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C:\Users\terro\Documents\"/>
    </mc:Choice>
  </mc:AlternateContent>
  <bookViews>
    <workbookView xWindow="120" yWindow="75" windowWidth="18960" windowHeight="11580" xr2:uid="{00000000-000D-0000-FFFF-FFFF00000000}"/>
  </bookViews>
  <sheets>
    <sheet name="Info &amp; Schedule" sheetId="4" r:id="rId1"/>
    <sheet name="Program Tracking" sheetId="2" r:id="rId2"/>
  </sheets>
  <definedNames>
    <definedName name="_strenght">_strng[#All]</definedName>
  </definedNames>
  <calcPr calcId="171027"/>
  <fileRecoveryPr repairLoad="1"/>
</workbook>
</file>

<file path=xl/calcChain.xml><?xml version="1.0" encoding="utf-8"?>
<calcChain xmlns="http://schemas.openxmlformats.org/spreadsheetml/2006/main">
  <c r="N124" i="4" l="1"/>
  <c r="U127" i="4"/>
  <c r="U113" i="4"/>
  <c r="U98" i="4"/>
  <c r="U83" i="4"/>
  <c r="N155" i="4"/>
  <c r="N138" i="4"/>
  <c r="N110" i="4"/>
  <c r="N96" i="4"/>
  <c r="N81" i="4"/>
  <c r="N59" i="4"/>
  <c r="N45" i="4"/>
  <c r="N31" i="4"/>
  <c r="N17" i="4"/>
  <c r="F143" i="4"/>
  <c r="F129" i="4"/>
  <c r="F101" i="4" l="1"/>
  <c r="F88" i="4"/>
  <c r="F73" i="4"/>
  <c r="F58" i="4"/>
  <c r="F44" i="4"/>
  <c r="F30" i="4"/>
  <c r="B14" i="2"/>
  <c r="B13" i="2"/>
  <c r="C18" i="4"/>
  <c r="C3" i="2" l="1"/>
  <c r="D11" i="2"/>
  <c r="F11" i="2"/>
  <c r="H11" i="2"/>
  <c r="J11" i="2"/>
  <c r="L11" i="2"/>
  <c r="N11" i="2"/>
  <c r="P11" i="2"/>
  <c r="R11" i="2"/>
  <c r="T11" i="2"/>
  <c r="V11" i="2"/>
  <c r="X11" i="2"/>
  <c r="Z11" i="2"/>
  <c r="D12" i="2"/>
  <c r="F12" i="2"/>
  <c r="H12" i="2"/>
  <c r="J12" i="2"/>
  <c r="L12" i="2"/>
  <c r="N12" i="2"/>
  <c r="P12" i="2"/>
  <c r="R12" i="2"/>
  <c r="T12" i="2"/>
  <c r="V12" i="2"/>
  <c r="X12" i="2"/>
  <c r="Z12" i="2"/>
  <c r="D13" i="2"/>
  <c r="F13" i="2"/>
  <c r="H13" i="2"/>
  <c r="J13" i="2"/>
  <c r="L13" i="2"/>
  <c r="N13" i="2"/>
  <c r="P13" i="2"/>
  <c r="R13" i="2"/>
  <c r="T13" i="2"/>
  <c r="V13" i="2"/>
  <c r="X13" i="2"/>
  <c r="Z13" i="2"/>
  <c r="D14" i="2"/>
  <c r="F14" i="2"/>
  <c r="H14" i="2"/>
  <c r="J14" i="2"/>
  <c r="L14" i="2"/>
  <c r="N14" i="2"/>
  <c r="P14" i="2"/>
  <c r="R14" i="2"/>
  <c r="T14" i="2"/>
  <c r="V14" i="2"/>
  <c r="X14" i="2"/>
  <c r="Z14" i="2"/>
  <c r="B28" i="2"/>
  <c r="B22" i="2"/>
  <c r="B16" i="2"/>
  <c r="B10" i="2"/>
  <c r="B11" i="2"/>
  <c r="B12" i="2"/>
  <c r="B32" i="2"/>
  <c r="B31" i="2"/>
  <c r="B30" i="2"/>
  <c r="B29" i="2"/>
  <c r="B26" i="2"/>
  <c r="B25" i="2"/>
  <c r="B24" i="2"/>
  <c r="B23" i="2"/>
  <c r="B20" i="2"/>
  <c r="B19" i="2"/>
  <c r="B18" i="2"/>
  <c r="B17" i="2"/>
  <c r="Z32" i="2"/>
  <c r="Z31" i="2"/>
  <c r="Z30" i="2"/>
  <c r="Z29" i="2"/>
  <c r="V32" i="2"/>
  <c r="V31" i="2"/>
  <c r="V30" i="2"/>
  <c r="V29" i="2"/>
  <c r="R32" i="2"/>
  <c r="R31" i="2"/>
  <c r="R30" i="2"/>
  <c r="R29" i="2"/>
  <c r="N32" i="2"/>
  <c r="N31" i="2"/>
  <c r="N30" i="2"/>
  <c r="N29" i="2"/>
  <c r="J32" i="2"/>
  <c r="J31" i="2"/>
  <c r="J30" i="2"/>
  <c r="J29" i="2"/>
  <c r="X32" i="2"/>
  <c r="X31" i="2"/>
  <c r="X30" i="2"/>
  <c r="X29" i="2"/>
  <c r="T32" i="2"/>
  <c r="T31" i="2"/>
  <c r="T30" i="2"/>
  <c r="T29" i="2"/>
  <c r="P32" i="2"/>
  <c r="P31" i="2"/>
  <c r="P30" i="2"/>
  <c r="P29" i="2"/>
  <c r="L32" i="2"/>
  <c r="L31" i="2"/>
  <c r="L30" i="2"/>
  <c r="L29" i="2"/>
  <c r="H32" i="2"/>
  <c r="H31" i="2"/>
  <c r="H30" i="2"/>
  <c r="H29" i="2"/>
  <c r="Z26" i="2"/>
  <c r="Z25" i="2"/>
  <c r="Z24" i="2"/>
  <c r="Z23" i="2"/>
  <c r="V26" i="2"/>
  <c r="V25" i="2"/>
  <c r="V24" i="2"/>
  <c r="V23" i="2"/>
  <c r="R26" i="2"/>
  <c r="R25" i="2"/>
  <c r="R24" i="2"/>
  <c r="R23" i="2"/>
  <c r="N26" i="2"/>
  <c r="N25" i="2"/>
  <c r="N24" i="2"/>
  <c r="N23" i="2"/>
  <c r="J26" i="2"/>
  <c r="J25" i="2"/>
  <c r="J24" i="2"/>
  <c r="J23" i="2"/>
  <c r="X26" i="2"/>
  <c r="X25" i="2"/>
  <c r="X24" i="2"/>
  <c r="X23" i="2"/>
  <c r="T26" i="2"/>
  <c r="T25" i="2"/>
  <c r="T24" i="2"/>
  <c r="T23" i="2"/>
  <c r="P26" i="2"/>
  <c r="P25" i="2"/>
  <c r="P24" i="2"/>
  <c r="P23" i="2"/>
  <c r="L26" i="2"/>
  <c r="L25" i="2"/>
  <c r="L24" i="2"/>
  <c r="L23" i="2"/>
  <c r="H26" i="2"/>
  <c r="H25" i="2"/>
  <c r="H24" i="2"/>
  <c r="H23" i="2"/>
  <c r="Z20" i="2"/>
  <c r="Z19" i="2"/>
  <c r="Z18" i="2"/>
  <c r="Z17" i="2"/>
  <c r="V20" i="2"/>
  <c r="V19" i="2"/>
  <c r="V18" i="2"/>
  <c r="V17" i="2"/>
  <c r="R20" i="2"/>
  <c r="R19" i="2"/>
  <c r="R18" i="2"/>
  <c r="R17" i="2"/>
  <c r="N20" i="2"/>
  <c r="N19" i="2"/>
  <c r="N18" i="2"/>
  <c r="N17" i="2"/>
  <c r="J20" i="2"/>
  <c r="J19" i="2"/>
  <c r="J18" i="2"/>
  <c r="J17" i="2"/>
  <c r="X20" i="2"/>
  <c r="X19" i="2"/>
  <c r="X18" i="2"/>
  <c r="X17" i="2"/>
  <c r="T20" i="2"/>
  <c r="T19" i="2"/>
  <c r="T18" i="2"/>
  <c r="T17" i="2"/>
  <c r="P20" i="2"/>
  <c r="P19" i="2"/>
  <c r="P18" i="2"/>
  <c r="P17" i="2"/>
  <c r="L20" i="2"/>
  <c r="L19" i="2"/>
  <c r="L18" i="2"/>
  <c r="L17" i="2"/>
  <c r="H20" i="2"/>
  <c r="H19" i="2"/>
  <c r="H18" i="2"/>
  <c r="H17" i="2"/>
  <c r="F3" i="2" l="1"/>
  <c r="S9" i="2"/>
  <c r="W9" i="2"/>
  <c r="O9" i="2"/>
  <c r="C9" i="2"/>
  <c r="K9" i="2"/>
  <c r="G9" i="2"/>
  <c r="F32" i="2"/>
  <c r="F31" i="2"/>
  <c r="F30" i="2"/>
  <c r="F29" i="2"/>
  <c r="F26" i="2"/>
  <c r="F25" i="2"/>
  <c r="F24" i="2"/>
  <c r="F23" i="2"/>
  <c r="F20" i="2"/>
  <c r="F19" i="2"/>
  <c r="F18" i="2"/>
  <c r="F17" i="2"/>
  <c r="D32" i="2"/>
  <c r="D31" i="2"/>
  <c r="D30" i="2"/>
  <c r="D29" i="2"/>
  <c r="D26" i="2"/>
  <c r="D25" i="2"/>
  <c r="D24" i="2"/>
  <c r="D23" i="2"/>
  <c r="D20" i="2"/>
  <c r="D19" i="2"/>
  <c r="D18" i="2"/>
  <c r="D17" i="2"/>
</calcChain>
</file>

<file path=xl/sharedStrings.xml><?xml version="1.0" encoding="utf-8"?>
<sst xmlns="http://schemas.openxmlformats.org/spreadsheetml/2006/main" count="622" uniqueCount="345">
  <si>
    <t>Age</t>
  </si>
  <si>
    <t>Gender</t>
  </si>
  <si>
    <t>Height (Inches)</t>
  </si>
  <si>
    <t>Chest (Inches)</t>
  </si>
  <si>
    <t>Reps</t>
  </si>
  <si>
    <t>Start</t>
  </si>
  <si>
    <t>BMI</t>
  </si>
  <si>
    <t>Exercises</t>
  </si>
  <si>
    <t>Cardio</t>
  </si>
  <si>
    <t>Suggestions</t>
  </si>
  <si>
    <t>Wts</t>
  </si>
  <si>
    <t>Diff</t>
  </si>
  <si>
    <t>Day-1</t>
  </si>
  <si>
    <t>Day-2</t>
  </si>
  <si>
    <t>Day-3</t>
  </si>
  <si>
    <t>Day-4</t>
  </si>
  <si>
    <t>Day-5</t>
  </si>
  <si>
    <t>Day-6</t>
  </si>
  <si>
    <t>Dates</t>
  </si>
  <si>
    <t>Day</t>
  </si>
  <si>
    <t>Program Tracking</t>
  </si>
  <si>
    <t>Program start date</t>
  </si>
  <si>
    <t>Frequency</t>
  </si>
  <si>
    <t>Weeks</t>
  </si>
  <si>
    <t>Legends</t>
  </si>
  <si>
    <t>Weight as suggested</t>
  </si>
  <si>
    <t>Difference between suggested and actual</t>
  </si>
  <si>
    <t>Instructions: Duplicate this sheet to accommodate number of weeks as per the scheduled program</t>
  </si>
  <si>
    <t>Weight (Pounds)</t>
  </si>
  <si>
    <t>Week #1</t>
  </si>
  <si>
    <t>to</t>
  </si>
  <si>
    <t>Name of Client</t>
  </si>
  <si>
    <t>Name of the Instructor/Trainer</t>
  </si>
  <si>
    <t>Client's Information</t>
  </si>
  <si>
    <t>Height (Feet)</t>
  </si>
  <si>
    <t>Body Fat</t>
  </si>
  <si>
    <t>Target Body Fat</t>
  </si>
  <si>
    <t>Target BMI</t>
  </si>
  <si>
    <t>Waist (inches)</t>
  </si>
  <si>
    <t xml:space="preserve">Repetitions as suggested </t>
  </si>
  <si>
    <t>Please Fill the actual data for suggested exercises and find the difference/deviation on Repetitions and Weight parameters to schedule up next week's program</t>
  </si>
  <si>
    <t>1 min bike Interval</t>
  </si>
  <si>
    <t xml:space="preserve"> 5 min (on)</t>
  </si>
  <si>
    <t>15 sec sprint after every 1 min</t>
  </si>
  <si>
    <t>Warm-up (everyday)</t>
  </si>
  <si>
    <t>After every workout</t>
  </si>
  <si>
    <t>Day 1</t>
  </si>
  <si>
    <t>Day 2</t>
  </si>
  <si>
    <t>means 1 sec down, 2 sec pause, 1 sec press</t>
  </si>
  <si>
    <t xml:space="preserve">2,1,1 </t>
  </si>
  <si>
    <t>frequency means weight tempo ex. 2,1,1</t>
  </si>
  <si>
    <t xml:space="preserve">4x20 </t>
  </si>
  <si>
    <t xml:space="preserve"> 3x15</t>
  </si>
  <si>
    <t>Cable incline crossover</t>
  </si>
  <si>
    <t>Med Ball Wall Press</t>
  </si>
  <si>
    <t>2x (burnot)</t>
  </si>
  <si>
    <t>3x10</t>
  </si>
  <si>
    <t>Lat pull downs (reverse grip)</t>
  </si>
  <si>
    <t>Neutral Grip Cable Row</t>
  </si>
  <si>
    <t>2,1,1</t>
  </si>
  <si>
    <t xml:space="preserve"> </t>
  </si>
  <si>
    <t>rest time no more than 1min 30sec</t>
  </si>
  <si>
    <t>3x20</t>
  </si>
  <si>
    <t>1,2,1</t>
  </si>
  <si>
    <t>Hamstring Curls</t>
  </si>
  <si>
    <t>Leg Exstensions</t>
  </si>
  <si>
    <t>Back Squat</t>
  </si>
  <si>
    <t>Glute Bridges</t>
  </si>
  <si>
    <t xml:space="preserve">A1: Single Leg Glute Bridge </t>
  </si>
  <si>
    <t>A2: Single Leg Jump</t>
  </si>
  <si>
    <t>1/2 Hamstring Curls</t>
  </si>
  <si>
    <t>3x15</t>
  </si>
  <si>
    <t>5x8</t>
  </si>
  <si>
    <t>2x12</t>
  </si>
  <si>
    <t>2x6</t>
  </si>
  <si>
    <t>no weights</t>
  </si>
  <si>
    <t>half range of motion</t>
  </si>
  <si>
    <t xml:space="preserve">Day 3 </t>
  </si>
  <si>
    <t>100 m Sprints</t>
  </si>
  <si>
    <t>full recovery for each sprint</t>
  </si>
  <si>
    <t>5 min jump rope cool down</t>
  </si>
  <si>
    <t>Day 4</t>
  </si>
  <si>
    <t>Day 5</t>
  </si>
  <si>
    <t>Day 6</t>
  </si>
  <si>
    <t>Day 7</t>
  </si>
  <si>
    <t>Rest</t>
  </si>
  <si>
    <t>Deadlift</t>
  </si>
  <si>
    <t>Hyper Exstensions</t>
  </si>
  <si>
    <t>200 touches hitting both sides = 1 touch</t>
  </si>
  <si>
    <t>Russian Twist (abs)</t>
  </si>
  <si>
    <t>A1 and A2 Means Superset</t>
  </si>
  <si>
    <t xml:space="preserve"> Just means to Dumbell Row on an Incline Bench at an angle.</t>
  </si>
  <si>
    <t>(overhand) Lat pull Downs</t>
  </si>
  <si>
    <t>Decline Bench Press (BB)</t>
  </si>
  <si>
    <t>BB means Barbell</t>
  </si>
  <si>
    <t>DB Means Dumbbell</t>
  </si>
  <si>
    <t xml:space="preserve"> DB Incline Press</t>
  </si>
  <si>
    <t>DB Pullovers</t>
  </si>
  <si>
    <t>Db Rows</t>
  </si>
  <si>
    <t>(Incline Bench) DB Rows</t>
  </si>
  <si>
    <t>Decline DB Flys</t>
  </si>
  <si>
    <t>Tricep Cable Push Downs</t>
  </si>
  <si>
    <t>2x20</t>
  </si>
  <si>
    <t>4x15/12/10/8</t>
  </si>
  <si>
    <t>B:so you need to go up in weight as rep # drops</t>
  </si>
  <si>
    <t>50-80 eps</t>
  </si>
  <si>
    <t>Leg Press</t>
  </si>
  <si>
    <t>Leg exstensions</t>
  </si>
  <si>
    <t>Abb/Adductor Machine</t>
  </si>
  <si>
    <t>Step Ups (45lb DB)</t>
  </si>
  <si>
    <t>4x20</t>
  </si>
  <si>
    <t>4x10</t>
  </si>
  <si>
    <t>3x10 (each leg)</t>
  </si>
  <si>
    <t>AMRAP for 1min x 2 sets</t>
  </si>
  <si>
    <t xml:space="preserve">Lateral Lunges </t>
  </si>
  <si>
    <t xml:space="preserve"> 135LB with BB if you can</t>
  </si>
  <si>
    <t>(AMRAP) means as many reps as possible</t>
  </si>
  <si>
    <t xml:space="preserve">Alternating Lunges </t>
  </si>
  <si>
    <t>Terron Beckham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</si>
  <si>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</si>
  <si>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</si>
  <si>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</si>
  <si>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</si>
  <si>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</si>
  <si>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</si>
  <si>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</si>
  <si>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</si>
  <si>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</si>
  <si>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</si>
  <si>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</si>
  <si>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>Day 19</t>
  </si>
  <si>
    <t>Day 20</t>
  </si>
  <si>
    <t>1,1,1</t>
  </si>
  <si>
    <t>1,0,1</t>
  </si>
  <si>
    <t>Incline BB Press</t>
  </si>
  <si>
    <t>Single Arm DB Floor Press</t>
  </si>
  <si>
    <t>Plate Front Raises</t>
  </si>
  <si>
    <t>DB lateral raises</t>
  </si>
  <si>
    <t>Pull Up (Iso Holds)</t>
  </si>
  <si>
    <t>Lat Pull Downs (Reverse Grip)</t>
  </si>
  <si>
    <t>DB Rows (at same time)</t>
  </si>
  <si>
    <t>Front squat</t>
  </si>
  <si>
    <t>Step back lunges</t>
  </si>
  <si>
    <t>Lateral step ups</t>
  </si>
  <si>
    <t>Box jumps</t>
  </si>
  <si>
    <t>Day 21</t>
  </si>
  <si>
    <t>Day 22</t>
  </si>
  <si>
    <t>Day 23</t>
  </si>
  <si>
    <t>Day 24</t>
  </si>
  <si>
    <t>Row Machine</t>
  </si>
  <si>
    <t>5min total (1min row/15sec hard as you can row after 1min then repeat)</t>
  </si>
  <si>
    <t>Conditioning</t>
  </si>
  <si>
    <t>30sec X 5</t>
  </si>
  <si>
    <t>A1:Burpess</t>
  </si>
  <si>
    <t>A3:plank hold</t>
  </si>
  <si>
    <t>Active Streatching</t>
  </si>
  <si>
    <t>Deadlifts</t>
  </si>
  <si>
    <t>Hyper exstension</t>
  </si>
  <si>
    <t>DB Bench Press</t>
  </si>
  <si>
    <t>Cable Mid Chest Crossovers</t>
  </si>
  <si>
    <t>Dips</t>
  </si>
  <si>
    <t>Hack Squat</t>
  </si>
  <si>
    <t>4x10/8/8/8</t>
  </si>
  <si>
    <t>3x8</t>
  </si>
  <si>
    <t>2x15</t>
  </si>
  <si>
    <t>2x25</t>
  </si>
  <si>
    <t>3x15-30sec</t>
  </si>
  <si>
    <t>4x12</t>
  </si>
  <si>
    <t>3x5</t>
  </si>
  <si>
    <t>Back squat (Wide Stance)</t>
  </si>
  <si>
    <t>3x12(each leg)</t>
  </si>
  <si>
    <t>3x10 (weighted)</t>
  </si>
  <si>
    <t>5x10</t>
  </si>
  <si>
    <t>5x10,8,6,3,3</t>
  </si>
  <si>
    <t>Kroc DB rows (Heaviest DB)</t>
  </si>
  <si>
    <t>30 reps each arm</t>
  </si>
  <si>
    <t>3x12</t>
  </si>
  <si>
    <t>50 reps (in as littile sets as possible)*add weight if to easy</t>
  </si>
  <si>
    <t>4x15</t>
  </si>
  <si>
    <t>Bulgarian (split)Sqaut</t>
  </si>
  <si>
    <t>3x12 (each leg)</t>
  </si>
  <si>
    <t>1x30</t>
  </si>
  <si>
    <t xml:space="preserve">active stretching </t>
  </si>
  <si>
    <t>Active Stretching</t>
  </si>
  <si>
    <t>1 mile run for time</t>
  </si>
  <si>
    <t>Standing Dumbell Press</t>
  </si>
  <si>
    <t>Seated Calf rasies</t>
  </si>
  <si>
    <t xml:space="preserve"> 3x20</t>
  </si>
  <si>
    <t>Standing Calf raises</t>
  </si>
  <si>
    <t>3x25</t>
  </si>
  <si>
    <t>A1:Front Raise</t>
  </si>
  <si>
    <t>A2:Front Raise (Holds)</t>
  </si>
  <si>
    <t xml:space="preserve">A1:Lateral raises </t>
  </si>
  <si>
    <t>A2:Lateral raises (Holds)</t>
  </si>
  <si>
    <t>Low Cable Chest Flys</t>
  </si>
  <si>
    <t>Mid DB Chest Flys</t>
  </si>
  <si>
    <t>Tricep Exstensions</t>
  </si>
  <si>
    <t>Tricep Push Downs (dropset)</t>
  </si>
  <si>
    <t>20,20,20,20</t>
  </si>
  <si>
    <t>lower weight after each set</t>
  </si>
  <si>
    <t>3x10sec</t>
  </si>
  <si>
    <t xml:space="preserve">4x12 </t>
  </si>
  <si>
    <t>4x10sec</t>
  </si>
  <si>
    <t>Day 25</t>
  </si>
  <si>
    <t>Day 26</t>
  </si>
  <si>
    <t>Day 27</t>
  </si>
  <si>
    <t>Day 28</t>
  </si>
  <si>
    <t>Day 29</t>
  </si>
  <si>
    <t>Day 30</t>
  </si>
  <si>
    <t>Active Stretching Recovery</t>
  </si>
  <si>
    <t>https://www.youtube.com/watch?v=sPULneNy6L0</t>
  </si>
  <si>
    <t>Glute Marches</t>
  </si>
  <si>
    <t>glute march video</t>
  </si>
  <si>
    <t>bulgarian split video</t>
  </si>
  <si>
    <t>https://www.youtube.com/watch?v=2C-uNgKwPLE</t>
  </si>
  <si>
    <t>Kroc row Video: https://www.youtube.com/watch?v=V6T5n79Srpk</t>
  </si>
  <si>
    <t>Triangle(grip) Tricep Pushups</t>
  </si>
  <si>
    <t xml:space="preserve">A2:Kettelbell swing </t>
  </si>
  <si>
    <t>kettlebell swing video:  https://www.youtube.com/watch?v=YSxHifyI6s8</t>
  </si>
  <si>
    <t>russian twist video: https://www.youtube.com/watch?v=NeAtimSCxsY</t>
  </si>
  <si>
    <t>Power Shrug</t>
  </si>
  <si>
    <t>Power Shrug video: https://www.youtube.com/watch?v=96NFt3oTvpI</t>
  </si>
  <si>
    <t>5x5</t>
  </si>
  <si>
    <t>70% max</t>
  </si>
  <si>
    <t>70% Max</t>
  </si>
  <si>
    <t>Work up to 60% Max</t>
  </si>
  <si>
    <t>75% max</t>
  </si>
  <si>
    <t>50% max</t>
  </si>
  <si>
    <t>work up to 60% max</t>
  </si>
  <si>
    <t>A1:Pull Ups</t>
  </si>
  <si>
    <t>A2:Lat push downs</t>
  </si>
  <si>
    <t>Neutral Seated Cable Rows</t>
  </si>
  <si>
    <t>Front Squat</t>
  </si>
  <si>
    <t>Front Squat (holds)</t>
  </si>
  <si>
    <t xml:space="preserve"> unrack weight and hold 90% max</t>
  </si>
  <si>
    <t>Leg Press (feet low)</t>
  </si>
  <si>
    <t>5x12</t>
  </si>
  <si>
    <t>5x5 (weighted)</t>
  </si>
  <si>
    <t xml:space="preserve">3 sets 20sec </t>
  </si>
  <si>
    <t xml:space="preserve">3x15 </t>
  </si>
  <si>
    <t>Decline Sit Ups</t>
  </si>
  <si>
    <t>5min total (1min row/15sec hard as you can row after 1min then repeat</t>
  </si>
  <si>
    <t>Row machine</t>
  </si>
  <si>
    <t>Ab wheel</t>
  </si>
  <si>
    <t>Swiss ball roll</t>
  </si>
  <si>
    <t>Turkish Get ups</t>
  </si>
  <si>
    <t>Hamestring Curls</t>
  </si>
  <si>
    <t>Incline BB Bench</t>
  </si>
  <si>
    <t>Incline DB Bench</t>
  </si>
  <si>
    <t>A1:Incline Cable Flys</t>
  </si>
  <si>
    <t>A2: Incline Push ups</t>
  </si>
  <si>
    <t>5x3</t>
  </si>
  <si>
    <t>4x10,8,5,5</t>
  </si>
  <si>
    <t>work up to 75%</t>
  </si>
  <si>
    <t>swiss ball roll out video: https://www.youtube.com/watch?v=hCE6ejbY3CM</t>
  </si>
  <si>
    <t>turkish get up video: https://www.youtube.com/watch?v=0bWRPC49-KI</t>
  </si>
  <si>
    <t>Good mornings BB</t>
  </si>
  <si>
    <t xml:space="preserve"> Lying Leg Lifts (abs)</t>
  </si>
  <si>
    <t>Lying Leg Lifts (abs)</t>
  </si>
  <si>
    <t>leg raises video: https://www.youtube.com/watch?v=Wp4BlxcFTkE</t>
  </si>
  <si>
    <t>after 1min go as hard as you can for 10 sec</t>
  </si>
  <si>
    <t>then restart pace and continue until 5 min is</t>
  </si>
  <si>
    <t>done.</t>
  </si>
  <si>
    <t>On Bike interval keep pace for 1min</t>
  </si>
  <si>
    <t>4 X 5-8 chin ups</t>
  </si>
  <si>
    <t>Feet elevated on bench</t>
  </si>
  <si>
    <t>Sumo Deadlift</t>
  </si>
  <si>
    <t>Upright Rows</t>
  </si>
  <si>
    <t>Incline DB Rows</t>
  </si>
  <si>
    <t>BB Rows</t>
  </si>
  <si>
    <t>Hyper-exstension</t>
  </si>
  <si>
    <t>4x6</t>
  </si>
  <si>
    <t xml:space="preserve"> Active streatching</t>
  </si>
  <si>
    <t>1 Mile Run for Time</t>
  </si>
  <si>
    <t>Pull ups</t>
  </si>
  <si>
    <t>DB Rows</t>
  </si>
  <si>
    <t>Decline BB Bench</t>
  </si>
  <si>
    <t>Decline Flys</t>
  </si>
  <si>
    <t xml:space="preserve">Jump Rope </t>
  </si>
  <si>
    <t xml:space="preserve"> 5 min</t>
  </si>
  <si>
    <t>4x5 (weighted)</t>
  </si>
  <si>
    <t>6 each arm weighted</t>
  </si>
  <si>
    <t>2x (AMRAP)</t>
  </si>
  <si>
    <t>3x(AMRAP)</t>
  </si>
  <si>
    <t>Good Mornings</t>
  </si>
  <si>
    <t>Hyper exstensions</t>
  </si>
  <si>
    <t>BB Bench Press</t>
  </si>
  <si>
    <t>Dumbell Flys</t>
  </si>
  <si>
    <t>2x10</t>
  </si>
  <si>
    <t>5x8,8,5,5,3,</t>
  </si>
  <si>
    <t>4x15,12,8,6</t>
  </si>
  <si>
    <t>up to 70%</t>
  </si>
  <si>
    <t>up to 60%</t>
  </si>
  <si>
    <t xml:space="preserve">2x20 </t>
  </si>
  <si>
    <t>A1:Lat Pull Downs (reverse)</t>
  </si>
  <si>
    <t>A2: Lat Push Downs</t>
  </si>
  <si>
    <t xml:space="preserve">        FINISHED</t>
  </si>
  <si>
    <t>,1,1,1</t>
  </si>
  <si>
    <t>Bulgarian Squat</t>
  </si>
  <si>
    <t>DB Overhead snatch</t>
  </si>
  <si>
    <t>Db Floor Press</t>
  </si>
  <si>
    <t>Push ups</t>
  </si>
  <si>
    <t>4x8</t>
  </si>
  <si>
    <t>2x(amrap)</t>
  </si>
  <si>
    <t>60-100</t>
  </si>
  <si>
    <t>4x 10  pushups</t>
  </si>
  <si>
    <t>15min stair master level 6-8</t>
  </si>
  <si>
    <t xml:space="preserve">numbers like (1,0,1) that 0 means be </t>
  </si>
  <si>
    <t>explosive on the press or pull movement.</t>
  </si>
  <si>
    <t>With frequency if you see a 0 in between</t>
  </si>
  <si>
    <t>A:if you see (#) and numbers after, it is a Pyramid</t>
  </si>
  <si>
    <t xml:space="preserve"> When training, make sure you understand</t>
  </si>
  <si>
    <t>what a real set is. Do not, I repeat, Do not</t>
  </si>
  <si>
    <t>use a weight that you can lift infinitly and do it</t>
  </si>
  <si>
    <t>for a set of 12 reps. If you have 3x12 you</t>
  </si>
  <si>
    <t xml:space="preserve">should really be struggling at rep 8 </t>
  </si>
  <si>
    <t xml:space="preserve">and fighting for those last 4 reps. Do not </t>
  </si>
  <si>
    <t>shortcut yourself, this one factor really</t>
  </si>
  <si>
    <t>determines the weak from the strong</t>
  </si>
  <si>
    <t>and true progress.</t>
  </si>
  <si>
    <t>30 Day Double Edge Sword Lean Muscle-Cutting Program</t>
  </si>
  <si>
    <t>max sure you warm up properly to the %</t>
  </si>
  <si>
    <t>You should have about 3 warm up sets before</t>
  </si>
  <si>
    <t>you actually get to the Starting set of</t>
  </si>
  <si>
    <t>the exercise.</t>
  </si>
  <si>
    <t>high reps = 10+</t>
  </si>
  <si>
    <t>low reps = 10-</t>
  </si>
  <si>
    <t>rest time should be around 2min low reps</t>
  </si>
  <si>
    <t>rest time should be around 45-60sec high reps</t>
  </si>
  <si>
    <t>Jump Squats</t>
  </si>
  <si>
    <t>3x 10</t>
  </si>
  <si>
    <t>5-10-5 sprint</t>
  </si>
  <si>
    <t>5-10-5 video: https://www.youtube.com/watch?v=LJcWjNMISc0</t>
  </si>
  <si>
    <t>4 sets 10</t>
  </si>
  <si>
    <t xml:space="preserve"> Single Leg split squat jumps</t>
  </si>
  <si>
    <t>Lateral lung jumps</t>
  </si>
  <si>
    <t xml:space="preserve">lateral lung jump: </t>
  </si>
  <si>
    <t>https://www.youtube.com/watch?v=sNTDx8u6XWk</t>
  </si>
  <si>
    <t>https://www.youtube.com/watch?v=Rx_UHMnQljU</t>
  </si>
  <si>
    <t>Med ball slam:</t>
  </si>
  <si>
    <t xml:space="preserve">Med ball slams: </t>
  </si>
  <si>
    <t>3x12 (each side)</t>
  </si>
  <si>
    <t xml:space="preserve">lateral med ball slam: </t>
  </si>
  <si>
    <t>https://www.youtube.com/watch?v=zlyMBWW8UvI</t>
  </si>
  <si>
    <t>Lateral med ball slams: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</si>
</sst>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[$-409]dd\-mmm\-yy;@"/>
    <numFmt numFmtId="166" formatCode="0.00_);\(0.00\)"/>
  </numFmts>
  <fonts count="12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6" tint="-0.499984740745262"/>
      <name val="Arial"/>
      <family val="2"/>
      <scheme val="minor"/>
    </font>
    <font>
      <sz val="9"/>
      <color theme="1"/>
      <name val="Arial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4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0.39994506668294322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0.39994506668294322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</borders>
  <cellStyleXfs count="8">
    <xf numFmtId="0" fontId="0" fillId="0" borderId="0"/>
    <xf numFmtId="0" fontId="6" fillId="3" borderId="1" applyNumberFormat="0">
      <alignment horizontal="center" vertical="center"/>
    </xf>
    <xf numFmtId="0" fontId="3" fillId="4" borderId="1" applyNumberFormat="0" applyAlignment="0" applyProtection="0">
      <alignment horizontal="right" vertical="center"/>
    </xf>
    <xf numFmtId="0" fontId="4" fillId="2" borderId="11" applyNumberFormat="0" applyBorder="0" applyProtection="0">
      <alignment horizontal="left" vertical="center"/>
    </xf>
    <xf numFmtId="0" fontId="7" fillId="5" borderId="1" applyNumberFormat="0" applyProtection="0">
      <alignment horizontal="left" vertical="center" indent="1"/>
    </xf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</cellStyleXfs>
  <cellXfs count="87">
    <xf numFmtId="0" fontId="0" fillId="0" borderId="0" xfId="0"/>
    <xf numFmtId="0" fontId="3" fillId="0" borderId="0" xfId="0" applyFont="1"/>
    <xf numFmtId="2" fontId="2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2" fontId="2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4" borderId="0" xfId="2" applyBorder="1" applyAlignment="1">
      <alignment horizontal="left" vertical="center"/>
    </xf>
    <xf numFmtId="165" fontId="3" fillId="4" borderId="0" xfId="2" applyNumberFormat="1" applyBorder="1" applyAlignment="1">
      <alignment horizontal="left" vertical="center"/>
    </xf>
    <xf numFmtId="0" fontId="6" fillId="3" borderId="1" xfId="1">
      <alignment horizontal="center" vertical="center"/>
    </xf>
    <xf numFmtId="0" fontId="4" fillId="2" borderId="11" xfId="3" applyBorder="1">
      <alignment horizontal="left" vertical="center"/>
    </xf>
    <xf numFmtId="0" fontId="7" fillId="5" borderId="1" xfId="4" applyAlignment="1">
      <alignment horizontal="left" indent="1"/>
    </xf>
    <xf numFmtId="166" fontId="7" fillId="5" borderId="1" xfId="4" applyNumberFormat="1" applyAlignment="1">
      <alignment horizontal="left" indent="1"/>
    </xf>
    <xf numFmtId="2" fontId="6" fillId="3" borderId="1" xfId="1" applyNumberFormat="1">
      <alignment horizontal="center" vertical="center"/>
    </xf>
    <xf numFmtId="2" fontId="3" fillId="4" borderId="7" xfId="2" applyNumberFormat="1" applyBorder="1" applyAlignment="1">
      <alignment horizontal="center" vertical="center"/>
    </xf>
    <xf numFmtId="1" fontId="3" fillId="4" borderId="1" xfId="2" applyNumberFormat="1" applyBorder="1" applyAlignment="1">
      <alignment horizontal="center" vertical="center"/>
    </xf>
    <xf numFmtId="2" fontId="7" fillId="5" borderId="1" xfId="4" applyNumberFormat="1" applyBorder="1" applyAlignment="1">
      <alignment horizontal="center" vertical="center"/>
    </xf>
    <xf numFmtId="0" fontId="7" fillId="5" borderId="1" xfId="4" applyNumberFormat="1" applyBorder="1" applyAlignment="1">
      <alignment horizontal="center" vertical="center"/>
    </xf>
    <xf numFmtId="0" fontId="3" fillId="4" borderId="1" xfId="2" applyNumberFormat="1" applyBorder="1" applyAlignment="1">
      <alignment horizontal="center" vertical="center"/>
    </xf>
    <xf numFmtId="0" fontId="7" fillId="5" borderId="13" xfId="4" applyNumberFormat="1" applyBorder="1" applyAlignment="1">
      <alignment horizontal="center" vertical="center"/>
    </xf>
    <xf numFmtId="0" fontId="3" fillId="4" borderId="13" xfId="2" applyNumberFormat="1" applyBorder="1" applyAlignment="1">
      <alignment horizontal="center" vertical="center"/>
    </xf>
    <xf numFmtId="2" fontId="3" fillId="4" borderId="13" xfId="2" applyNumberFormat="1" applyBorder="1" applyAlignment="1">
      <alignment horizontal="center" vertical="center"/>
    </xf>
    <xf numFmtId="2" fontId="3" fillId="4" borderId="1" xfId="2" applyNumberFormat="1" applyBorder="1" applyAlignment="1">
      <alignment horizontal="center" vertical="center"/>
    </xf>
    <xf numFmtId="0" fontId="4" fillId="2" borderId="6" xfId="3" applyNumberFormat="1" applyBorder="1">
      <alignment horizontal="left" vertical="center"/>
    </xf>
    <xf numFmtId="0" fontId="3" fillId="4" borderId="9" xfId="2" applyNumberFormat="1" applyBorder="1" applyAlignment="1">
      <alignment horizontal="left" vertical="center"/>
    </xf>
    <xf numFmtId="0" fontId="3" fillId="4" borderId="4" xfId="2" applyNumberFormat="1" applyBorder="1" applyAlignment="1">
      <alignment horizontal="left" vertical="center"/>
    </xf>
    <xf numFmtId="2" fontId="3" fillId="4" borderId="2" xfId="2" applyNumberFormat="1" applyBorder="1" applyAlignment="1">
      <alignment horizontal="center" vertical="center"/>
    </xf>
    <xf numFmtId="0" fontId="4" fillId="2" borderId="6" xfId="3" applyBorder="1">
      <alignment horizontal="left" vertical="center"/>
    </xf>
    <xf numFmtId="1" fontId="7" fillId="5" borderId="1" xfId="4" applyNumberFormat="1" applyBorder="1" applyAlignment="1">
      <alignment horizontal="center" vertical="center"/>
    </xf>
    <xf numFmtId="1" fontId="7" fillId="5" borderId="13" xfId="4" applyNumberFormat="1" applyBorder="1" applyAlignment="1">
      <alignment horizontal="center" vertical="center"/>
    </xf>
    <xf numFmtId="1" fontId="3" fillId="4" borderId="13" xfId="2" applyNumberFormat="1" applyBorder="1" applyAlignment="1">
      <alignment horizontal="center" vertical="center"/>
    </xf>
    <xf numFmtId="2" fontId="7" fillId="5" borderId="13" xfId="4" applyNumberFormat="1" applyBorder="1" applyAlignment="1">
      <alignment horizontal="center" vertical="center"/>
    </xf>
    <xf numFmtId="1" fontId="7" fillId="5" borderId="13" xfId="4" applyNumberFormat="1" applyBorder="1" applyAlignment="1">
      <alignment horizontal="center"/>
    </xf>
    <xf numFmtId="2" fontId="7" fillId="5" borderId="13" xfId="4" applyNumberFormat="1" applyBorder="1" applyAlignment="1">
      <alignment horizontal="center"/>
    </xf>
    <xf numFmtId="0" fontId="3" fillId="4" borderId="1" xfId="2" applyAlignment="1" applyProtection="1">
      <alignment horizontal="center" vertical="center"/>
    </xf>
    <xf numFmtId="0" fontId="3" fillId="4" borderId="1" xfId="2" applyAlignment="1" applyProtection="1">
      <alignment horizontal="center" vertical="center"/>
      <protection locked="0"/>
    </xf>
    <xf numFmtId="164" fontId="6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/>
    <xf numFmtId="0" fontId="3" fillId="4" borderId="1" xfId="2" applyAlignment="1">
      <alignment horizontal="center" vertical="center"/>
    </xf>
    <xf numFmtId="164" fontId="7" fillId="5" borderId="1" xfId="4" applyNumberFormat="1">
      <alignment horizontal="left" vertical="center" indent="1"/>
    </xf>
    <xf numFmtId="0" fontId="3" fillId="4" borderId="1" xfId="2" applyAlignment="1">
      <alignment horizontal="left" vertical="center"/>
    </xf>
    <xf numFmtId="166" fontId="7" fillId="5" borderId="1" xfId="4" applyNumberFormat="1">
      <alignment horizontal="left" vertical="center" indent="1"/>
    </xf>
    <xf numFmtId="0" fontId="6" fillId="3" borderId="1" xfId="1" applyNumberFormat="1">
      <alignment horizontal="center" vertical="center"/>
    </xf>
    <xf numFmtId="2" fontId="7" fillId="5" borderId="1" xfId="4" applyNumberFormat="1" applyAlignment="1">
      <alignment horizontal="left" indent="1"/>
    </xf>
    <xf numFmtId="0" fontId="3" fillId="4" borderId="1" xfId="2" applyFont="1" applyAlignment="1">
      <alignment horizontal="left" vertical="center"/>
    </xf>
    <xf numFmtId="0" fontId="3" fillId="4" borderId="1" xfId="2" applyFont="1" applyAlignment="1"/>
    <xf numFmtId="0" fontId="6" fillId="3" borderId="1" xfId="1">
      <alignment horizontal="center" vertical="center"/>
    </xf>
    <xf numFmtId="0" fontId="6" fillId="3" borderId="1" xfId="1">
      <alignment horizontal="center" vertical="center"/>
    </xf>
    <xf numFmtId="0" fontId="3" fillId="4" borderId="1" xfId="2" applyAlignment="1"/>
    <xf numFmtId="0" fontId="4" fillId="2" borderId="0" xfId="3" applyBorder="1">
      <alignment horizontal="left" vertical="center"/>
    </xf>
    <xf numFmtId="21" fontId="3" fillId="4" borderId="1" xfId="2" applyNumberFormat="1" applyAlignment="1"/>
    <xf numFmtId="21" fontId="3" fillId="4" borderId="1" xfId="2" applyNumberFormat="1" applyFont="1" applyFill="1" applyBorder="1" applyAlignment="1"/>
    <xf numFmtId="0" fontId="8" fillId="4" borderId="1" xfId="2" applyFont="1" applyAlignment="1"/>
    <xf numFmtId="0" fontId="7" fillId="5" borderId="1" xfId="4">
      <alignment horizontal="left" vertical="center" indent="1"/>
    </xf>
    <xf numFmtId="0" fontId="3" fillId="4" borderId="1" xfId="2" applyAlignment="1">
      <alignment horizontal="right" vertical="center" indent="1"/>
    </xf>
    <xf numFmtId="0" fontId="4" fillId="2" borderId="12" xfId="3" applyBorder="1">
      <alignment horizontal="left" vertical="center"/>
    </xf>
    <xf numFmtId="0" fontId="4" fillId="2" borderId="9" xfId="3" applyBorder="1">
      <alignment horizontal="left" vertical="center"/>
    </xf>
    <xf numFmtId="0" fontId="4" fillId="2" borderId="2" xfId="3" applyBorder="1">
      <alignment horizontal="left" vertical="center"/>
    </xf>
    <xf numFmtId="0" fontId="4" fillId="2" borderId="4" xfId="3" applyBorder="1">
      <alignment horizontal="left" vertical="center"/>
    </xf>
    <xf numFmtId="0" fontId="1" fillId="0" borderId="0" xfId="0" applyFont="1" applyAlignment="1">
      <alignment horizontal="center" vertical="center"/>
    </xf>
    <xf numFmtId="0" fontId="7" fillId="5" borderId="1" xfId="4" applyAlignment="1">
      <alignment horizontal="left" vertical="center" indent="1"/>
    </xf>
    <xf numFmtId="0" fontId="0" fillId="5" borderId="1" xfId="4" applyFont="1">
      <alignment horizontal="left" vertical="center" indent="1"/>
    </xf>
    <xf numFmtId="0" fontId="4" fillId="2" borderId="3" xfId="3" applyBorder="1">
      <alignment horizontal="left" vertical="center"/>
    </xf>
    <xf numFmtId="0" fontId="6" fillId="3" borderId="1" xfId="1">
      <alignment horizontal="center" vertical="center"/>
    </xf>
    <xf numFmtId="0" fontId="4" fillId="2" borderId="7" xfId="3" applyBorder="1">
      <alignment horizontal="left" vertical="center"/>
    </xf>
    <xf numFmtId="0" fontId="4" fillId="2" borderId="8" xfId="3" applyBorder="1">
      <alignment horizontal="left" vertical="center"/>
    </xf>
    <xf numFmtId="164" fontId="3" fillId="4" borderId="1" xfId="2" applyNumberFormat="1" applyAlignment="1">
      <alignment horizontal="center" vertical="center"/>
    </xf>
    <xf numFmtId="0" fontId="5" fillId="4" borderId="1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3" fillId="4" borderId="1" xfId="2" applyAlignment="1" applyProtection="1">
      <alignment horizontal="center" vertical="center"/>
      <protection locked="0"/>
    </xf>
    <xf numFmtId="0" fontId="3" fillId="4" borderId="1" xfId="2" applyAlignment="1" applyProtection="1">
      <alignment horizontal="left" vertical="center"/>
      <protection locked="0"/>
    </xf>
    <xf numFmtId="164" fontId="3" fillId="4" borderId="13" xfId="2" applyNumberFormat="1" applyBorder="1" applyAlignment="1">
      <alignment horizontal="center" vertical="center"/>
    </xf>
    <xf numFmtId="0" fontId="10" fillId="7" borderId="0" xfId="6"/>
    <xf numFmtId="0" fontId="11" fillId="8" borderId="0" xfId="7"/>
    <xf numFmtId="0" fontId="9" fillId="6" borderId="0" xfId="5"/>
    <xf numFmtId="0" fontId="8" fillId="0" borderId="0" xfId="0" applyFont="1"/>
    <xf numFmtId="0" fontId="10" fillId="7" borderId="1" xfId="6" applyBorder="1" applyAlignment="1"/>
    <xf numFmtId="9" fontId="10" fillId="7" borderId="1" xfId="6" applyNumberFormat="1" applyBorder="1" applyAlignment="1"/>
    <xf numFmtId="0" fontId="9" fillId="6" borderId="0" xfId="5" applyBorder="1" applyAlignment="1">
      <alignment horizontal="left" vertical="center"/>
    </xf>
    <xf numFmtId="0" fontId="11" fillId="8" borderId="1" xfId="7" applyBorder="1" applyAlignment="1"/>
    <xf numFmtId="16" fontId="11" fillId="8" borderId="1" xfId="7" applyNumberFormat="1" applyBorder="1" applyAlignment="1"/>
  </cellXfs>
  <cellStyles count="8">
    <cellStyle name="Bad" xfId="6" builtinId="27"/>
    <cellStyle name="fitness_general" xfId="2" xr:uid="{00000000-0005-0000-0000-000000000000}"/>
    <cellStyle name="fitness_info" xfId="4" xr:uid="{00000000-0005-0000-0000-000001000000}"/>
    <cellStyle name="fitness_section" xfId="3" xr:uid="{00000000-0005-0000-0000-000002000000}"/>
    <cellStyle name="Fitness-header" xfId="1" xr:uid="{00000000-0005-0000-0000-000003000000}"/>
    <cellStyle name="Good" xfId="5" builtinId="26"/>
    <cellStyle name="Neutral" xfId="7" builtinId="28"/>
    <cellStyle name="Normal" xfId="0" builtinId="0"/>
  </cellStyles>
  <dxfs count="256"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/>
        <top/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 style="thin">
          <color theme="4" tint="0.39994506668294322"/>
        </right>
        <top/>
        <bottom style="thin">
          <color theme="4" tint="0.39994506668294322"/>
        </bottom>
      </border>
    </dxf>
    <dxf>
      <border outline="0">
        <bottom style="thin">
          <color theme="4" tint="0.39994506668294322"/>
        </bottom>
      </border>
    </dxf>
    <dxf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 diagonalUp="0" diagonalDown="0">
        <left/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/>
        <horizontal style="thick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 diagonalUp="0" diagonalDown="0">
        <left/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/>
        <horizontal style="thin">
          <color theme="4" tint="-0.2499465926084170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9999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fill>
        <patternFill patternType="solid">
          <fgColor indexed="64"/>
          <bgColor rgb="FFFFCCCC"/>
        </patternFill>
      </fill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minor"/>
      </font>
      <numFmt numFmtId="2" formatCode="0.00"/>
      <alignment horizontal="center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 diagonalUp="0" diagonalDown="0">
        <left/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/>
        <horizontal style="thin">
          <color theme="4" tint="-0.2499465926084170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</dxf>
    <dxf>
      <numFmt numFmtId="0" formatCode="General"/>
      <border diagonalUp="0" diagonalDown="0">
        <left style="thin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numFmt numFmtId="0" formatCode="General"/>
      <border diagonalUp="0" diagonalDown="0">
        <left/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border>
        <top style="thin">
          <color theme="4" tint="-0.24994659260841701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relativeIndent="0" justifyLastLine="0" shrinkToFit="0" readingOrder="0"/>
      <border diagonalUp="0" diagonalDown="0">
        <left style="thin">
          <color theme="4" tint="-0.24994659260841701"/>
        </left>
        <right style="thin">
          <color theme="4" tint="-0.2499465926084170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/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 style="thin">
          <color theme="4" tint="0.39994506668294322"/>
        </right>
        <top/>
        <bottom style="thin">
          <color theme="4" tint="0.39994506668294322"/>
        </bottom>
      </border>
    </dxf>
    <dxf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border outline="0"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border diagonalUp="0" diagonalDown="0" outline="0">
        <left/>
        <right/>
        <top style="thin">
          <color theme="4" tint="0.39994506668294322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border diagonalUp="0" diagonalDown="0" outline="0">
        <left/>
        <right/>
        <top style="thin">
          <color theme="4" tint="0.39994506668294322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/>
        <right style="thin">
          <color theme="4" tint="0.39994506668294322"/>
        </right>
        <top/>
        <bottom style="thin">
          <color theme="4" tint="0.39994506668294322"/>
        </bottom>
      </border>
    </dxf>
    <dxf>
      <border outline="0">
        <top style="thin">
          <color theme="4" tint="0.39994506668294322"/>
        </top>
      </border>
    </dxf>
    <dxf>
      <border diagonalUp="0" diagonalDown="0"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minor"/>
      </font>
    </dxf>
    <dxf>
      <border outline="0"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3" tint="0.5999938962981048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00000000}" name="_warmup" displayName="_warmup" ref="E9:F13" headerRowCount="0" headerRowDxfId="255" dataDxfId="253" headerRowBorderDxfId="254" tableBorderDxfId="252" totalsRowBorderDxfId="251">
  <tableColumns count="2">
    <tableColumn id="1" xr3:uid="{00000000-0010-0000-0000-000001000000}" name="Column1" headerRowDxfId="250" dataDxfId="249" totalsRowDxfId="248"/>
    <tableColumn id="2" xr3:uid="{00000000-0010-0000-0000-000002000000}" name="Column2" headerRowDxfId="247" dataDxfId="246" totalsRowDxfId="245"/>
  </tableColumns>
  <tableStyleInfo name="TableStyleMedium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01000000}" name="_strng" displayName="_strng" ref="E16:J27" headerRowCount="0" totalsRowShown="0" headerRowDxfId="20" dataDxfId="19" headerRowBorderDxfId="17" tableBorderDxfId="18">
  <tableColumns count="6">
    <tableColumn id="1" xr3:uid="{00000000-0010-0000-0100-000001000000}" name="Column1" headerRowDxfId="16" dataDxfId="15"/>
    <tableColumn id="2" xr3:uid="{00000000-0010-0000-0100-000002000000}" name="Column2" headerRowDxfId="14" dataDxfId="13"/>
    <tableColumn id="3" xr3:uid="{00000000-0010-0000-0100-000003000000}" name="Column3" headerRowDxfId="12" dataDxfId="11"/>
    <tableColumn id="4" xr3:uid="{00000000-0010-0000-0100-000004000000}" name="Column4" headerRowDxfId="10" dataDxfId="9"/>
    <tableColumn id="5" xr3:uid="{00000000-0010-0000-0100-000005000000}" name="Column5" headerRowDxfId="8" dataDxfId="7"/>
    <tableColumn id="6" xr3:uid="{00000000-0010-0000-0100-000006000000}" name="Column6" headerRowDxfId="6" dataDxfId="5"/>
  </tableColumns>
  <tableStyleInfo name="TableStyleMedium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02000000}" name="_cardio" displayName="_cardio" ref="H9:M13" headerRowCount="0" totalsRowShown="0" headerRowDxfId="244" dataDxfId="242" headerRowBorderDxfId="243" tableBorderDxfId="241">
  <tableColumns count="6">
    <tableColumn id="1" xr3:uid="{00000000-0010-0000-0200-000001000000}" name="Column1" headerRowDxfId="240" dataDxfId="239"/>
    <tableColumn id="2" xr3:uid="{00000000-0010-0000-0200-000002000000}" name="Column2" headerRowDxfId="238" dataDxfId="4"/>
    <tableColumn id="3" xr3:uid="{00000000-0010-0000-0200-000003000000}" name="Column3" headerRowDxfId="237" dataDxfId="3"/>
    <tableColumn id="4" xr3:uid="{00000000-0010-0000-0200-000004000000}" name="Column4" headerRowDxfId="236" dataDxfId="2"/>
    <tableColumn id="5" xr3:uid="{00000000-0010-0000-0200-000005000000}" name="Column5" headerRowDxfId="235" dataDxfId="1"/>
    <tableColumn id="6" xr3:uid="{00000000-0010-0000-0200-000006000000}" name="Column6" headerRowDxfId="234" dataDxfId="0"/>
  </tableColumns>
  <tableStyleInfo name="TableStyleMedium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04000000}" name="_warmtrk" displayName="_warmtrk" ref="B10:Z14" headerRowCount="0" totalsRowShown="0" headerRowDxfId="233" headerRowBorderDxfId="232" tableBorderDxfId="231" totalsRowBorderDxfId="230">
  <tableColumns count="25">
    <tableColumn id="1" xr3:uid="{00000000-0010-0000-0400-000001000000}" name="Column1" headerRowDxfId="229" dataDxfId="228">
      <calculatedColumnFormula>(_warmup[], _warmtrk[Column1])</calculatedColumnFormula>
    </tableColumn>
    <tableColumn id="2" xr3:uid="{00000000-0010-0000-0400-000002000000}" name="Column2" headerRowDxfId="227" dataDxfId="226"/>
    <tableColumn id="3" xr3:uid="{00000000-0010-0000-0400-000003000000}" name="Column3" headerRowDxfId="225" dataDxfId="224"/>
    <tableColumn id="4" xr3:uid="{00000000-0010-0000-0400-000004000000}" name="Column4" headerRowDxfId="223" dataDxfId="222"/>
    <tableColumn id="5" xr3:uid="{00000000-0010-0000-0400-000005000000}" name="Column5" headerRowDxfId="221" dataDxfId="220"/>
    <tableColumn id="6" xr3:uid="{00000000-0010-0000-0400-000006000000}" name="Column6" headerRowDxfId="219" dataDxfId="218"/>
    <tableColumn id="7" xr3:uid="{00000000-0010-0000-0400-000007000000}" name="Column7" headerRowDxfId="217" dataDxfId="216"/>
    <tableColumn id="8" xr3:uid="{00000000-0010-0000-0400-000008000000}" name="Column8" headerRowDxfId="215" dataDxfId="214"/>
    <tableColumn id="9" xr3:uid="{00000000-0010-0000-0400-000009000000}" name="Column9" headerRowDxfId="213" dataDxfId="212"/>
    <tableColumn id="10" xr3:uid="{00000000-0010-0000-0400-00000A000000}" name="Column10" headerRowDxfId="211" dataDxfId="210"/>
    <tableColumn id="11" xr3:uid="{00000000-0010-0000-0400-00000B000000}" name="Column11" headerRowDxfId="209" dataDxfId="208"/>
    <tableColumn id="12" xr3:uid="{00000000-0010-0000-0400-00000C000000}" name="Column12" headerRowDxfId="207" dataDxfId="206"/>
    <tableColumn id="13" xr3:uid="{00000000-0010-0000-0400-00000D000000}" name="Column13" headerRowDxfId="205" dataDxfId="204"/>
    <tableColumn id="14" xr3:uid="{00000000-0010-0000-0400-00000E000000}" name="Column14" headerRowDxfId="203" dataDxfId="202"/>
    <tableColumn id="15" xr3:uid="{00000000-0010-0000-0400-00000F000000}" name="Column15" headerRowDxfId="201" dataDxfId="200"/>
    <tableColumn id="16" xr3:uid="{00000000-0010-0000-0400-000010000000}" name="Column16" headerRowDxfId="199" dataDxfId="198"/>
    <tableColumn id="17" xr3:uid="{00000000-0010-0000-0400-000011000000}" name="Column17" headerRowDxfId="197" dataDxfId="196"/>
    <tableColumn id="18" xr3:uid="{00000000-0010-0000-0400-000012000000}" name="Column18" headerRowDxfId="195" dataDxfId="194"/>
    <tableColumn id="19" xr3:uid="{00000000-0010-0000-0400-000013000000}" name="Column19" headerRowDxfId="193" dataDxfId="192"/>
    <tableColumn id="20" xr3:uid="{00000000-0010-0000-0400-000014000000}" name="Column20" headerRowDxfId="191" dataDxfId="190"/>
    <tableColumn id="21" xr3:uid="{00000000-0010-0000-0400-000015000000}" name="Column21" headerRowDxfId="189" dataDxfId="188"/>
    <tableColumn id="22" xr3:uid="{00000000-0010-0000-0400-000016000000}" name="Column22" headerRowDxfId="187" dataDxfId="186"/>
    <tableColumn id="23" xr3:uid="{00000000-0010-0000-0400-000017000000}" name="Column23" headerRowDxfId="185" dataDxfId="184"/>
    <tableColumn id="24" xr3:uid="{00000000-0010-0000-0400-000018000000}" name="Column24" headerRowDxfId="183" dataDxfId="182"/>
    <tableColumn id="25" xr3:uid="{00000000-0010-0000-0400-000019000000}" name="Column25" headerRowDxfId="181" dataDxfId="18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05000000}" name="_strgtrk" displayName="_strgtrk" ref="B16:Z20" headerRowCount="0" totalsRowShown="0" headerRowDxfId="179" headerRowBorderDxfId="178" tableBorderDxfId="177">
  <tableColumns count="25">
    <tableColumn id="1" xr3:uid="{00000000-0010-0000-0500-000001000000}" name="Column1" headerRowDxfId="176" dataDxfId="175"/>
    <tableColumn id="2" xr3:uid="{00000000-0010-0000-0500-000002000000}" name="Column2" headerRowDxfId="174" dataDxfId="173"/>
    <tableColumn id="3" xr3:uid="{00000000-0010-0000-0500-000003000000}" name="Column3" headerRowDxfId="172" dataDxfId="171"/>
    <tableColumn id="4" xr3:uid="{00000000-0010-0000-0500-000004000000}" name="Column4" headerRowDxfId="170" dataDxfId="169"/>
    <tableColumn id="5" xr3:uid="{00000000-0010-0000-0500-000005000000}" name="Column5" headerRowDxfId="168" dataDxfId="167"/>
    <tableColumn id="6" xr3:uid="{00000000-0010-0000-0500-000006000000}" name="Column6" headerRowDxfId="166" dataDxfId="165"/>
    <tableColumn id="7" xr3:uid="{00000000-0010-0000-0500-000007000000}" name="Column7" headerRowDxfId="164" dataDxfId="163"/>
    <tableColumn id="8" xr3:uid="{00000000-0010-0000-0500-000008000000}" name="Column8" headerRowDxfId="162" dataDxfId="161"/>
    <tableColumn id="9" xr3:uid="{00000000-0010-0000-0500-000009000000}" name="Column9" headerRowDxfId="160" dataDxfId="159"/>
    <tableColumn id="10" xr3:uid="{00000000-0010-0000-0500-00000A000000}" name="Column10" headerRowDxfId="158" dataDxfId="157"/>
    <tableColumn id="11" xr3:uid="{00000000-0010-0000-0500-00000B000000}" name="Column11" headerRowDxfId="156" dataDxfId="155"/>
    <tableColumn id="12" xr3:uid="{00000000-0010-0000-0500-00000C000000}" name="Column12" headerRowDxfId="154" dataDxfId="153"/>
    <tableColumn id="13" xr3:uid="{00000000-0010-0000-0500-00000D000000}" name="Column13" headerRowDxfId="152" dataDxfId="151"/>
    <tableColumn id="14" xr3:uid="{00000000-0010-0000-0500-00000E000000}" name="Column14" headerRowDxfId="150" dataDxfId="149"/>
    <tableColumn id="15" xr3:uid="{00000000-0010-0000-0500-00000F000000}" name="Column15" headerRowDxfId="148" dataDxfId="147"/>
    <tableColumn id="16" xr3:uid="{00000000-0010-0000-0500-000010000000}" name="Column16" headerRowDxfId="146" dataDxfId="145"/>
    <tableColumn id="17" xr3:uid="{00000000-0010-0000-0500-000011000000}" name="Column17" headerRowDxfId="144" dataDxfId="143"/>
    <tableColumn id="18" xr3:uid="{00000000-0010-0000-0500-000012000000}" name="Column18" headerRowDxfId="142" dataDxfId="141"/>
    <tableColumn id="19" xr3:uid="{00000000-0010-0000-0500-000013000000}" name="Column19" headerRowDxfId="140" dataDxfId="139"/>
    <tableColumn id="20" xr3:uid="{00000000-0010-0000-0500-000014000000}" name="Column20" headerRowDxfId="138" dataDxfId="137"/>
    <tableColumn id="21" xr3:uid="{00000000-0010-0000-0500-000015000000}" name="Column21" headerRowDxfId="136" dataDxfId="135"/>
    <tableColumn id="22" xr3:uid="{00000000-0010-0000-0500-000016000000}" name="Column22" headerRowDxfId="134" dataDxfId="133"/>
    <tableColumn id="23" xr3:uid="{00000000-0010-0000-0500-000017000000}" name="Column23" headerRowDxfId="132" dataDxfId="131"/>
    <tableColumn id="24" xr3:uid="{00000000-0010-0000-0500-000018000000}" name="Column24" headerRowDxfId="130" dataDxfId="129"/>
    <tableColumn id="25" xr3:uid="{00000000-0010-0000-0500-000019000000}" name="Column25" headerRowDxfId="128" dataDxfId="127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06000000}" name="_cardiotrk" displayName="_cardiotrk" ref="B22:Z26" headerRowCount="0" totalsRowShown="0" headerRowDxfId="126" headerRowBorderDxfId="125" tableBorderDxfId="124">
  <tableColumns count="25">
    <tableColumn id="1" xr3:uid="{00000000-0010-0000-0600-000001000000}" name="Column1" headerRowDxfId="123" dataDxfId="122"/>
    <tableColumn id="2" xr3:uid="{00000000-0010-0000-0600-000002000000}" name="Column2" headerRowDxfId="121" dataDxfId="120"/>
    <tableColumn id="3" xr3:uid="{00000000-0010-0000-0600-000003000000}" name="Column3" headerRowDxfId="119" dataDxfId="118"/>
    <tableColumn id="4" xr3:uid="{00000000-0010-0000-0600-000004000000}" name="Column4" headerRowDxfId="117" dataDxfId="116"/>
    <tableColumn id="5" xr3:uid="{00000000-0010-0000-0600-000005000000}" name="Column5" headerRowDxfId="115" dataDxfId="114"/>
    <tableColumn id="6" xr3:uid="{00000000-0010-0000-0600-000006000000}" name="Column6" headerRowDxfId="113" dataDxfId="112"/>
    <tableColumn id="7" xr3:uid="{00000000-0010-0000-0600-000007000000}" name="Column7" headerRowDxfId="111" dataDxfId="110"/>
    <tableColumn id="8" xr3:uid="{00000000-0010-0000-0600-000008000000}" name="Column8" headerRowDxfId="109" dataDxfId="108"/>
    <tableColumn id="9" xr3:uid="{00000000-0010-0000-0600-000009000000}" name="Column9" headerRowDxfId="107" dataDxfId="106"/>
    <tableColumn id="10" xr3:uid="{00000000-0010-0000-0600-00000A000000}" name="Column10" headerRowDxfId="105" dataDxfId="104"/>
    <tableColumn id="11" xr3:uid="{00000000-0010-0000-0600-00000B000000}" name="Column11" headerRowDxfId="103" dataDxfId="102"/>
    <tableColumn id="12" xr3:uid="{00000000-0010-0000-0600-00000C000000}" name="Column12" headerRowDxfId="101" dataDxfId="100"/>
    <tableColumn id="13" xr3:uid="{00000000-0010-0000-0600-00000D000000}" name="Column13" headerRowDxfId="99" dataDxfId="98"/>
    <tableColumn id="14" xr3:uid="{00000000-0010-0000-0600-00000E000000}" name="Column14" headerRowDxfId="97" dataDxfId="96"/>
    <tableColumn id="15" xr3:uid="{00000000-0010-0000-0600-00000F000000}" name="Column15" headerRowDxfId="95" dataDxfId="94"/>
    <tableColumn id="16" xr3:uid="{00000000-0010-0000-0600-000010000000}" name="Column16" headerRowDxfId="93" dataDxfId="92"/>
    <tableColumn id="17" xr3:uid="{00000000-0010-0000-0600-000011000000}" name="Column17" headerRowDxfId="91" dataDxfId="90"/>
    <tableColumn id="18" xr3:uid="{00000000-0010-0000-0600-000012000000}" name="Column18" headerRowDxfId="89" dataDxfId="88"/>
    <tableColumn id="19" xr3:uid="{00000000-0010-0000-0600-000013000000}" name="Column19" headerRowDxfId="87" dataDxfId="86"/>
    <tableColumn id="20" xr3:uid="{00000000-0010-0000-0600-000014000000}" name="Column20" headerRowDxfId="85" dataDxfId="84"/>
    <tableColumn id="21" xr3:uid="{00000000-0010-0000-0600-000015000000}" name="Column21" headerRowDxfId="83" dataDxfId="82"/>
    <tableColumn id="22" xr3:uid="{00000000-0010-0000-0600-000016000000}" name="Column22" headerRowDxfId="81" dataDxfId="80"/>
    <tableColumn id="23" xr3:uid="{00000000-0010-0000-0600-000017000000}" name="Column23" headerRowDxfId="79" dataDxfId="78"/>
    <tableColumn id="24" xr3:uid="{00000000-0010-0000-0600-000018000000}" name="Column24" headerRowDxfId="77" dataDxfId="76"/>
    <tableColumn id="25" xr3:uid="{00000000-0010-0000-0600-000019000000}" name="Column25" headerRowDxfId="75" dataDxfId="7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07000000}" name="_cooltrk" displayName="_cooltrk" ref="B28:Z32" headerRowCount="0" totalsRowShown="0" headerRowDxfId="73" headerRowBorderDxfId="72" tableBorderDxfId="71">
  <tableColumns count="25">
    <tableColumn id="1" xr3:uid="{00000000-0010-0000-0700-000001000000}" name="Column1" headerRowDxfId="70" dataDxfId="69"/>
    <tableColumn id="2" xr3:uid="{00000000-0010-0000-0700-000002000000}" name="Column2" headerRowDxfId="68" dataDxfId="67"/>
    <tableColumn id="3" xr3:uid="{00000000-0010-0000-0700-000003000000}" name="Column3" headerRowDxfId="66" dataDxfId="65"/>
    <tableColumn id="4" xr3:uid="{00000000-0010-0000-0700-000004000000}" name="Column4" headerRowDxfId="64" dataDxfId="63"/>
    <tableColumn id="5" xr3:uid="{00000000-0010-0000-0700-000005000000}" name="Column5" headerRowDxfId="62" dataDxfId="61"/>
    <tableColumn id="6" xr3:uid="{00000000-0010-0000-0700-000006000000}" name="Column6" headerRowDxfId="60" dataDxfId="59"/>
    <tableColumn id="7" xr3:uid="{00000000-0010-0000-0700-000007000000}" name="Column7" headerRowDxfId="58" dataDxfId="57"/>
    <tableColumn id="8" xr3:uid="{00000000-0010-0000-0700-000008000000}" name="Column8" headerRowDxfId="56" dataDxfId="55"/>
    <tableColumn id="9" xr3:uid="{00000000-0010-0000-0700-000009000000}" name="Column9" headerRowDxfId="54" dataDxfId="53"/>
    <tableColumn id="10" xr3:uid="{00000000-0010-0000-0700-00000A000000}" name="Column10" headerRowDxfId="52" dataDxfId="51"/>
    <tableColumn id="11" xr3:uid="{00000000-0010-0000-0700-00000B000000}" name="Column11" headerRowDxfId="50" dataDxfId="49"/>
    <tableColumn id="12" xr3:uid="{00000000-0010-0000-0700-00000C000000}" name="Column12" headerRowDxfId="48" dataDxfId="47"/>
    <tableColumn id="13" xr3:uid="{00000000-0010-0000-0700-00000D000000}" name="Column13" headerRowDxfId="46" dataDxfId="45"/>
    <tableColumn id="14" xr3:uid="{00000000-0010-0000-0700-00000E000000}" name="Column14" headerRowDxfId="44" dataDxfId="43"/>
    <tableColumn id="15" xr3:uid="{00000000-0010-0000-0700-00000F000000}" name="Column15" headerRowDxfId="42" dataDxfId="41"/>
    <tableColumn id="16" xr3:uid="{00000000-0010-0000-0700-000010000000}" name="Column16" headerRowDxfId="40" dataDxfId="39"/>
    <tableColumn id="17" xr3:uid="{00000000-0010-0000-0700-000011000000}" name="Column17" headerRowDxfId="38" dataDxfId="37"/>
    <tableColumn id="18" xr3:uid="{00000000-0010-0000-0700-000012000000}" name="Column18" headerRowDxfId="36" dataDxfId="35"/>
    <tableColumn id="19" xr3:uid="{00000000-0010-0000-0700-000013000000}" name="Column19" headerRowDxfId="34" dataDxfId="33"/>
    <tableColumn id="20" xr3:uid="{00000000-0010-0000-0700-000014000000}" name="Column20" headerRowDxfId="32" dataDxfId="31"/>
    <tableColumn id="21" xr3:uid="{00000000-0010-0000-0700-000015000000}" name="Column21" headerRowDxfId="30" dataDxfId="29"/>
    <tableColumn id="22" xr3:uid="{00000000-0010-0000-0700-000016000000}" name="Column22" headerRowDxfId="28" dataDxfId="27"/>
    <tableColumn id="23" xr3:uid="{00000000-0010-0000-0700-000017000000}" name="Column23" headerRowDxfId="26" dataDxfId="25"/>
    <tableColumn id="24" xr3:uid="{00000000-0010-0000-0700-000018000000}" name="Column24" headerRowDxfId="24" dataDxfId="23"/>
    <tableColumn id="25" xr3:uid="{00000000-0010-0000-0700-000019000000}" name="Column25" headerRowDxfId="22" dataDxfId="2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itnessProgram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Y222"/>
  <sheetViews>
    <sheetView showGridLines="0" tabSelected="1" topLeftCell="F193" workbookViewId="0">
      <selection activeCell="T164" sqref="T164"/>
    </sheetView>
  </sheetViews>
  <sheetFormatPr defaultRowHeight="14.25" x14ac:dyDescent="0.2"/>
  <cols>
    <col min="1" max="1" width="5.5" customWidth="1"/>
    <col min="2" max="2" width="15" customWidth="1"/>
    <col min="3" max="3" width="23.75" customWidth="1"/>
    <col min="4" max="4" width="2.375" customWidth="1"/>
    <col min="5" max="5" width="22.125" customWidth="1"/>
    <col min="6" max="7" width="8.75" customWidth="1"/>
    <col min="8" max="8" width="19.125" customWidth="1"/>
    <col min="9" max="9" width="8.75" customWidth="1"/>
    <col min="10" max="10" width="9.75" customWidth="1"/>
    <col min="11" max="11" width="3.75" customWidth="1"/>
    <col min="13" max="13" width="22" customWidth="1"/>
    <col min="14" max="14" width="17" customWidth="1"/>
    <col min="15" max="15" width="13.125" customWidth="1"/>
    <col min="20" max="21" width="18.25" customWidth="1"/>
  </cols>
  <sheetData>
    <row r="2" spans="1:18" ht="15.75" x14ac:dyDescent="0.2">
      <c r="A2" s="64" t="s">
        <v>320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8" x14ac:dyDescent="0.2">
      <c r="A4" s="1"/>
      <c r="B4" s="59" t="s">
        <v>31</v>
      </c>
      <c r="C4" s="59"/>
      <c r="D4" s="59"/>
      <c r="E4" s="65"/>
      <c r="F4" s="65"/>
      <c r="G4" s="65"/>
      <c r="H4" s="65"/>
      <c r="I4" s="65"/>
      <c r="J4" s="65"/>
    </row>
    <row r="5" spans="1:18" x14ac:dyDescent="0.2">
      <c r="A5" s="1"/>
      <c r="B5" s="59" t="s">
        <v>32</v>
      </c>
      <c r="C5" s="59"/>
      <c r="D5" s="59"/>
      <c r="E5" s="66" t="s">
        <v>118</v>
      </c>
      <c r="F5" s="58"/>
      <c r="G5" s="58"/>
      <c r="H5" s="58"/>
      <c r="I5" s="58"/>
      <c r="J5" s="58"/>
    </row>
    <row r="6" spans="1:18" x14ac:dyDescent="0.2">
      <c r="A6" s="1"/>
      <c r="B6" s="4"/>
      <c r="C6" s="4"/>
      <c r="D6" s="4"/>
      <c r="E6" s="4"/>
      <c r="F6" s="4"/>
      <c r="G6" s="4"/>
      <c r="H6" s="67" t="s">
        <v>21</v>
      </c>
      <c r="I6" s="67"/>
      <c r="J6" s="44"/>
    </row>
    <row r="7" spans="1:18" x14ac:dyDescent="0.2">
      <c r="A7" s="1"/>
      <c r="D7" s="4"/>
      <c r="E7" s="11"/>
      <c r="F7" s="7"/>
      <c r="G7" s="7"/>
      <c r="H7" s="7"/>
      <c r="I7" s="7"/>
      <c r="J7" s="7"/>
    </row>
    <row r="8" spans="1:18" x14ac:dyDescent="0.2">
      <c r="A8" s="1"/>
      <c r="B8" s="60" t="s">
        <v>33</v>
      </c>
      <c r="C8" s="61"/>
      <c r="D8" s="4"/>
      <c r="E8" s="15" t="s">
        <v>44</v>
      </c>
      <c r="F8" s="5"/>
      <c r="G8" s="5"/>
      <c r="H8" s="15" t="s">
        <v>8</v>
      </c>
      <c r="I8" s="54" t="s">
        <v>45</v>
      </c>
      <c r="J8" s="54"/>
      <c r="K8" s="3"/>
      <c r="L8" s="3"/>
      <c r="M8" s="3"/>
    </row>
    <row r="9" spans="1:18" x14ac:dyDescent="0.2">
      <c r="A9" s="1"/>
      <c r="B9" s="45" t="s">
        <v>0</v>
      </c>
      <c r="C9" s="16"/>
      <c r="D9" s="4"/>
      <c r="E9" s="14" t="s">
        <v>7</v>
      </c>
      <c r="F9" s="14" t="s">
        <v>4</v>
      </c>
      <c r="H9" s="14" t="s">
        <v>7</v>
      </c>
      <c r="I9" s="14" t="s">
        <v>4</v>
      </c>
      <c r="J9" s="14" t="s">
        <v>10</v>
      </c>
      <c r="K9" s="14" t="s">
        <v>23</v>
      </c>
      <c r="L9" s="14" t="s">
        <v>22</v>
      </c>
      <c r="M9" s="14" t="s">
        <v>5</v>
      </c>
    </row>
    <row r="10" spans="1:18" x14ac:dyDescent="0.2">
      <c r="A10" s="1"/>
      <c r="B10" s="45" t="s">
        <v>1</v>
      </c>
      <c r="C10" s="16"/>
      <c r="D10" s="4"/>
      <c r="E10" s="84" t="s">
        <v>41</v>
      </c>
      <c r="F10" s="84" t="s">
        <v>42</v>
      </c>
      <c r="H10" s="12" t="s">
        <v>306</v>
      </c>
      <c r="I10" s="12" t="s">
        <v>60</v>
      </c>
      <c r="J10" s="12" t="s">
        <v>60</v>
      </c>
      <c r="K10" s="12"/>
      <c r="L10" s="12"/>
      <c r="M10" s="13"/>
    </row>
    <row r="11" spans="1:18" x14ac:dyDescent="0.2">
      <c r="A11" s="1"/>
      <c r="B11" s="45" t="s">
        <v>34</v>
      </c>
      <c r="C11" s="16"/>
      <c r="D11" s="4"/>
      <c r="E11" s="84" t="s">
        <v>43</v>
      </c>
      <c r="F11" s="84"/>
      <c r="H11" s="12"/>
      <c r="I11" s="12"/>
      <c r="J11" s="12"/>
      <c r="K11" s="12"/>
      <c r="L11" s="12"/>
      <c r="M11" s="13"/>
    </row>
    <row r="12" spans="1:18" x14ac:dyDescent="0.2">
      <c r="A12" s="1"/>
      <c r="B12" s="45" t="s">
        <v>2</v>
      </c>
      <c r="C12" s="16"/>
      <c r="D12" s="4"/>
      <c r="E12" s="12" t="s">
        <v>305</v>
      </c>
      <c r="F12" s="12"/>
      <c r="H12" s="12"/>
      <c r="I12" s="12"/>
      <c r="J12" s="12"/>
      <c r="K12" s="12"/>
      <c r="L12" s="12"/>
      <c r="M12" s="13"/>
    </row>
    <row r="13" spans="1:18" x14ac:dyDescent="0.2">
      <c r="A13" s="1"/>
      <c r="B13" s="45" t="s">
        <v>28</v>
      </c>
      <c r="C13" s="16"/>
      <c r="D13" s="4"/>
      <c r="E13" s="12" t="s">
        <v>264</v>
      </c>
      <c r="F13" s="12"/>
      <c r="H13" s="12"/>
      <c r="I13" s="12"/>
      <c r="J13" s="12"/>
      <c r="K13" s="12"/>
      <c r="L13" s="12"/>
      <c r="M13" s="13"/>
    </row>
    <row r="14" spans="1:18" x14ac:dyDescent="0.2">
      <c r="A14" s="1"/>
      <c r="B14" s="45" t="s">
        <v>3</v>
      </c>
      <c r="C14" s="16"/>
      <c r="D14" s="4"/>
      <c r="E14" s="1"/>
      <c r="F14" s="1"/>
      <c r="G14" s="1"/>
      <c r="H14" s="1"/>
      <c r="I14" s="1"/>
      <c r="J14" s="1"/>
    </row>
    <row r="15" spans="1:18" x14ac:dyDescent="0.2">
      <c r="A15" s="1"/>
      <c r="B15" s="45" t="s">
        <v>38</v>
      </c>
      <c r="C15" s="46"/>
      <c r="D15" s="4"/>
      <c r="E15" s="15" t="s">
        <v>46</v>
      </c>
      <c r="F15" s="1"/>
      <c r="G15" s="1"/>
      <c r="H15" s="1"/>
      <c r="I15" s="1"/>
      <c r="J15" s="1"/>
    </row>
    <row r="16" spans="1:18" x14ac:dyDescent="0.2">
      <c r="A16" s="1"/>
      <c r="B16" s="45" t="s">
        <v>35</v>
      </c>
      <c r="C16" s="16"/>
      <c r="D16" s="4"/>
      <c r="E16" s="14" t="s">
        <v>7</v>
      </c>
      <c r="F16" s="14" t="s">
        <v>4</v>
      </c>
      <c r="G16" s="14" t="s">
        <v>10</v>
      </c>
      <c r="H16" s="14" t="s">
        <v>23</v>
      </c>
      <c r="I16" s="14" t="s">
        <v>22</v>
      </c>
      <c r="J16" s="14" t="s">
        <v>5</v>
      </c>
      <c r="M16" s="15" t="s">
        <v>122</v>
      </c>
      <c r="N16" s="1"/>
      <c r="O16" s="1"/>
      <c r="P16" s="1"/>
      <c r="Q16" s="1"/>
      <c r="R16" s="1"/>
    </row>
    <row r="17" spans="1:18" x14ac:dyDescent="0.2">
      <c r="A17" s="1"/>
      <c r="B17" s="49" t="s">
        <v>36</v>
      </c>
      <c r="C17" s="17"/>
      <c r="D17" s="4"/>
      <c r="E17" s="53" t="s">
        <v>96</v>
      </c>
      <c r="F17" s="85" t="s">
        <v>52</v>
      </c>
      <c r="G17" s="53"/>
      <c r="H17" s="53"/>
      <c r="I17" s="55" t="s">
        <v>49</v>
      </c>
      <c r="J17" s="53"/>
      <c r="M17" s="52"/>
      <c r="N17" s="52" t="str">
        <f>$F$16</f>
        <v>Reps</v>
      </c>
      <c r="O17" s="52"/>
      <c r="P17" s="52"/>
      <c r="Q17" s="52"/>
      <c r="R17" s="52"/>
    </row>
    <row r="18" spans="1:18" x14ac:dyDescent="0.2">
      <c r="A18" s="1"/>
      <c r="B18" s="49" t="s">
        <v>6</v>
      </c>
      <c r="C18" s="48">
        <f>IF(C13,(C13/(C11*12+C12)/(C11*12+C12)*703),0)</f>
        <v>0</v>
      </c>
      <c r="D18" s="4"/>
      <c r="E18" s="53" t="s">
        <v>53</v>
      </c>
      <c r="F18" s="85" t="s">
        <v>51</v>
      </c>
      <c r="G18" s="53"/>
      <c r="H18" s="53"/>
      <c r="I18" s="53" t="s">
        <v>49</v>
      </c>
      <c r="J18" s="53"/>
      <c r="M18" s="53" t="s">
        <v>155</v>
      </c>
      <c r="N18" s="53"/>
      <c r="O18" s="53"/>
      <c r="P18" s="53"/>
      <c r="Q18" s="53"/>
      <c r="R18" s="53"/>
    </row>
    <row r="19" spans="1:18" x14ac:dyDescent="0.2">
      <c r="A19" s="1"/>
      <c r="B19" s="50" t="s">
        <v>37</v>
      </c>
      <c r="C19" s="17"/>
      <c r="D19" s="4"/>
      <c r="E19" s="53" t="s">
        <v>54</v>
      </c>
      <c r="F19" s="85" t="s">
        <v>55</v>
      </c>
      <c r="G19" s="53"/>
      <c r="H19" s="53"/>
      <c r="I19" s="53" t="s">
        <v>60</v>
      </c>
      <c r="J19" s="53"/>
      <c r="M19" s="53"/>
      <c r="N19" s="53"/>
      <c r="O19" s="53"/>
      <c r="P19" s="53"/>
      <c r="Q19" s="53"/>
      <c r="R19" s="53"/>
    </row>
    <row r="20" spans="1:18" x14ac:dyDescent="0.2">
      <c r="A20" s="1"/>
      <c r="D20" s="4"/>
      <c r="E20" s="53" t="s">
        <v>97</v>
      </c>
      <c r="F20" s="85" t="s">
        <v>56</v>
      </c>
      <c r="G20" s="53"/>
      <c r="H20" s="53"/>
      <c r="I20" s="53" t="s">
        <v>59</v>
      </c>
      <c r="J20" s="53"/>
      <c r="M20" s="53"/>
      <c r="N20" s="53"/>
      <c r="O20" s="53"/>
      <c r="P20" s="53"/>
      <c r="Q20" s="53"/>
      <c r="R20" s="53"/>
    </row>
    <row r="21" spans="1:18" x14ac:dyDescent="0.2">
      <c r="A21" s="1"/>
      <c r="B21" s="62" t="s">
        <v>9</v>
      </c>
      <c r="C21" s="63"/>
      <c r="D21" s="4"/>
      <c r="E21" s="50" t="s">
        <v>57</v>
      </c>
      <c r="F21" s="85" t="s">
        <v>176</v>
      </c>
      <c r="G21" s="57"/>
      <c r="H21" s="57"/>
      <c r="I21" s="57" t="s">
        <v>49</v>
      </c>
      <c r="J21" s="57"/>
      <c r="M21" s="53"/>
      <c r="N21" s="53"/>
      <c r="O21" s="53"/>
      <c r="P21" s="53"/>
      <c r="Q21" s="53"/>
      <c r="R21" s="53"/>
    </row>
    <row r="22" spans="1:18" x14ac:dyDescent="0.2">
      <c r="A22" s="1"/>
      <c r="B22" s="58" t="s">
        <v>50</v>
      </c>
      <c r="C22" s="58"/>
      <c r="D22" s="4"/>
      <c r="E22" s="50" t="s">
        <v>98</v>
      </c>
      <c r="F22" s="85" t="s">
        <v>102</v>
      </c>
      <c r="G22" s="57"/>
      <c r="H22" s="57"/>
      <c r="I22" s="57" t="s">
        <v>49</v>
      </c>
      <c r="J22" s="57"/>
      <c r="M22" s="53"/>
      <c r="N22" s="53"/>
      <c r="O22" s="53"/>
      <c r="P22" s="53"/>
      <c r="Q22" s="53"/>
      <c r="R22" s="53"/>
    </row>
    <row r="23" spans="1:18" x14ac:dyDescent="0.2">
      <c r="A23" s="1"/>
      <c r="B23" s="58" t="s">
        <v>48</v>
      </c>
      <c r="C23" s="58"/>
      <c r="D23" s="4"/>
      <c r="E23" s="50" t="s">
        <v>58</v>
      </c>
      <c r="F23" s="85" t="s">
        <v>56</v>
      </c>
      <c r="G23" s="57"/>
      <c r="H23" s="57"/>
      <c r="I23" s="57" t="s">
        <v>49</v>
      </c>
      <c r="J23" s="57"/>
      <c r="M23" s="53"/>
      <c r="N23" s="53"/>
      <c r="O23" s="53"/>
      <c r="P23" s="53"/>
      <c r="Q23" s="53"/>
      <c r="R23" s="53"/>
    </row>
    <row r="24" spans="1:18" x14ac:dyDescent="0.2">
      <c r="A24" s="1"/>
      <c r="B24" s="58"/>
      <c r="C24" s="58"/>
      <c r="D24" s="4"/>
      <c r="E24" s="50" t="s">
        <v>220</v>
      </c>
      <c r="F24" s="85" t="s">
        <v>62</v>
      </c>
      <c r="G24" s="57"/>
      <c r="H24" s="57"/>
      <c r="I24" s="50" t="s">
        <v>63</v>
      </c>
      <c r="J24" s="57"/>
      <c r="M24" s="53"/>
      <c r="N24" s="53"/>
      <c r="O24" s="53"/>
      <c r="P24" s="53"/>
      <c r="Q24" s="53"/>
      <c r="R24" s="53"/>
    </row>
    <row r="25" spans="1:18" x14ac:dyDescent="0.2">
      <c r="A25" s="1"/>
      <c r="B25" s="58" t="s">
        <v>61</v>
      </c>
      <c r="C25" s="58"/>
      <c r="D25" s="4"/>
      <c r="E25" s="57"/>
      <c r="F25" s="85"/>
      <c r="G25" s="57"/>
      <c r="H25" s="57"/>
      <c r="I25" s="57"/>
      <c r="J25" s="57"/>
      <c r="M25" s="53"/>
      <c r="N25" s="53"/>
      <c r="O25" s="53"/>
      <c r="P25" s="53"/>
      <c r="Q25" s="53"/>
      <c r="R25" s="53"/>
    </row>
    <row r="26" spans="1:18" x14ac:dyDescent="0.2">
      <c r="A26" s="1"/>
      <c r="B26" s="58" t="s">
        <v>90</v>
      </c>
      <c r="C26" s="58"/>
      <c r="D26" s="4"/>
      <c r="E26" s="57"/>
      <c r="F26" s="85"/>
      <c r="G26" s="57"/>
      <c r="H26" s="57"/>
      <c r="I26" s="57"/>
      <c r="J26" s="57"/>
      <c r="M26" s="53"/>
      <c r="N26" s="53"/>
      <c r="O26" s="53"/>
      <c r="P26" s="53"/>
      <c r="Q26" s="53"/>
      <c r="R26" s="53"/>
    </row>
    <row r="27" spans="1:18" x14ac:dyDescent="0.2">
      <c r="A27" s="1"/>
      <c r="B27" s="58" t="s">
        <v>94</v>
      </c>
      <c r="C27" s="58"/>
      <c r="D27" s="4"/>
      <c r="E27" s="81" t="s">
        <v>221</v>
      </c>
      <c r="F27" s="81"/>
      <c r="G27" s="81"/>
      <c r="H27" s="81"/>
      <c r="I27" s="81"/>
      <c r="J27" s="81"/>
      <c r="M27" s="53"/>
      <c r="N27" s="53"/>
      <c r="O27" s="53"/>
      <c r="P27" s="53"/>
      <c r="Q27" s="53"/>
      <c r="R27" s="53"/>
    </row>
    <row r="28" spans="1:18" x14ac:dyDescent="0.2">
      <c r="A28" s="1"/>
      <c r="B28" s="58" t="s">
        <v>95</v>
      </c>
      <c r="C28" s="58"/>
      <c r="D28" s="4"/>
    </row>
    <row r="29" spans="1:18" x14ac:dyDescent="0.2">
      <c r="A29" s="1"/>
      <c r="B29" s="58" t="s">
        <v>310</v>
      </c>
      <c r="C29" s="58"/>
      <c r="D29" s="4"/>
      <c r="E29" s="15" t="s">
        <v>47</v>
      </c>
      <c r="F29" s="1"/>
      <c r="G29" s="1"/>
      <c r="H29" s="1"/>
      <c r="I29" s="1"/>
      <c r="J29" s="1"/>
    </row>
    <row r="30" spans="1:18" x14ac:dyDescent="0.2">
      <c r="A30" s="1"/>
      <c r="B30" s="58" t="s">
        <v>104</v>
      </c>
      <c r="C30" s="58"/>
      <c r="D30" s="4"/>
      <c r="E30" s="51"/>
      <c r="F30" s="51" t="str">
        <f>$F$16</f>
        <v>Reps</v>
      </c>
      <c r="G30" s="51"/>
      <c r="H30" s="51"/>
      <c r="I30" s="51"/>
      <c r="J30" s="51"/>
      <c r="M30" s="15" t="s">
        <v>123</v>
      </c>
      <c r="N30" s="1"/>
      <c r="O30" s="1"/>
      <c r="P30" s="1"/>
      <c r="Q30" s="1"/>
      <c r="R30" s="1"/>
    </row>
    <row r="31" spans="1:18" x14ac:dyDescent="0.2">
      <c r="A31" s="1"/>
      <c r="B31" s="58" t="s">
        <v>116</v>
      </c>
      <c r="C31" s="58"/>
      <c r="D31" s="4"/>
      <c r="E31" s="53" t="s">
        <v>64</v>
      </c>
      <c r="F31" s="85" t="s">
        <v>71</v>
      </c>
      <c r="G31" s="53"/>
      <c r="H31" s="53"/>
      <c r="I31" s="56" t="s">
        <v>49</v>
      </c>
      <c r="J31" s="53"/>
      <c r="M31" s="52" t="s">
        <v>85</v>
      </c>
      <c r="N31" s="52" t="str">
        <f>$F$16</f>
        <v>Reps</v>
      </c>
      <c r="O31" s="52"/>
      <c r="P31" s="52"/>
      <c r="Q31" s="52"/>
      <c r="R31" s="52"/>
    </row>
    <row r="32" spans="1:18" x14ac:dyDescent="0.2">
      <c r="A32" s="1"/>
      <c r="B32" s="58"/>
      <c r="C32" s="58"/>
      <c r="D32" s="4"/>
      <c r="E32" s="53" t="s">
        <v>65</v>
      </c>
      <c r="F32" s="85" t="s">
        <v>62</v>
      </c>
      <c r="G32" s="53"/>
      <c r="H32" s="53"/>
      <c r="I32" s="56" t="s">
        <v>49</v>
      </c>
      <c r="J32" s="53"/>
      <c r="M32" s="53" t="s">
        <v>184</v>
      </c>
      <c r="N32" s="85"/>
      <c r="O32" s="53"/>
      <c r="P32" s="53"/>
      <c r="Q32" s="53"/>
      <c r="R32" s="53"/>
    </row>
    <row r="33" spans="1:18" x14ac:dyDescent="0.2">
      <c r="A33" s="1"/>
      <c r="B33" s="58"/>
      <c r="C33" s="58"/>
      <c r="D33" s="4"/>
      <c r="E33" s="53" t="s">
        <v>66</v>
      </c>
      <c r="F33" s="85" t="s">
        <v>163</v>
      </c>
      <c r="G33" s="82" t="s">
        <v>224</v>
      </c>
      <c r="H33" s="53"/>
      <c r="I33" s="56" t="s">
        <v>60</v>
      </c>
      <c r="J33" s="53"/>
      <c r="M33" s="53" t="s">
        <v>258</v>
      </c>
      <c r="N33" s="85" t="s">
        <v>71</v>
      </c>
      <c r="O33" s="53"/>
      <c r="P33" s="53"/>
      <c r="Q33" s="53"/>
      <c r="R33" s="53"/>
    </row>
    <row r="34" spans="1:18" x14ac:dyDescent="0.2">
      <c r="A34" s="1"/>
      <c r="B34" s="58"/>
      <c r="C34" s="58"/>
      <c r="D34" s="4"/>
      <c r="E34" s="53" t="s">
        <v>67</v>
      </c>
      <c r="F34" s="85" t="s">
        <v>56</v>
      </c>
      <c r="G34" s="53"/>
      <c r="H34" s="53"/>
      <c r="I34" s="56" t="s">
        <v>49</v>
      </c>
      <c r="J34" s="53"/>
      <c r="M34" s="53" t="s">
        <v>89</v>
      </c>
      <c r="N34" s="85" t="s">
        <v>88</v>
      </c>
      <c r="O34" s="53"/>
      <c r="P34" s="53"/>
      <c r="Q34" s="53"/>
      <c r="R34" s="53"/>
    </row>
    <row r="35" spans="1:18" x14ac:dyDescent="0.2">
      <c r="A35" s="1"/>
      <c r="B35" s="5"/>
      <c r="C35" s="5"/>
      <c r="D35" s="4"/>
      <c r="E35" s="53" t="s">
        <v>68</v>
      </c>
      <c r="F35" s="85" t="s">
        <v>73</v>
      </c>
      <c r="G35" s="53" t="s">
        <v>75</v>
      </c>
      <c r="H35" s="53"/>
      <c r="I35" s="56"/>
      <c r="J35" s="53"/>
      <c r="M35" s="53"/>
      <c r="N35" s="85"/>
      <c r="O35" s="53"/>
      <c r="P35" s="53"/>
      <c r="Q35" s="53"/>
      <c r="R35" s="53"/>
    </row>
    <row r="36" spans="1:18" x14ac:dyDescent="0.2">
      <c r="E36" s="53" t="s">
        <v>69</v>
      </c>
      <c r="F36" s="85" t="s">
        <v>74</v>
      </c>
      <c r="G36" s="53" t="s">
        <v>75</v>
      </c>
      <c r="H36" s="53"/>
      <c r="I36" s="56"/>
      <c r="J36" s="53"/>
      <c r="M36" s="53"/>
      <c r="N36" s="85"/>
      <c r="O36" s="53"/>
      <c r="P36" s="53"/>
      <c r="Q36" s="53"/>
      <c r="R36" s="53"/>
    </row>
    <row r="37" spans="1:18" x14ac:dyDescent="0.2">
      <c r="B37" s="80" t="s">
        <v>263</v>
      </c>
      <c r="C37" s="80"/>
      <c r="E37" s="53" t="s">
        <v>70</v>
      </c>
      <c r="F37" s="85" t="s">
        <v>62</v>
      </c>
      <c r="G37" s="53" t="s">
        <v>76</v>
      </c>
      <c r="H37" s="53"/>
      <c r="I37" s="56"/>
      <c r="J37" s="53"/>
      <c r="M37" s="53"/>
      <c r="N37" s="85"/>
      <c r="O37" s="53"/>
      <c r="P37" s="53"/>
      <c r="Q37" s="53"/>
      <c r="R37" s="53"/>
    </row>
    <row r="38" spans="1:18" x14ac:dyDescent="0.2">
      <c r="B38" s="80" t="s">
        <v>260</v>
      </c>
      <c r="C38" s="80"/>
      <c r="E38" s="53" t="s">
        <v>329</v>
      </c>
      <c r="F38" s="85" t="s">
        <v>330</v>
      </c>
      <c r="G38" s="53"/>
      <c r="H38" s="53"/>
      <c r="I38" s="53"/>
      <c r="J38" s="53"/>
      <c r="M38" s="53"/>
      <c r="N38" s="85"/>
      <c r="O38" s="53"/>
      <c r="P38" s="53"/>
      <c r="Q38" s="53"/>
      <c r="R38" s="53"/>
    </row>
    <row r="39" spans="1:18" x14ac:dyDescent="0.2">
      <c r="B39" s="80" t="s">
        <v>261</v>
      </c>
      <c r="C39" s="80"/>
      <c r="E39" s="53"/>
      <c r="F39" s="85"/>
      <c r="G39" s="53"/>
      <c r="H39" s="53"/>
      <c r="I39" s="53"/>
      <c r="J39" s="53"/>
      <c r="M39" s="53"/>
      <c r="N39" s="85"/>
      <c r="O39" s="53"/>
      <c r="P39" s="53"/>
      <c r="Q39" s="53"/>
      <c r="R39" s="53"/>
    </row>
    <row r="40" spans="1:18" x14ac:dyDescent="0.2">
      <c r="B40" s="80" t="s">
        <v>262</v>
      </c>
      <c r="C40" s="80"/>
      <c r="E40" s="53"/>
      <c r="F40" s="85"/>
      <c r="G40" s="53"/>
      <c r="H40" s="53"/>
      <c r="I40" s="53"/>
      <c r="J40" s="53"/>
      <c r="M40" s="53"/>
      <c r="N40" s="85"/>
      <c r="O40" s="53"/>
      <c r="P40" s="53"/>
      <c r="Q40" s="53"/>
      <c r="R40" s="53"/>
    </row>
    <row r="41" spans="1:18" x14ac:dyDescent="0.2">
      <c r="M41" s="53"/>
      <c r="N41" s="85"/>
      <c r="O41" s="53"/>
      <c r="P41" s="53"/>
      <c r="Q41" s="53"/>
      <c r="R41" s="53"/>
    </row>
    <row r="42" spans="1:18" x14ac:dyDescent="0.2">
      <c r="B42" s="80" t="s">
        <v>309</v>
      </c>
      <c r="C42" s="80"/>
    </row>
    <row r="43" spans="1:18" x14ac:dyDescent="0.2">
      <c r="B43" s="80" t="s">
        <v>307</v>
      </c>
      <c r="C43" s="80"/>
      <c r="E43" s="15" t="s">
        <v>77</v>
      </c>
      <c r="F43" s="1"/>
      <c r="G43" s="1"/>
      <c r="H43" s="1"/>
      <c r="I43" s="1"/>
      <c r="J43" s="1"/>
    </row>
    <row r="44" spans="1:18" x14ac:dyDescent="0.2">
      <c r="B44" s="80" t="s">
        <v>308</v>
      </c>
      <c r="C44" s="80"/>
      <c r="E44" s="51"/>
      <c r="F44" s="51" t="str">
        <f>$F$16</f>
        <v>Reps</v>
      </c>
      <c r="G44" s="51"/>
      <c r="H44" s="51"/>
      <c r="I44" s="51"/>
      <c r="J44" s="51"/>
      <c r="M44" s="15" t="s">
        <v>124</v>
      </c>
      <c r="N44" s="1"/>
      <c r="O44" s="1"/>
      <c r="P44" s="1"/>
      <c r="Q44" s="1"/>
      <c r="R44" s="1"/>
    </row>
    <row r="45" spans="1:18" x14ac:dyDescent="0.2">
      <c r="E45" s="53" t="s">
        <v>78</v>
      </c>
      <c r="F45" s="85">
        <v>5</v>
      </c>
      <c r="G45" s="53" t="s">
        <v>79</v>
      </c>
      <c r="H45" s="53"/>
      <c r="I45" s="53"/>
      <c r="J45" s="53"/>
      <c r="M45" s="52"/>
      <c r="N45" s="52" t="str">
        <f>$F$16</f>
        <v>Reps</v>
      </c>
      <c r="O45" s="52"/>
      <c r="P45" s="52"/>
      <c r="Q45" s="52"/>
      <c r="R45" s="52"/>
    </row>
    <row r="46" spans="1:18" x14ac:dyDescent="0.2">
      <c r="B46" s="80" t="s">
        <v>327</v>
      </c>
      <c r="C46" s="80"/>
      <c r="E46" s="53" t="s">
        <v>80</v>
      </c>
      <c r="F46" s="85"/>
      <c r="G46" s="53"/>
      <c r="H46" s="53"/>
      <c r="I46" s="53"/>
      <c r="J46" s="53"/>
      <c r="M46" s="53" t="s">
        <v>156</v>
      </c>
      <c r="N46" s="85" t="s">
        <v>173</v>
      </c>
      <c r="O46" s="82" t="s">
        <v>228</v>
      </c>
      <c r="P46" s="82"/>
      <c r="Q46" s="53"/>
      <c r="R46" s="53"/>
    </row>
    <row r="47" spans="1:18" x14ac:dyDescent="0.2">
      <c r="B47" s="80" t="s">
        <v>328</v>
      </c>
      <c r="C47" s="80"/>
      <c r="E47" s="53" t="s">
        <v>257</v>
      </c>
      <c r="F47" s="85" t="s">
        <v>71</v>
      </c>
      <c r="G47" s="53"/>
      <c r="H47" s="53"/>
      <c r="I47" s="53"/>
      <c r="J47" s="53"/>
      <c r="M47" s="53" t="s">
        <v>157</v>
      </c>
      <c r="N47" s="85" t="s">
        <v>102</v>
      </c>
      <c r="O47" s="53" t="s">
        <v>132</v>
      </c>
      <c r="P47" s="53"/>
      <c r="Q47" s="53"/>
      <c r="R47" s="53"/>
    </row>
    <row r="48" spans="1:18" x14ac:dyDescent="0.2">
      <c r="E48" s="53" t="s">
        <v>89</v>
      </c>
      <c r="F48" s="85" t="s">
        <v>88</v>
      </c>
      <c r="G48" s="53"/>
      <c r="H48" s="53"/>
      <c r="I48" s="53"/>
      <c r="J48" s="53"/>
      <c r="M48" s="53" t="s">
        <v>174</v>
      </c>
      <c r="N48" s="85" t="s">
        <v>175</v>
      </c>
      <c r="O48" s="53" t="s">
        <v>133</v>
      </c>
      <c r="P48" s="53"/>
      <c r="Q48" s="53"/>
      <c r="R48" s="53"/>
    </row>
    <row r="49" spans="2:18" x14ac:dyDescent="0.2">
      <c r="B49" s="80" t="s">
        <v>325</v>
      </c>
      <c r="E49" s="53" t="s">
        <v>331</v>
      </c>
      <c r="F49" s="85">
        <v>5</v>
      </c>
      <c r="G49" s="53"/>
      <c r="H49" s="53"/>
      <c r="I49" s="53"/>
      <c r="J49" s="53"/>
      <c r="M49" s="53" t="s">
        <v>158</v>
      </c>
      <c r="N49" s="85" t="s">
        <v>176</v>
      </c>
      <c r="O49" s="53" t="s">
        <v>132</v>
      </c>
      <c r="P49" s="53"/>
      <c r="Q49" s="53"/>
      <c r="R49" s="53"/>
    </row>
    <row r="50" spans="2:18" x14ac:dyDescent="0.2">
      <c r="B50" s="80" t="s">
        <v>326</v>
      </c>
      <c r="E50" s="53"/>
      <c r="F50" s="85"/>
      <c r="G50" s="53"/>
      <c r="H50" s="53"/>
      <c r="I50" s="53"/>
      <c r="J50" s="53"/>
      <c r="M50" s="53" t="s">
        <v>159</v>
      </c>
      <c r="N50" s="85" t="s">
        <v>102</v>
      </c>
      <c r="O50" s="53" t="s">
        <v>132</v>
      </c>
      <c r="P50" s="53"/>
      <c r="Q50" s="53"/>
      <c r="R50" s="53"/>
    </row>
    <row r="51" spans="2:18" x14ac:dyDescent="0.2">
      <c r="E51" s="53"/>
      <c r="F51" s="85"/>
      <c r="G51" s="53"/>
      <c r="H51" s="53"/>
      <c r="I51" s="53"/>
      <c r="J51" s="53"/>
      <c r="M51" s="53" t="s">
        <v>160</v>
      </c>
      <c r="N51" s="85" t="s">
        <v>177</v>
      </c>
      <c r="O51" s="53"/>
      <c r="P51" s="53"/>
      <c r="Q51" s="53"/>
      <c r="R51" s="53"/>
    </row>
    <row r="52" spans="2:18" x14ac:dyDescent="0.2">
      <c r="E52" s="53"/>
      <c r="F52" s="85"/>
      <c r="G52" s="53"/>
      <c r="H52" s="53"/>
      <c r="I52" s="53"/>
      <c r="J52" s="53"/>
      <c r="M52" s="53"/>
      <c r="N52" s="85"/>
      <c r="O52" s="53"/>
      <c r="P52" s="53"/>
      <c r="Q52" s="53"/>
      <c r="R52" s="53"/>
    </row>
    <row r="53" spans="2:18" x14ac:dyDescent="0.2">
      <c r="E53" s="53" t="s">
        <v>332</v>
      </c>
      <c r="F53" s="85"/>
      <c r="G53" s="53"/>
      <c r="H53" s="53"/>
      <c r="I53" s="53"/>
      <c r="J53" s="53"/>
      <c r="M53" s="53"/>
      <c r="N53" s="85"/>
      <c r="O53" s="53"/>
      <c r="P53" s="53"/>
      <c r="Q53" s="53"/>
      <c r="R53" s="53"/>
    </row>
    <row r="54" spans="2:18" x14ac:dyDescent="0.2">
      <c r="E54" s="53"/>
      <c r="F54" s="85"/>
      <c r="G54" s="53"/>
      <c r="H54" s="53"/>
      <c r="I54" s="53"/>
      <c r="J54" s="53"/>
      <c r="M54" s="53"/>
      <c r="N54" s="85"/>
      <c r="O54" s="53"/>
      <c r="P54" s="53"/>
      <c r="Q54" s="53"/>
      <c r="R54" s="53"/>
    </row>
    <row r="55" spans="2:18" x14ac:dyDescent="0.2">
      <c r="E55" t="s">
        <v>219</v>
      </c>
      <c r="M55" s="53"/>
      <c r="N55" s="85"/>
      <c r="O55" s="53"/>
      <c r="P55" s="53"/>
      <c r="Q55" s="53"/>
      <c r="R55" s="53"/>
    </row>
    <row r="56" spans="2:18" x14ac:dyDescent="0.2">
      <c r="E56" t="s">
        <v>259</v>
      </c>
      <c r="M56" t="s">
        <v>215</v>
      </c>
    </row>
    <row r="57" spans="2:18" x14ac:dyDescent="0.2">
      <c r="E57" s="15" t="s">
        <v>81</v>
      </c>
      <c r="F57" s="1"/>
      <c r="G57" s="1"/>
      <c r="H57" s="1"/>
      <c r="I57" s="1"/>
      <c r="J57" s="1"/>
    </row>
    <row r="58" spans="2:18" x14ac:dyDescent="0.2">
      <c r="B58" s="79" t="s">
        <v>311</v>
      </c>
      <c r="C58" s="79"/>
      <c r="E58" s="51" t="s">
        <v>85</v>
      </c>
      <c r="F58" s="51" t="str">
        <f>$F$16</f>
        <v>Reps</v>
      </c>
      <c r="G58" s="51"/>
      <c r="H58" s="51"/>
      <c r="I58" s="51"/>
      <c r="J58" s="51"/>
      <c r="M58" s="15" t="s">
        <v>125</v>
      </c>
      <c r="N58" s="1"/>
      <c r="O58" s="1"/>
      <c r="P58" s="1"/>
      <c r="Q58" s="1"/>
      <c r="R58" s="1"/>
    </row>
    <row r="59" spans="2:18" x14ac:dyDescent="0.2">
      <c r="B59" s="79" t="s">
        <v>312</v>
      </c>
      <c r="C59" s="79"/>
      <c r="E59" s="53" t="s">
        <v>209</v>
      </c>
      <c r="F59" s="53"/>
      <c r="G59" s="53"/>
      <c r="H59" s="53"/>
      <c r="I59" s="53"/>
      <c r="J59" s="53"/>
      <c r="M59" s="52" t="s">
        <v>85</v>
      </c>
      <c r="N59" s="52" t="str">
        <f>$F$16</f>
        <v>Reps</v>
      </c>
      <c r="O59" s="52"/>
      <c r="P59" s="52"/>
      <c r="Q59" s="52"/>
      <c r="R59" s="52"/>
    </row>
    <row r="60" spans="2:18" x14ac:dyDescent="0.2">
      <c r="B60" s="79" t="s">
        <v>313</v>
      </c>
      <c r="C60" s="79"/>
      <c r="E60" s="53"/>
      <c r="F60" s="53"/>
      <c r="G60" s="53"/>
      <c r="H60" s="53"/>
      <c r="I60" s="53"/>
      <c r="J60" s="53"/>
      <c r="M60" s="53" t="s">
        <v>106</v>
      </c>
      <c r="N60" s="85" t="s">
        <v>178</v>
      </c>
      <c r="O60" s="53" t="s">
        <v>132</v>
      </c>
      <c r="P60" s="53"/>
      <c r="Q60" s="53"/>
      <c r="R60" s="53"/>
    </row>
    <row r="61" spans="2:18" x14ac:dyDescent="0.2">
      <c r="B61" s="79" t="s">
        <v>314</v>
      </c>
      <c r="C61" s="79"/>
      <c r="E61" s="53"/>
      <c r="F61" s="53"/>
      <c r="G61" s="53"/>
      <c r="H61" s="53"/>
      <c r="I61" s="53"/>
      <c r="J61" s="53"/>
      <c r="M61" s="53" t="s">
        <v>179</v>
      </c>
      <c r="N61" s="85" t="s">
        <v>180</v>
      </c>
      <c r="O61" s="53" t="s">
        <v>132</v>
      </c>
      <c r="P61" s="53"/>
      <c r="Q61" s="53"/>
      <c r="R61" s="53"/>
    </row>
    <row r="62" spans="2:18" x14ac:dyDescent="0.2">
      <c r="B62" s="79" t="s">
        <v>315</v>
      </c>
      <c r="C62" s="79"/>
      <c r="E62" s="53"/>
      <c r="F62" s="53"/>
      <c r="G62" s="53"/>
      <c r="H62" s="53"/>
      <c r="I62" s="53"/>
      <c r="J62" s="53"/>
      <c r="M62" s="53" t="s">
        <v>161</v>
      </c>
      <c r="N62" s="85" t="s">
        <v>163</v>
      </c>
      <c r="O62" s="53" t="s">
        <v>63</v>
      </c>
      <c r="P62" s="53"/>
      <c r="Q62" s="53"/>
      <c r="R62" s="53"/>
    </row>
    <row r="63" spans="2:18" x14ac:dyDescent="0.2">
      <c r="B63" s="79" t="s">
        <v>316</v>
      </c>
      <c r="C63" s="79"/>
      <c r="E63" s="53"/>
      <c r="F63" s="53"/>
      <c r="G63" s="53"/>
      <c r="H63" s="53"/>
      <c r="I63" s="53"/>
      <c r="J63" s="53"/>
      <c r="M63" s="53" t="s">
        <v>65</v>
      </c>
      <c r="N63" s="85" t="s">
        <v>165</v>
      </c>
      <c r="O63" s="53" t="s">
        <v>133</v>
      </c>
      <c r="P63" s="53"/>
      <c r="Q63" s="53"/>
      <c r="R63" s="53"/>
    </row>
    <row r="64" spans="2:18" x14ac:dyDescent="0.2">
      <c r="B64" s="79" t="s">
        <v>317</v>
      </c>
      <c r="C64" s="79"/>
      <c r="E64" s="53"/>
      <c r="F64" s="53"/>
      <c r="G64" s="53"/>
      <c r="H64" s="53"/>
      <c r="I64" s="53"/>
      <c r="J64" s="53"/>
      <c r="M64" s="53" t="s">
        <v>64</v>
      </c>
      <c r="N64" s="85" t="s">
        <v>181</v>
      </c>
      <c r="O64" s="53" t="s">
        <v>132</v>
      </c>
      <c r="P64" s="53"/>
      <c r="Q64" s="53"/>
      <c r="R64" s="53"/>
    </row>
    <row r="65" spans="2:18" x14ac:dyDescent="0.2">
      <c r="B65" s="79" t="s">
        <v>318</v>
      </c>
      <c r="C65" s="79"/>
      <c r="E65" s="53"/>
      <c r="F65" s="53"/>
      <c r="G65" s="53"/>
      <c r="H65" s="53"/>
      <c r="I65" s="53"/>
      <c r="J65" s="53"/>
      <c r="M65" s="53" t="s">
        <v>211</v>
      </c>
      <c r="N65" s="85" t="s">
        <v>180</v>
      </c>
      <c r="O65" s="53"/>
      <c r="P65" s="53"/>
      <c r="Q65" s="53"/>
      <c r="R65" s="53"/>
    </row>
    <row r="66" spans="2:18" x14ac:dyDescent="0.2">
      <c r="B66" s="79" t="s">
        <v>319</v>
      </c>
      <c r="C66" s="79"/>
      <c r="E66" s="53"/>
      <c r="F66" s="53"/>
      <c r="G66" s="53"/>
      <c r="H66" s="53"/>
      <c r="I66" s="53"/>
      <c r="J66" s="53"/>
      <c r="M66" s="53" t="s">
        <v>335</v>
      </c>
      <c r="N66" s="85"/>
      <c r="O66" s="53"/>
      <c r="P66" s="53"/>
      <c r="Q66" s="53"/>
      <c r="R66" s="53"/>
    </row>
    <row r="67" spans="2:18" x14ac:dyDescent="0.2">
      <c r="E67" s="53"/>
      <c r="F67" s="53"/>
      <c r="G67" s="53"/>
      <c r="H67" s="53"/>
      <c r="I67" s="53"/>
      <c r="J67" s="53"/>
      <c r="M67" s="53"/>
      <c r="N67" s="85"/>
      <c r="O67" s="53"/>
      <c r="P67" s="53"/>
      <c r="Q67" s="53"/>
      <c r="R67" s="53"/>
    </row>
    <row r="68" spans="2:18" x14ac:dyDescent="0.2">
      <c r="B68" s="78" t="s">
        <v>321</v>
      </c>
      <c r="C68" s="78"/>
      <c r="E68" s="53"/>
      <c r="F68" s="53"/>
      <c r="G68" s="53"/>
      <c r="H68" s="53"/>
      <c r="I68" s="53"/>
      <c r="J68" s="53"/>
      <c r="M68" s="53"/>
      <c r="N68" s="85"/>
      <c r="O68" s="53"/>
      <c r="P68" s="53"/>
      <c r="Q68" s="53"/>
      <c r="R68" s="53"/>
    </row>
    <row r="69" spans="2:18" x14ac:dyDescent="0.2">
      <c r="B69" s="78" t="s">
        <v>322</v>
      </c>
      <c r="C69" s="78"/>
      <c r="M69" s="53"/>
      <c r="N69" s="85"/>
      <c r="O69" s="53"/>
      <c r="P69" s="53"/>
      <c r="Q69" s="53"/>
      <c r="R69" s="53"/>
    </row>
    <row r="70" spans="2:18" x14ac:dyDescent="0.2">
      <c r="B70" s="78" t="s">
        <v>323</v>
      </c>
      <c r="C70" s="78"/>
      <c r="M70" t="s">
        <v>212</v>
      </c>
      <c r="N70" t="s">
        <v>210</v>
      </c>
    </row>
    <row r="71" spans="2:18" x14ac:dyDescent="0.2">
      <c r="B71" s="78" t="s">
        <v>324</v>
      </c>
      <c r="C71" s="78"/>
      <c r="M71" t="s">
        <v>213</v>
      </c>
      <c r="N71" t="s">
        <v>214</v>
      </c>
    </row>
    <row r="72" spans="2:18" x14ac:dyDescent="0.2">
      <c r="B72" s="78"/>
      <c r="C72" s="78"/>
      <c r="E72" s="15" t="s">
        <v>82</v>
      </c>
      <c r="F72" s="1"/>
      <c r="G72" s="1"/>
      <c r="H72" s="1"/>
      <c r="I72" s="1"/>
      <c r="J72" s="1"/>
      <c r="M72" t="s">
        <v>336</v>
      </c>
      <c r="N72" t="s">
        <v>337</v>
      </c>
    </row>
    <row r="73" spans="2:18" x14ac:dyDescent="0.2">
      <c r="B73" s="78"/>
      <c r="C73" s="78"/>
      <c r="E73" s="51"/>
      <c r="F73" s="51" t="str">
        <f>$F$16</f>
        <v>Reps</v>
      </c>
      <c r="G73" s="51"/>
      <c r="H73" s="51"/>
      <c r="I73" s="51"/>
      <c r="J73" s="51"/>
    </row>
    <row r="74" spans="2:18" x14ac:dyDescent="0.2">
      <c r="B74" s="78"/>
      <c r="C74" s="78"/>
      <c r="E74" s="53" t="s">
        <v>86</v>
      </c>
      <c r="F74" s="85" t="s">
        <v>72</v>
      </c>
      <c r="G74" s="82" t="s">
        <v>223</v>
      </c>
      <c r="H74" s="53"/>
      <c r="I74" s="53"/>
      <c r="J74" s="53"/>
    </row>
    <row r="75" spans="2:18" x14ac:dyDescent="0.2">
      <c r="B75" s="78"/>
      <c r="C75" s="78"/>
      <c r="E75" s="53" t="s">
        <v>87</v>
      </c>
      <c r="F75" s="85" t="s">
        <v>62</v>
      </c>
      <c r="G75" s="53"/>
      <c r="H75" s="53"/>
      <c r="I75" s="53" t="s">
        <v>133</v>
      </c>
      <c r="J75" s="53"/>
    </row>
    <row r="76" spans="2:18" x14ac:dyDescent="0.2">
      <c r="E76" s="53" t="s">
        <v>99</v>
      </c>
      <c r="F76" s="85" t="s">
        <v>56</v>
      </c>
      <c r="G76" s="53"/>
      <c r="H76" s="53"/>
      <c r="I76" s="53" t="s">
        <v>133</v>
      </c>
      <c r="J76" s="53"/>
      <c r="K76" s="78" t="s">
        <v>91</v>
      </c>
      <c r="L76" s="78"/>
      <c r="M76" s="78"/>
      <c r="N76" s="78"/>
    </row>
    <row r="77" spans="2:18" x14ac:dyDescent="0.2">
      <c r="E77" s="53" t="s">
        <v>92</v>
      </c>
      <c r="F77" s="85" t="s">
        <v>102</v>
      </c>
      <c r="G77" s="53"/>
      <c r="H77" s="53"/>
      <c r="I77" s="53" t="s">
        <v>133</v>
      </c>
      <c r="J77" s="53"/>
    </row>
    <row r="78" spans="2:18" x14ac:dyDescent="0.2">
      <c r="E78" s="53" t="s">
        <v>93</v>
      </c>
      <c r="F78" s="85" t="s">
        <v>103</v>
      </c>
      <c r="G78" s="53"/>
      <c r="H78" s="53"/>
      <c r="I78" s="53" t="s">
        <v>133</v>
      </c>
      <c r="J78" s="53"/>
    </row>
    <row r="79" spans="2:18" x14ac:dyDescent="0.2">
      <c r="E79" s="53" t="s">
        <v>100</v>
      </c>
      <c r="F79" s="85" t="s">
        <v>71</v>
      </c>
      <c r="G79" s="53"/>
      <c r="H79" s="53"/>
      <c r="I79" s="53" t="s">
        <v>63</v>
      </c>
      <c r="J79" s="53"/>
    </row>
    <row r="80" spans="2:18" x14ac:dyDescent="0.2">
      <c r="E80" s="53" t="s">
        <v>101</v>
      </c>
      <c r="F80" s="85" t="s">
        <v>71</v>
      </c>
      <c r="G80" s="53"/>
      <c r="H80" s="53"/>
      <c r="I80" s="53" t="s">
        <v>133</v>
      </c>
      <c r="J80" s="53"/>
    </row>
    <row r="81" spans="5:25" x14ac:dyDescent="0.2">
      <c r="E81" s="53" t="s">
        <v>216</v>
      </c>
      <c r="F81" s="85" t="s">
        <v>105</v>
      </c>
      <c r="G81" s="53"/>
      <c r="H81" s="53"/>
      <c r="I81" s="53"/>
      <c r="J81" s="53"/>
      <c r="M81" s="15" t="s">
        <v>126</v>
      </c>
      <c r="N81" s="52" t="str">
        <f>$F$16</f>
        <v>Reps</v>
      </c>
      <c r="O81" s="52"/>
      <c r="P81" s="1"/>
      <c r="Q81" s="1"/>
      <c r="R81" s="1"/>
    </row>
    <row r="82" spans="5:25" x14ac:dyDescent="0.2">
      <c r="E82" s="53"/>
      <c r="F82" s="85"/>
      <c r="G82" s="53"/>
      <c r="H82" s="53"/>
      <c r="I82" s="53"/>
      <c r="J82" s="53"/>
      <c r="M82" s="52" t="s">
        <v>85</v>
      </c>
      <c r="N82" s="53"/>
      <c r="O82" s="53"/>
      <c r="P82" s="52"/>
      <c r="Q82" s="52"/>
      <c r="R82" s="52"/>
      <c r="T82" s="15" t="s">
        <v>145</v>
      </c>
      <c r="U82" s="1"/>
      <c r="V82" s="1"/>
      <c r="W82" s="1"/>
      <c r="X82" s="1"/>
      <c r="Y82" s="1"/>
    </row>
    <row r="83" spans="5:25" x14ac:dyDescent="0.2">
      <c r="E83" s="53"/>
      <c r="F83" s="85"/>
      <c r="G83" s="53"/>
      <c r="H83" s="53"/>
      <c r="I83" s="53"/>
      <c r="J83" s="53"/>
      <c r="M83" s="53" t="s">
        <v>272</v>
      </c>
      <c r="N83" s="53"/>
      <c r="O83" s="53"/>
      <c r="P83" s="53"/>
      <c r="Q83" s="53"/>
      <c r="R83" s="53"/>
      <c r="T83" s="52" t="s">
        <v>85</v>
      </c>
      <c r="U83" s="52" t="str">
        <f>$F$16</f>
        <v>Reps</v>
      </c>
      <c r="V83" s="52"/>
      <c r="W83" s="52"/>
      <c r="X83" s="52"/>
      <c r="Y83" s="52"/>
    </row>
    <row r="84" spans="5:25" x14ac:dyDescent="0.2">
      <c r="M84" s="53"/>
      <c r="N84" s="53"/>
      <c r="O84" s="53"/>
      <c r="P84" s="53"/>
      <c r="Q84" s="53"/>
      <c r="R84" s="53"/>
      <c r="T84" s="53" t="s">
        <v>256</v>
      </c>
      <c r="U84" s="85" t="s">
        <v>56</v>
      </c>
      <c r="V84" s="53" t="s">
        <v>132</v>
      </c>
      <c r="W84" s="53"/>
      <c r="X84" s="53"/>
      <c r="Y84" s="53"/>
    </row>
    <row r="85" spans="5:25" x14ac:dyDescent="0.2">
      <c r="M85" s="53"/>
      <c r="N85" s="53"/>
      <c r="O85" s="53"/>
      <c r="P85" s="53"/>
      <c r="Q85" s="53"/>
      <c r="R85" s="53"/>
      <c r="T85" s="53" t="s">
        <v>65</v>
      </c>
      <c r="U85" s="85" t="s">
        <v>71</v>
      </c>
      <c r="V85" s="53" t="s">
        <v>133</v>
      </c>
      <c r="W85" s="53"/>
      <c r="X85" s="53"/>
      <c r="Y85" s="53"/>
    </row>
    <row r="86" spans="5:25" x14ac:dyDescent="0.2">
      <c r="M86" s="53"/>
      <c r="N86" s="53"/>
      <c r="O86" s="53"/>
      <c r="P86" s="53"/>
      <c r="Q86" s="53"/>
      <c r="R86" s="53"/>
      <c r="T86" s="53" t="s">
        <v>106</v>
      </c>
      <c r="U86" s="85" t="s">
        <v>178</v>
      </c>
      <c r="V86" s="53" t="s">
        <v>133</v>
      </c>
      <c r="W86" s="53"/>
      <c r="X86" s="53"/>
      <c r="Y86" s="53"/>
    </row>
    <row r="87" spans="5:25" x14ac:dyDescent="0.2">
      <c r="E87" s="15" t="s">
        <v>83</v>
      </c>
      <c r="F87" s="1"/>
      <c r="G87" s="1"/>
      <c r="H87" s="1"/>
      <c r="I87" s="1"/>
      <c r="J87" s="1"/>
      <c r="M87" s="53"/>
      <c r="N87" s="53"/>
      <c r="O87" s="53"/>
      <c r="P87" s="53"/>
      <c r="Q87" s="53"/>
      <c r="R87" s="53"/>
      <c r="T87" s="53" t="s">
        <v>267</v>
      </c>
      <c r="U87" s="85" t="s">
        <v>176</v>
      </c>
      <c r="V87" s="53" t="s">
        <v>132</v>
      </c>
      <c r="W87" s="53"/>
      <c r="X87" s="53"/>
      <c r="Y87" s="53"/>
    </row>
    <row r="88" spans="5:25" x14ac:dyDescent="0.2">
      <c r="E88" s="51"/>
      <c r="F88" s="51" t="str">
        <f>$F$16</f>
        <v>Reps</v>
      </c>
      <c r="G88" s="51"/>
      <c r="H88" s="51"/>
      <c r="I88" s="51"/>
      <c r="J88" s="51"/>
      <c r="M88" s="53"/>
      <c r="N88" s="53"/>
      <c r="O88" s="53"/>
      <c r="P88" s="53"/>
      <c r="Q88" s="53"/>
      <c r="R88" s="53"/>
      <c r="T88" s="53" t="s">
        <v>268</v>
      </c>
      <c r="U88" s="85" t="s">
        <v>56</v>
      </c>
      <c r="V88" s="53" t="s">
        <v>132</v>
      </c>
      <c r="W88" s="53"/>
      <c r="X88" s="53"/>
      <c r="Y88" s="53"/>
    </row>
    <row r="89" spans="5:25" x14ac:dyDescent="0.2">
      <c r="E89" s="53" t="s">
        <v>106</v>
      </c>
      <c r="F89" s="85" t="s">
        <v>110</v>
      </c>
      <c r="G89" s="53"/>
      <c r="H89" s="53"/>
      <c r="I89" s="53" t="s">
        <v>133</v>
      </c>
      <c r="J89" s="53"/>
      <c r="M89" s="53"/>
      <c r="N89" s="53"/>
      <c r="O89" s="53"/>
      <c r="P89" s="53"/>
      <c r="Q89" s="53"/>
      <c r="R89" s="53"/>
      <c r="T89" s="53" t="s">
        <v>269</v>
      </c>
      <c r="U89" s="85" t="s">
        <v>271</v>
      </c>
      <c r="V89" s="53" t="s">
        <v>133</v>
      </c>
      <c r="W89" s="53"/>
      <c r="X89" s="53"/>
      <c r="Y89" s="53"/>
    </row>
    <row r="90" spans="5:25" x14ac:dyDescent="0.2">
      <c r="E90" s="53" t="s">
        <v>107</v>
      </c>
      <c r="F90" s="85" t="s">
        <v>71</v>
      </c>
      <c r="G90" s="53"/>
      <c r="H90" s="53"/>
      <c r="I90" s="53" t="s">
        <v>132</v>
      </c>
      <c r="J90" s="53"/>
      <c r="M90" s="53"/>
      <c r="N90" s="53"/>
      <c r="O90" s="53"/>
      <c r="P90" s="53"/>
      <c r="Q90" s="53"/>
      <c r="R90" s="53"/>
      <c r="T90" s="53" t="s">
        <v>270</v>
      </c>
      <c r="U90" s="85" t="s">
        <v>102</v>
      </c>
      <c r="V90" s="53" t="s">
        <v>132</v>
      </c>
      <c r="W90" s="53"/>
      <c r="X90" s="53"/>
      <c r="Y90" s="53"/>
    </row>
    <row r="91" spans="5:25" x14ac:dyDescent="0.2">
      <c r="E91" s="53" t="s">
        <v>108</v>
      </c>
      <c r="F91" s="85" t="s">
        <v>111</v>
      </c>
      <c r="G91" s="53"/>
      <c r="H91" s="53"/>
      <c r="I91" s="53" t="s">
        <v>132</v>
      </c>
      <c r="J91" s="53"/>
      <c r="M91" s="53"/>
      <c r="N91" s="53"/>
      <c r="O91" s="53"/>
      <c r="P91" s="53"/>
      <c r="Q91" s="53"/>
      <c r="R91" s="53"/>
      <c r="T91" s="53"/>
      <c r="U91" s="85"/>
      <c r="V91" s="53"/>
      <c r="W91" s="53"/>
      <c r="X91" s="53"/>
      <c r="Y91" s="53"/>
    </row>
    <row r="92" spans="5:25" x14ac:dyDescent="0.2">
      <c r="E92" s="53" t="s">
        <v>109</v>
      </c>
      <c r="F92" s="85" t="s">
        <v>112</v>
      </c>
      <c r="G92" s="53"/>
      <c r="H92" s="53"/>
      <c r="I92" s="53"/>
      <c r="J92" s="53"/>
      <c r="M92" s="53"/>
      <c r="P92" s="53"/>
      <c r="Q92" s="53"/>
      <c r="R92" s="53"/>
      <c r="T92" s="53"/>
      <c r="U92" s="85"/>
      <c r="V92" s="53"/>
      <c r="W92" s="53"/>
      <c r="X92" s="53"/>
      <c r="Y92" s="53"/>
    </row>
    <row r="93" spans="5:25" x14ac:dyDescent="0.2">
      <c r="E93" s="53" t="s">
        <v>114</v>
      </c>
      <c r="F93" s="85" t="s">
        <v>112</v>
      </c>
      <c r="G93" s="53"/>
      <c r="H93" s="53" t="s">
        <v>115</v>
      </c>
      <c r="I93" s="53"/>
      <c r="J93" s="53"/>
      <c r="T93" s="53"/>
      <c r="U93" s="85"/>
      <c r="V93" s="53"/>
      <c r="W93" s="53"/>
      <c r="X93" s="53"/>
      <c r="Y93" s="53"/>
    </row>
    <row r="94" spans="5:25" x14ac:dyDescent="0.2">
      <c r="E94" s="53" t="s">
        <v>117</v>
      </c>
      <c r="F94" s="85" t="s">
        <v>113</v>
      </c>
      <c r="G94" s="53"/>
      <c r="H94" s="53" t="s">
        <v>115</v>
      </c>
      <c r="I94" s="53"/>
      <c r="J94" s="53"/>
    </row>
    <row r="95" spans="5:25" x14ac:dyDescent="0.2">
      <c r="E95" s="53" t="s">
        <v>186</v>
      </c>
      <c r="F95" s="85" t="s">
        <v>187</v>
      </c>
      <c r="G95" s="53"/>
      <c r="H95" s="53"/>
      <c r="I95" s="53"/>
      <c r="J95" s="53"/>
      <c r="N95" s="1"/>
      <c r="O95" s="1"/>
    </row>
    <row r="96" spans="5:25" x14ac:dyDescent="0.2">
      <c r="E96" s="53"/>
      <c r="F96" s="85"/>
      <c r="G96" s="53"/>
      <c r="H96" s="53"/>
      <c r="I96" s="53"/>
      <c r="J96" s="53"/>
      <c r="M96" s="15" t="s">
        <v>127</v>
      </c>
      <c r="N96" s="52" t="str">
        <f>$F$16</f>
        <v>Reps</v>
      </c>
      <c r="O96" s="52"/>
      <c r="P96" s="1"/>
      <c r="Q96" s="1"/>
      <c r="R96" s="1"/>
    </row>
    <row r="97" spans="5:25" x14ac:dyDescent="0.2">
      <c r="E97" s="53"/>
      <c r="F97" s="85"/>
      <c r="G97" s="53"/>
      <c r="H97" s="53"/>
      <c r="I97" s="53"/>
      <c r="J97" s="53"/>
      <c r="M97" s="52" t="s">
        <v>85</v>
      </c>
      <c r="N97" s="85" t="s">
        <v>111</v>
      </c>
      <c r="O97" s="53"/>
      <c r="P97" s="52"/>
      <c r="Q97" s="52"/>
      <c r="R97" s="52"/>
      <c r="T97" s="15" t="s">
        <v>146</v>
      </c>
      <c r="U97" s="1"/>
      <c r="V97" s="1"/>
      <c r="W97" s="1"/>
      <c r="X97" s="1"/>
      <c r="Y97" s="1"/>
    </row>
    <row r="98" spans="5:25" x14ac:dyDescent="0.2">
      <c r="E98" s="53"/>
      <c r="F98" s="85"/>
      <c r="G98" s="53"/>
      <c r="H98" s="53"/>
      <c r="I98" s="53"/>
      <c r="J98" s="53"/>
      <c r="M98" s="53" t="s">
        <v>185</v>
      </c>
      <c r="N98" s="85" t="s">
        <v>176</v>
      </c>
      <c r="O98" s="53"/>
      <c r="P98" s="53"/>
      <c r="Q98" s="53"/>
      <c r="R98" s="53"/>
      <c r="T98" s="52" t="s">
        <v>85</v>
      </c>
      <c r="U98" s="52" t="str">
        <f>$F$16</f>
        <v>Reps</v>
      </c>
      <c r="V98" s="52"/>
      <c r="W98" s="52"/>
      <c r="X98" s="52"/>
      <c r="Y98" s="52"/>
    </row>
    <row r="99" spans="5:25" x14ac:dyDescent="0.2">
      <c r="M99" s="53" t="s">
        <v>190</v>
      </c>
      <c r="N99" s="85" t="s">
        <v>200</v>
      </c>
      <c r="O99" s="53"/>
      <c r="P99" s="53"/>
      <c r="Q99" s="53"/>
      <c r="R99" s="53"/>
      <c r="T99" s="53" t="s">
        <v>78</v>
      </c>
      <c r="U99" s="53">
        <v>5</v>
      </c>
      <c r="V99" s="53" t="s">
        <v>79</v>
      </c>
      <c r="W99" s="53"/>
      <c r="X99" s="53"/>
      <c r="Y99" s="53"/>
    </row>
    <row r="100" spans="5:25" x14ac:dyDescent="0.2">
      <c r="E100" s="15" t="s">
        <v>84</v>
      </c>
      <c r="F100" s="1"/>
      <c r="G100" s="1"/>
      <c r="H100" s="1"/>
      <c r="I100" s="1"/>
      <c r="J100" s="1"/>
      <c r="M100" s="53" t="s">
        <v>191</v>
      </c>
      <c r="N100" s="85" t="s">
        <v>201</v>
      </c>
      <c r="O100" s="53"/>
      <c r="P100" s="53"/>
      <c r="Q100" s="53"/>
      <c r="R100" s="53"/>
      <c r="T100" s="53" t="s">
        <v>80</v>
      </c>
      <c r="U100" s="53"/>
      <c r="V100" s="53"/>
      <c r="W100" s="53"/>
      <c r="X100" s="53"/>
      <c r="Y100" s="53"/>
    </row>
    <row r="101" spans="5:25" x14ac:dyDescent="0.2">
      <c r="E101" s="51" t="s">
        <v>85</v>
      </c>
      <c r="F101" s="51" t="str">
        <f>$F$16</f>
        <v>Reps</v>
      </c>
      <c r="G101" s="51"/>
      <c r="H101" s="51"/>
      <c r="I101" s="51"/>
      <c r="J101" s="51"/>
      <c r="M101" s="53" t="s">
        <v>192</v>
      </c>
      <c r="N101" s="85" t="s">
        <v>202</v>
      </c>
      <c r="O101" s="53"/>
      <c r="P101" s="53"/>
      <c r="Q101" s="53"/>
      <c r="R101" s="53"/>
      <c r="T101" s="53" t="s">
        <v>257</v>
      </c>
      <c r="U101" s="53" t="s">
        <v>71</v>
      </c>
      <c r="V101" s="53"/>
      <c r="W101" s="53"/>
      <c r="X101" s="53"/>
      <c r="Y101" s="53"/>
    </row>
    <row r="102" spans="5:25" x14ac:dyDescent="0.2">
      <c r="E102" s="53" t="s">
        <v>182</v>
      </c>
      <c r="F102" s="53"/>
      <c r="G102" s="53"/>
      <c r="H102" s="53"/>
      <c r="I102" s="53"/>
      <c r="J102" s="53"/>
      <c r="M102" s="53" t="s">
        <v>193</v>
      </c>
      <c r="N102" s="85" t="s">
        <v>71</v>
      </c>
      <c r="O102" s="53"/>
      <c r="P102" s="53"/>
      <c r="Q102" s="53"/>
      <c r="R102" s="53"/>
      <c r="T102" s="53" t="s">
        <v>89</v>
      </c>
      <c r="U102" s="53" t="s">
        <v>88</v>
      </c>
      <c r="V102" s="53"/>
      <c r="W102" s="53"/>
      <c r="X102" s="53"/>
      <c r="Y102" s="53"/>
    </row>
    <row r="103" spans="5:25" x14ac:dyDescent="0.2">
      <c r="E103" s="53"/>
      <c r="F103" s="53"/>
      <c r="G103" s="53"/>
      <c r="H103" s="53"/>
      <c r="I103" s="53"/>
      <c r="J103" s="53"/>
      <c r="M103" s="53" t="s">
        <v>194</v>
      </c>
      <c r="N103" s="85" t="s">
        <v>176</v>
      </c>
      <c r="O103" s="53"/>
      <c r="P103" s="53"/>
      <c r="Q103" s="53"/>
      <c r="R103" s="53"/>
      <c r="T103" s="53"/>
      <c r="U103" s="53"/>
      <c r="V103" s="53"/>
      <c r="W103" s="53"/>
      <c r="X103" s="53"/>
      <c r="Y103" s="53"/>
    </row>
    <row r="104" spans="5:25" x14ac:dyDescent="0.2">
      <c r="E104" s="53"/>
      <c r="F104" s="53"/>
      <c r="G104" s="53"/>
      <c r="H104" s="53"/>
      <c r="I104" s="53"/>
      <c r="J104" s="53"/>
      <c r="M104" s="53" t="s">
        <v>195</v>
      </c>
      <c r="N104" s="85" t="s">
        <v>71</v>
      </c>
      <c r="O104" s="53"/>
      <c r="P104" s="53"/>
      <c r="Q104" s="53"/>
      <c r="R104" s="53"/>
      <c r="T104" s="53"/>
      <c r="U104" s="53"/>
      <c r="V104" s="53"/>
      <c r="W104" s="53"/>
      <c r="X104" s="53"/>
      <c r="Y104" s="53"/>
    </row>
    <row r="105" spans="5:25" x14ac:dyDescent="0.2">
      <c r="E105" s="53"/>
      <c r="F105" s="53"/>
      <c r="G105" s="53"/>
      <c r="H105" s="53"/>
      <c r="I105" s="53"/>
      <c r="J105" s="53"/>
      <c r="M105" s="53" t="s">
        <v>196</v>
      </c>
      <c r="N105" s="85" t="s">
        <v>198</v>
      </c>
      <c r="O105" s="53" t="s">
        <v>199</v>
      </c>
      <c r="P105" s="53"/>
      <c r="Q105" s="53"/>
      <c r="R105" s="53"/>
      <c r="T105" s="53"/>
      <c r="U105" s="53"/>
      <c r="V105" s="53"/>
      <c r="W105" s="53"/>
      <c r="X105" s="53"/>
      <c r="Y105" s="53"/>
    </row>
    <row r="106" spans="5:25" x14ac:dyDescent="0.2">
      <c r="E106" s="53"/>
      <c r="F106" s="53"/>
      <c r="G106" s="53"/>
      <c r="H106" s="53"/>
      <c r="I106" s="53"/>
      <c r="J106" s="53"/>
      <c r="M106" s="53" t="s">
        <v>197</v>
      </c>
      <c r="N106" s="85"/>
      <c r="O106" s="53"/>
      <c r="P106" s="53"/>
      <c r="Q106" s="53"/>
      <c r="R106" s="53"/>
      <c r="T106" s="53"/>
      <c r="U106" s="53"/>
      <c r="V106" s="53"/>
      <c r="W106" s="53"/>
      <c r="X106" s="53"/>
      <c r="Y106" s="53"/>
    </row>
    <row r="107" spans="5:25" x14ac:dyDescent="0.2">
      <c r="E107" s="53"/>
      <c r="F107" s="53"/>
      <c r="G107" s="53"/>
      <c r="H107" s="53"/>
      <c r="I107" s="53"/>
      <c r="J107" s="53"/>
      <c r="M107" s="53"/>
      <c r="P107" s="53"/>
      <c r="Q107" s="53"/>
      <c r="R107" s="53"/>
      <c r="T107" s="53"/>
      <c r="U107" s="53"/>
      <c r="V107" s="53"/>
      <c r="W107" s="53"/>
      <c r="X107" s="53"/>
      <c r="Y107" s="53"/>
    </row>
    <row r="108" spans="5:25" x14ac:dyDescent="0.2">
      <c r="E108" s="53"/>
      <c r="F108" s="53"/>
      <c r="G108" s="53"/>
      <c r="H108" s="53"/>
      <c r="I108" s="53"/>
      <c r="J108" s="53"/>
      <c r="T108" s="53"/>
      <c r="U108" s="53"/>
      <c r="V108" s="53"/>
      <c r="W108" s="53"/>
      <c r="X108" s="53"/>
      <c r="Y108" s="53"/>
    </row>
    <row r="109" spans="5:25" x14ac:dyDescent="0.2">
      <c r="E109" s="53"/>
      <c r="F109" s="53"/>
      <c r="G109" s="53"/>
      <c r="H109" s="53"/>
      <c r="I109" s="53"/>
      <c r="J109" s="53"/>
      <c r="N109" s="1"/>
      <c r="O109" s="1"/>
    </row>
    <row r="110" spans="5:25" x14ac:dyDescent="0.2">
      <c r="E110" s="53"/>
      <c r="F110" s="53"/>
      <c r="G110" s="53"/>
      <c r="H110" s="53"/>
      <c r="I110" s="53"/>
      <c r="J110" s="53"/>
      <c r="M110" s="15" t="s">
        <v>128</v>
      </c>
      <c r="N110" s="52" t="str">
        <f>$F$16</f>
        <v>Reps</v>
      </c>
      <c r="O110" s="52"/>
      <c r="P110" s="1"/>
      <c r="Q110" s="1"/>
      <c r="R110" s="1"/>
    </row>
    <row r="111" spans="5:25" x14ac:dyDescent="0.2">
      <c r="E111" s="53"/>
      <c r="F111" s="53"/>
      <c r="G111" s="53"/>
      <c r="H111" s="53"/>
      <c r="I111" s="53"/>
      <c r="J111" s="53"/>
      <c r="M111" s="52" t="s">
        <v>85</v>
      </c>
      <c r="P111" s="52"/>
      <c r="Q111" s="52"/>
      <c r="R111" s="52"/>
    </row>
    <row r="112" spans="5:25" x14ac:dyDescent="0.2">
      <c r="M112" s="53" t="s">
        <v>229</v>
      </c>
      <c r="N112" s="85" t="s">
        <v>237</v>
      </c>
      <c r="O112" s="53"/>
      <c r="P112" s="53"/>
      <c r="Q112" s="53"/>
      <c r="R112" s="53"/>
      <c r="T112" s="15" t="s">
        <v>147</v>
      </c>
      <c r="U112" s="1"/>
      <c r="V112" s="1"/>
      <c r="W112" s="1"/>
      <c r="X112" s="1"/>
      <c r="Y112" s="1"/>
    </row>
    <row r="113" spans="5:25" x14ac:dyDescent="0.2">
      <c r="M113" s="53" t="s">
        <v>230</v>
      </c>
      <c r="N113" s="85" t="s">
        <v>236</v>
      </c>
      <c r="O113" s="53"/>
      <c r="P113" s="53"/>
      <c r="Q113" s="53"/>
      <c r="R113" s="53"/>
      <c r="T113" s="52" t="s">
        <v>85</v>
      </c>
      <c r="U113" s="52" t="str">
        <f>$F$16</f>
        <v>Reps</v>
      </c>
      <c r="V113" s="52"/>
      <c r="W113" s="52"/>
      <c r="X113" s="52"/>
      <c r="Y113" s="52"/>
    </row>
    <row r="114" spans="5:25" x14ac:dyDescent="0.2">
      <c r="E114" s="15" t="s">
        <v>119</v>
      </c>
      <c r="F114" s="1"/>
      <c r="G114" s="1"/>
      <c r="H114" s="1"/>
      <c r="I114" s="1"/>
      <c r="J114" s="1"/>
      <c r="M114" s="53" t="s">
        <v>231</v>
      </c>
      <c r="N114" s="85" t="s">
        <v>56</v>
      </c>
      <c r="O114" s="53"/>
      <c r="P114" s="53"/>
      <c r="Q114" s="53"/>
      <c r="R114" s="53"/>
      <c r="T114" s="53" t="s">
        <v>183</v>
      </c>
      <c r="U114" s="53"/>
      <c r="V114" s="53"/>
      <c r="W114" s="53"/>
      <c r="X114" s="53"/>
      <c r="Y114" s="53"/>
    </row>
    <row r="115" spans="5:25" x14ac:dyDescent="0.2">
      <c r="E115" s="52"/>
      <c r="F115" s="52"/>
      <c r="G115" s="52"/>
      <c r="H115" s="52"/>
      <c r="I115" s="52"/>
      <c r="J115" s="52"/>
      <c r="M115" s="53" t="s">
        <v>232</v>
      </c>
      <c r="N115" s="85" t="s">
        <v>111</v>
      </c>
      <c r="O115" s="83">
        <v>0.6</v>
      </c>
      <c r="P115" s="53"/>
      <c r="Q115" s="53"/>
      <c r="R115" s="53"/>
      <c r="T115" s="53"/>
      <c r="U115" s="53"/>
      <c r="V115" s="53"/>
      <c r="W115" s="53"/>
      <c r="X115" s="53"/>
      <c r="Y115" s="53"/>
    </row>
    <row r="116" spans="5:25" x14ac:dyDescent="0.2">
      <c r="E116" s="53" t="s">
        <v>134</v>
      </c>
      <c r="F116" s="86" t="s">
        <v>162</v>
      </c>
      <c r="G116" s="82" t="s">
        <v>225</v>
      </c>
      <c r="H116" s="82"/>
      <c r="I116" s="53" t="s">
        <v>132</v>
      </c>
      <c r="J116" s="53"/>
      <c r="M116" s="53" t="s">
        <v>233</v>
      </c>
      <c r="N116" s="85" t="s">
        <v>238</v>
      </c>
      <c r="O116" s="82" t="s">
        <v>234</v>
      </c>
      <c r="P116" s="82"/>
      <c r="Q116" s="82"/>
      <c r="R116" s="53"/>
      <c r="T116" s="53"/>
      <c r="U116" s="53"/>
      <c r="V116" s="53"/>
      <c r="W116" s="53"/>
      <c r="X116" s="53"/>
      <c r="Y116" s="53"/>
    </row>
    <row r="117" spans="5:25" x14ac:dyDescent="0.2">
      <c r="E117" s="53" t="s">
        <v>135</v>
      </c>
      <c r="F117" s="85" t="s">
        <v>163</v>
      </c>
      <c r="G117" s="53"/>
      <c r="H117" s="53"/>
      <c r="I117" s="53" t="s">
        <v>132</v>
      </c>
      <c r="J117" s="53"/>
      <c r="M117" s="53" t="s">
        <v>235</v>
      </c>
      <c r="N117" s="85" t="s">
        <v>239</v>
      </c>
      <c r="O117" s="53"/>
      <c r="P117" s="53"/>
      <c r="Q117" s="53"/>
      <c r="R117" s="53"/>
      <c r="T117" s="53"/>
      <c r="U117" s="53"/>
      <c r="V117" s="53"/>
      <c r="W117" s="53"/>
      <c r="X117" s="53"/>
      <c r="Y117" s="53"/>
    </row>
    <row r="118" spans="5:25" x14ac:dyDescent="0.2">
      <c r="E118" s="53" t="s">
        <v>136</v>
      </c>
      <c r="F118" s="85" t="s">
        <v>164</v>
      </c>
      <c r="G118" s="53"/>
      <c r="H118" s="53"/>
      <c r="I118" s="53" t="s">
        <v>133</v>
      </c>
      <c r="J118" s="53"/>
      <c r="M118" s="53" t="s">
        <v>339</v>
      </c>
      <c r="N118" s="85" t="s">
        <v>239</v>
      </c>
      <c r="O118" s="53"/>
      <c r="P118" s="53"/>
      <c r="Q118" s="53"/>
      <c r="R118" s="53"/>
      <c r="T118" s="53"/>
      <c r="U118" s="53"/>
      <c r="V118" s="53"/>
      <c r="W118" s="53"/>
      <c r="X118" s="53"/>
      <c r="Y118" s="53"/>
    </row>
    <row r="119" spans="5:25" x14ac:dyDescent="0.2">
      <c r="E119" s="53" t="s">
        <v>137</v>
      </c>
      <c r="F119" s="85" t="s">
        <v>165</v>
      </c>
      <c r="G119" s="53"/>
      <c r="H119" s="53"/>
      <c r="I119" s="53" t="s">
        <v>132</v>
      </c>
      <c r="J119" s="53"/>
      <c r="M119" s="53"/>
      <c r="N119" s="85"/>
      <c r="O119" s="53"/>
      <c r="P119" s="53"/>
      <c r="Q119" s="53"/>
      <c r="R119" s="53"/>
      <c r="T119" s="53"/>
      <c r="U119" s="53"/>
      <c r="V119" s="53"/>
      <c r="W119" s="53"/>
      <c r="X119" s="53"/>
      <c r="Y119" s="53"/>
    </row>
    <row r="120" spans="5:25" x14ac:dyDescent="0.2">
      <c r="E120" s="53" t="s">
        <v>138</v>
      </c>
      <c r="F120" s="85" t="s">
        <v>166</v>
      </c>
      <c r="G120" s="53"/>
      <c r="H120" s="53"/>
      <c r="I120" s="53"/>
      <c r="J120" s="53"/>
      <c r="M120" s="53"/>
      <c r="N120" s="85"/>
      <c r="O120" s="53"/>
      <c r="P120" s="53"/>
      <c r="Q120" s="53"/>
      <c r="R120" s="53"/>
      <c r="T120" s="53"/>
      <c r="U120" s="53"/>
      <c r="V120" s="53"/>
      <c r="W120" s="53"/>
      <c r="X120" s="53"/>
      <c r="Y120" s="53"/>
    </row>
    <row r="121" spans="5:25" x14ac:dyDescent="0.2">
      <c r="E121" s="53" t="s">
        <v>139</v>
      </c>
      <c r="F121" s="85" t="s">
        <v>71</v>
      </c>
      <c r="G121" s="53"/>
      <c r="H121" s="53"/>
      <c r="I121" s="53" t="s">
        <v>63</v>
      </c>
      <c r="J121" s="53"/>
      <c r="M121" s="53"/>
      <c r="P121" s="53"/>
      <c r="Q121" s="53"/>
      <c r="R121" s="53"/>
      <c r="T121" s="53"/>
      <c r="U121" s="53"/>
      <c r="V121" s="53"/>
      <c r="W121" s="53"/>
      <c r="X121" s="53"/>
      <c r="Y121" s="53"/>
    </row>
    <row r="122" spans="5:25" x14ac:dyDescent="0.2">
      <c r="E122" s="53" t="s">
        <v>140</v>
      </c>
      <c r="F122" s="85" t="s">
        <v>167</v>
      </c>
      <c r="G122" s="53"/>
      <c r="H122" s="53"/>
      <c r="I122" s="53" t="s">
        <v>132</v>
      </c>
      <c r="J122" s="53"/>
      <c r="M122" t="s">
        <v>340</v>
      </c>
      <c r="N122" t="s">
        <v>338</v>
      </c>
      <c r="T122" s="53"/>
      <c r="U122" s="53"/>
      <c r="V122" s="53"/>
      <c r="W122" s="53"/>
      <c r="X122" s="53"/>
      <c r="Y122" s="53"/>
    </row>
    <row r="123" spans="5:25" x14ac:dyDescent="0.2">
      <c r="E123" s="53"/>
      <c r="F123" s="85"/>
      <c r="G123" s="53"/>
      <c r="H123" s="53"/>
      <c r="I123" s="53"/>
      <c r="J123" s="53"/>
      <c r="N123" s="1"/>
      <c r="O123" s="1"/>
      <c r="T123" s="53"/>
      <c r="U123" s="53"/>
      <c r="V123" s="53"/>
      <c r="W123" s="53"/>
      <c r="X123" s="53"/>
      <c r="Y123" s="53"/>
    </row>
    <row r="124" spans="5:25" x14ac:dyDescent="0.2">
      <c r="E124" s="53"/>
      <c r="F124" s="85"/>
      <c r="G124" s="53"/>
      <c r="H124" s="53"/>
      <c r="I124" s="53"/>
      <c r="J124" s="53"/>
      <c r="M124" s="15" t="s">
        <v>129</v>
      </c>
      <c r="N124" s="52" t="str">
        <f>$F$16</f>
        <v>Reps</v>
      </c>
      <c r="O124" s="52"/>
      <c r="P124" s="1"/>
      <c r="Q124" s="1"/>
      <c r="R124" s="1"/>
    </row>
    <row r="125" spans="5:25" x14ac:dyDescent="0.2">
      <c r="E125" s="53"/>
      <c r="F125" s="85"/>
      <c r="G125" s="53"/>
      <c r="H125" s="53"/>
      <c r="I125" s="53"/>
      <c r="J125" s="53"/>
      <c r="M125" s="52" t="s">
        <v>85</v>
      </c>
      <c r="N125" s="85"/>
      <c r="O125" s="53"/>
      <c r="P125" s="52"/>
      <c r="Q125" s="52"/>
      <c r="R125" s="52"/>
    </row>
    <row r="126" spans="5:25" x14ac:dyDescent="0.2">
      <c r="M126" s="53" t="s">
        <v>245</v>
      </c>
      <c r="N126" s="85" t="s">
        <v>281</v>
      </c>
      <c r="O126" s="53"/>
      <c r="P126" s="53"/>
      <c r="Q126" s="53"/>
      <c r="R126" s="53"/>
      <c r="T126" s="15" t="s">
        <v>148</v>
      </c>
      <c r="U126" s="1"/>
      <c r="V126" s="1"/>
      <c r="W126" s="1"/>
      <c r="X126" s="1"/>
      <c r="Y126" s="1"/>
    </row>
    <row r="127" spans="5:25" x14ac:dyDescent="0.2">
      <c r="M127" s="53" t="s">
        <v>240</v>
      </c>
      <c r="N127" s="85" t="s">
        <v>71</v>
      </c>
      <c r="O127" s="53"/>
      <c r="P127" s="53"/>
      <c r="Q127" s="53"/>
      <c r="R127" s="53"/>
      <c r="T127" s="52" t="s">
        <v>85</v>
      </c>
      <c r="U127" s="52" t="str">
        <f>$F$16</f>
        <v>Reps</v>
      </c>
      <c r="V127" s="52"/>
      <c r="W127" s="52"/>
      <c r="X127" s="52"/>
      <c r="Y127" s="52"/>
    </row>
    <row r="128" spans="5:25" x14ac:dyDescent="0.2">
      <c r="E128" s="15" t="s">
        <v>120</v>
      </c>
      <c r="F128" s="1"/>
      <c r="G128" s="1"/>
      <c r="H128" s="1"/>
      <c r="I128" s="1"/>
      <c r="J128" s="1"/>
      <c r="M128" s="53" t="s">
        <v>244</v>
      </c>
      <c r="N128" s="85" t="s">
        <v>176</v>
      </c>
      <c r="O128" s="53"/>
      <c r="P128" s="53"/>
      <c r="Q128" s="53"/>
      <c r="R128" s="53"/>
      <c r="T128" s="53" t="s">
        <v>66</v>
      </c>
      <c r="U128" s="85" t="s">
        <v>222</v>
      </c>
      <c r="V128" s="53" t="s">
        <v>133</v>
      </c>
      <c r="W128" s="53"/>
      <c r="X128" s="53"/>
      <c r="Y128" s="53"/>
    </row>
    <row r="129" spans="5:25" x14ac:dyDescent="0.2">
      <c r="E129" s="52"/>
      <c r="F129" s="52" t="str">
        <f>$F$16</f>
        <v>Reps</v>
      </c>
      <c r="G129" s="52"/>
      <c r="H129" s="52"/>
      <c r="I129" s="52"/>
      <c r="J129" s="52"/>
      <c r="M129" s="53" t="s">
        <v>243</v>
      </c>
      <c r="N129" s="85" t="s">
        <v>164</v>
      </c>
      <c r="O129" s="53"/>
      <c r="P129" s="53"/>
      <c r="Q129" s="53"/>
      <c r="R129" s="53"/>
      <c r="T129" s="53" t="s">
        <v>106</v>
      </c>
      <c r="U129" s="85" t="s">
        <v>71</v>
      </c>
      <c r="V129" s="53" t="s">
        <v>133</v>
      </c>
      <c r="W129" s="53"/>
      <c r="X129" s="53"/>
      <c r="Y129" s="53"/>
    </row>
    <row r="130" spans="5:25" x14ac:dyDescent="0.2">
      <c r="E130" s="53" t="s">
        <v>141</v>
      </c>
      <c r="F130" s="85" t="s">
        <v>168</v>
      </c>
      <c r="G130" s="82" t="s">
        <v>226</v>
      </c>
      <c r="H130" s="53"/>
      <c r="I130" s="53" t="s">
        <v>132</v>
      </c>
      <c r="J130" s="53"/>
      <c r="M130" s="53" t="s">
        <v>242</v>
      </c>
      <c r="N130" s="85" t="s">
        <v>241</v>
      </c>
      <c r="O130" s="53"/>
      <c r="P130" s="53"/>
      <c r="Q130" s="53"/>
      <c r="R130" s="53"/>
      <c r="T130" s="53" t="s">
        <v>274</v>
      </c>
      <c r="U130" s="85" t="s">
        <v>280</v>
      </c>
      <c r="V130" s="53" t="s">
        <v>133</v>
      </c>
      <c r="W130" s="53"/>
      <c r="X130" s="53"/>
      <c r="Y130" s="53"/>
    </row>
    <row r="131" spans="5:25" x14ac:dyDescent="0.2">
      <c r="E131" s="53" t="s">
        <v>169</v>
      </c>
      <c r="F131" s="85" t="s">
        <v>102</v>
      </c>
      <c r="G131" s="82" t="s">
        <v>227</v>
      </c>
      <c r="H131" s="53"/>
      <c r="I131" s="53" t="s">
        <v>133</v>
      </c>
      <c r="J131" s="53"/>
      <c r="M131" s="53"/>
      <c r="N131" s="85"/>
      <c r="O131" s="53"/>
      <c r="P131" s="53"/>
      <c r="Q131" s="53"/>
      <c r="R131" s="53"/>
      <c r="T131" s="53" t="s">
        <v>275</v>
      </c>
      <c r="U131" s="85" t="s">
        <v>176</v>
      </c>
      <c r="V131" s="53" t="s">
        <v>132</v>
      </c>
      <c r="W131" s="53"/>
      <c r="X131" s="53"/>
      <c r="Y131" s="53"/>
    </row>
    <row r="132" spans="5:25" x14ac:dyDescent="0.2">
      <c r="E132" s="53" t="s">
        <v>142</v>
      </c>
      <c r="F132" s="85" t="s">
        <v>170</v>
      </c>
      <c r="G132" s="53"/>
      <c r="H132" s="53"/>
      <c r="I132" s="53" t="s">
        <v>133</v>
      </c>
      <c r="J132" s="53"/>
      <c r="M132" s="53"/>
      <c r="N132" s="85"/>
      <c r="O132" s="53"/>
      <c r="P132" s="53"/>
      <c r="Q132" s="53"/>
      <c r="R132" s="53"/>
      <c r="T132" s="53" t="s">
        <v>276</v>
      </c>
      <c r="U132" s="85" t="s">
        <v>56</v>
      </c>
      <c r="V132" s="53" t="s">
        <v>133</v>
      </c>
      <c r="W132" s="53"/>
      <c r="X132" s="53"/>
      <c r="Y132" s="53"/>
    </row>
    <row r="133" spans="5:25" x14ac:dyDescent="0.2">
      <c r="E133" s="53" t="s">
        <v>143</v>
      </c>
      <c r="F133" s="85" t="s">
        <v>171</v>
      </c>
      <c r="G133" s="53"/>
      <c r="H133" s="53"/>
      <c r="I133" s="53" t="s">
        <v>133</v>
      </c>
      <c r="J133" s="53"/>
      <c r="M133" s="53" t="s">
        <v>255</v>
      </c>
      <c r="N133" s="53"/>
      <c r="O133" s="53"/>
      <c r="P133" s="53"/>
      <c r="Q133" s="53"/>
      <c r="R133" s="53"/>
      <c r="T133" s="53" t="s">
        <v>277</v>
      </c>
      <c r="U133" s="85" t="s">
        <v>71</v>
      </c>
      <c r="V133" s="53" t="s">
        <v>132</v>
      </c>
      <c r="W133" s="53"/>
      <c r="X133" s="53"/>
      <c r="Y133" s="53"/>
    </row>
    <row r="134" spans="5:25" x14ac:dyDescent="0.2">
      <c r="E134" s="53" t="s">
        <v>144</v>
      </c>
      <c r="F134" s="85" t="s">
        <v>172</v>
      </c>
      <c r="G134" s="53"/>
      <c r="H134" s="53"/>
      <c r="I134" s="53"/>
      <c r="J134" s="53"/>
      <c r="M134" s="53" t="s">
        <v>254</v>
      </c>
      <c r="N134" s="53"/>
      <c r="O134" s="53"/>
      <c r="P134" s="53"/>
      <c r="Q134" s="53"/>
      <c r="R134" s="53"/>
      <c r="T134" s="53" t="s">
        <v>278</v>
      </c>
      <c r="U134" s="85" t="s">
        <v>279</v>
      </c>
      <c r="V134" s="53"/>
      <c r="W134" s="53"/>
      <c r="X134" s="53"/>
      <c r="Y134" s="53"/>
    </row>
    <row r="135" spans="5:25" x14ac:dyDescent="0.2">
      <c r="E135" s="53" t="s">
        <v>188</v>
      </c>
      <c r="F135" s="85" t="s">
        <v>189</v>
      </c>
      <c r="G135" s="53"/>
      <c r="H135" s="53"/>
      <c r="I135" s="53"/>
      <c r="J135" s="53"/>
      <c r="M135" s="53"/>
      <c r="N135" s="53"/>
      <c r="O135" s="53"/>
      <c r="P135" s="53"/>
      <c r="Q135" s="53"/>
      <c r="R135" s="53"/>
      <c r="T135" s="53"/>
      <c r="U135" s="85"/>
      <c r="V135" s="53"/>
      <c r="W135" s="53"/>
      <c r="X135" s="53"/>
      <c r="Y135" s="53"/>
    </row>
    <row r="136" spans="5:25" x14ac:dyDescent="0.2">
      <c r="E136" s="53"/>
      <c r="F136" s="85"/>
      <c r="G136" s="53"/>
      <c r="H136" s="53"/>
      <c r="I136" s="53"/>
      <c r="J136" s="53"/>
      <c r="T136" s="53"/>
      <c r="U136" s="85"/>
      <c r="V136" s="53"/>
      <c r="W136" s="53"/>
      <c r="X136" s="53"/>
      <c r="Y136" s="53"/>
    </row>
    <row r="137" spans="5:25" x14ac:dyDescent="0.2">
      <c r="E137" s="53"/>
      <c r="F137" s="85"/>
      <c r="G137" s="53"/>
      <c r="H137" s="53"/>
      <c r="I137" s="53"/>
      <c r="J137" s="53"/>
      <c r="N137" s="1"/>
      <c r="O137" s="1"/>
      <c r="T137" s="53"/>
      <c r="U137" s="85"/>
      <c r="V137" s="53"/>
      <c r="W137" s="53"/>
      <c r="X137" s="53"/>
      <c r="Y137" s="53"/>
    </row>
    <row r="138" spans="5:25" x14ac:dyDescent="0.2">
      <c r="E138" s="53"/>
      <c r="F138" s="85"/>
      <c r="G138" s="53"/>
      <c r="H138" s="53"/>
      <c r="I138" s="53"/>
      <c r="J138" s="53"/>
      <c r="M138" s="15" t="s">
        <v>130</v>
      </c>
      <c r="N138" s="52" t="str">
        <f>$F$16</f>
        <v>Reps</v>
      </c>
      <c r="O138" s="52"/>
      <c r="P138" s="1"/>
      <c r="Q138" s="1"/>
      <c r="R138" s="1"/>
    </row>
    <row r="139" spans="5:25" x14ac:dyDescent="0.2">
      <c r="E139" s="53"/>
      <c r="F139" s="85"/>
      <c r="G139" s="53"/>
      <c r="H139" s="53"/>
      <c r="I139" s="53"/>
      <c r="J139" s="53"/>
      <c r="M139" s="52" t="s">
        <v>85</v>
      </c>
      <c r="N139" s="53"/>
      <c r="O139" s="53"/>
      <c r="P139" s="52"/>
      <c r="Q139" s="52"/>
      <c r="R139" s="52"/>
      <c r="T139" s="15" t="s">
        <v>203</v>
      </c>
      <c r="U139" s="1"/>
      <c r="V139" s="1"/>
      <c r="W139" s="1"/>
      <c r="X139" s="1"/>
      <c r="Y139" s="1"/>
    </row>
    <row r="140" spans="5:25" x14ac:dyDescent="0.2">
      <c r="M140" s="53" t="s">
        <v>183</v>
      </c>
      <c r="N140" s="53"/>
      <c r="O140" s="53"/>
      <c r="P140" s="53"/>
      <c r="Q140" s="53"/>
      <c r="R140" s="53"/>
      <c r="T140" s="52"/>
      <c r="U140" s="52"/>
      <c r="V140" s="52"/>
      <c r="W140" s="52"/>
      <c r="X140" s="52"/>
      <c r="Y140" s="52"/>
    </row>
    <row r="141" spans="5:25" x14ac:dyDescent="0.2">
      <c r="M141" s="53"/>
      <c r="N141" s="53"/>
      <c r="O141" s="53"/>
      <c r="P141" s="53"/>
      <c r="Q141" s="53"/>
      <c r="R141" s="53"/>
      <c r="T141" s="53" t="s">
        <v>245</v>
      </c>
      <c r="U141" s="85" t="s">
        <v>281</v>
      </c>
      <c r="V141" s="53"/>
      <c r="W141" s="53"/>
      <c r="X141" s="53"/>
      <c r="Y141" s="53"/>
    </row>
    <row r="142" spans="5:25" x14ac:dyDescent="0.2">
      <c r="E142" s="15" t="s">
        <v>121</v>
      </c>
      <c r="F142" s="1"/>
      <c r="G142" s="1"/>
      <c r="H142" s="1"/>
      <c r="I142" s="1"/>
      <c r="J142" s="1"/>
      <c r="M142" s="53"/>
      <c r="N142" s="53"/>
      <c r="O142" s="53"/>
      <c r="P142" s="53"/>
      <c r="Q142" s="53"/>
      <c r="R142" s="53"/>
      <c r="T142" s="53" t="s">
        <v>240</v>
      </c>
      <c r="U142" s="85" t="s">
        <v>71</v>
      </c>
      <c r="V142" s="53"/>
      <c r="W142" s="53"/>
      <c r="X142" s="53"/>
      <c r="Y142" s="53"/>
    </row>
    <row r="143" spans="5:25" x14ac:dyDescent="0.2">
      <c r="E143" s="52" t="s">
        <v>151</v>
      </c>
      <c r="F143" s="52" t="str">
        <f>$F$16</f>
        <v>Reps</v>
      </c>
      <c r="G143" s="52"/>
      <c r="H143" s="52"/>
      <c r="I143" s="52"/>
      <c r="J143" s="52"/>
      <c r="M143" s="53"/>
      <c r="N143" s="53"/>
      <c r="O143" s="53"/>
      <c r="P143" s="53"/>
      <c r="Q143" s="53"/>
      <c r="R143" s="53"/>
      <c r="T143" s="53" t="s">
        <v>244</v>
      </c>
      <c r="U143" s="85" t="s">
        <v>283</v>
      </c>
      <c r="V143" s="53"/>
      <c r="W143" s="53"/>
      <c r="X143" s="53"/>
      <c r="Y143" s="53"/>
    </row>
    <row r="144" spans="5:25" x14ac:dyDescent="0.2">
      <c r="E144" s="53" t="s">
        <v>149</v>
      </c>
      <c r="F144" s="85" t="s">
        <v>150</v>
      </c>
      <c r="G144" s="53"/>
      <c r="H144" s="53"/>
      <c r="I144" s="53"/>
      <c r="J144" s="53"/>
      <c r="M144" s="53"/>
      <c r="N144" s="53"/>
      <c r="O144" s="53"/>
      <c r="P144" s="53"/>
      <c r="Q144" s="53"/>
      <c r="R144" s="53"/>
      <c r="T144" s="53" t="s">
        <v>243</v>
      </c>
      <c r="U144" s="85" t="s">
        <v>282</v>
      </c>
      <c r="V144" s="53"/>
      <c r="W144" s="53"/>
      <c r="X144" s="53"/>
      <c r="Y144" s="53"/>
    </row>
    <row r="145" spans="5:25" x14ac:dyDescent="0.2">
      <c r="E145" s="53" t="s">
        <v>153</v>
      </c>
      <c r="F145" s="85" t="s">
        <v>152</v>
      </c>
      <c r="G145" s="53"/>
      <c r="H145" s="53"/>
      <c r="I145" s="53"/>
      <c r="J145" s="53"/>
      <c r="M145" s="53"/>
      <c r="N145" s="53"/>
      <c r="O145" s="53"/>
      <c r="P145" s="53"/>
      <c r="Q145" s="53"/>
      <c r="R145" s="53"/>
      <c r="T145" s="53" t="s">
        <v>242</v>
      </c>
      <c r="U145" s="85" t="s">
        <v>241</v>
      </c>
      <c r="V145" s="53"/>
      <c r="W145" s="53"/>
      <c r="X145" s="53"/>
      <c r="Y145" s="53"/>
    </row>
    <row r="146" spans="5:25" x14ac:dyDescent="0.2">
      <c r="E146" s="53" t="s">
        <v>217</v>
      </c>
      <c r="F146" s="85" t="s">
        <v>152</v>
      </c>
      <c r="G146" s="53"/>
      <c r="H146" s="53"/>
      <c r="I146" s="53"/>
      <c r="J146" s="53"/>
      <c r="M146" s="53"/>
      <c r="N146" s="53"/>
      <c r="O146" s="53"/>
      <c r="P146" s="53"/>
      <c r="Q146" s="53"/>
      <c r="R146" s="53"/>
      <c r="T146" s="53" t="s">
        <v>344</v>
      </c>
      <c r="U146" s="85" t="s">
        <v>341</v>
      </c>
      <c r="V146" s="53"/>
      <c r="W146" s="53"/>
      <c r="X146" s="53"/>
      <c r="Y146" s="53"/>
    </row>
    <row r="147" spans="5:25" x14ac:dyDescent="0.2">
      <c r="E147" s="53" t="s">
        <v>154</v>
      </c>
      <c r="F147" s="85" t="s">
        <v>152</v>
      </c>
      <c r="G147" s="53"/>
      <c r="H147" s="53"/>
      <c r="I147" s="53"/>
      <c r="J147" s="53"/>
      <c r="M147" s="53"/>
      <c r="N147" s="53"/>
      <c r="O147" s="53"/>
      <c r="P147" s="53"/>
      <c r="Q147" s="53"/>
      <c r="R147" s="53"/>
      <c r="T147" s="53"/>
      <c r="U147" s="85"/>
      <c r="V147" s="53"/>
      <c r="W147" s="53"/>
      <c r="X147" s="53"/>
      <c r="Y147" s="53"/>
    </row>
    <row r="148" spans="5:25" x14ac:dyDescent="0.2">
      <c r="E148" s="53" t="s">
        <v>334</v>
      </c>
      <c r="F148" s="85" t="s">
        <v>333</v>
      </c>
      <c r="G148" s="53"/>
      <c r="H148" s="53"/>
      <c r="I148" s="53"/>
      <c r="J148" s="53"/>
      <c r="M148" s="53"/>
      <c r="N148" s="53"/>
      <c r="O148" s="53"/>
      <c r="P148" s="53"/>
      <c r="Q148" s="53"/>
      <c r="R148" s="53"/>
      <c r="T148" s="53"/>
      <c r="U148" s="85"/>
      <c r="V148" s="53"/>
      <c r="W148" s="53"/>
      <c r="X148" s="53"/>
      <c r="Y148" s="53"/>
    </row>
    <row r="149" spans="5:25" x14ac:dyDescent="0.2">
      <c r="E149" s="53"/>
      <c r="F149" s="85"/>
      <c r="G149" s="53"/>
      <c r="H149" s="53"/>
      <c r="I149" s="53"/>
      <c r="J149" s="53"/>
      <c r="M149" s="53"/>
      <c r="P149" s="53"/>
      <c r="Q149" s="53"/>
      <c r="R149" s="53"/>
      <c r="T149" s="53"/>
      <c r="U149" s="85"/>
      <c r="V149" s="53"/>
      <c r="W149" s="53"/>
      <c r="X149" s="53"/>
      <c r="Y149" s="53"/>
    </row>
    <row r="150" spans="5:25" x14ac:dyDescent="0.2">
      <c r="E150" s="53"/>
      <c r="F150" s="85"/>
      <c r="G150" s="53"/>
      <c r="H150" s="53"/>
      <c r="I150" s="53"/>
      <c r="J150" s="53"/>
      <c r="T150" s="53"/>
      <c r="U150" s="85"/>
      <c r="V150" s="53"/>
      <c r="W150" s="53"/>
      <c r="X150" s="53"/>
      <c r="Y150" s="53"/>
    </row>
    <row r="151" spans="5:25" x14ac:dyDescent="0.2">
      <c r="E151" s="53"/>
      <c r="F151" s="85"/>
      <c r="G151" s="53"/>
      <c r="H151" s="53"/>
      <c r="I151" s="53"/>
      <c r="J151" s="53"/>
      <c r="T151" t="s">
        <v>342</v>
      </c>
      <c r="U151" t="s">
        <v>343</v>
      </c>
    </row>
    <row r="152" spans="5:25" x14ac:dyDescent="0.2">
      <c r="E152" s="53"/>
      <c r="F152" s="85"/>
      <c r="G152" s="53"/>
      <c r="H152" s="53"/>
      <c r="I152" s="53"/>
      <c r="J152" s="53"/>
    </row>
    <row r="153" spans="5:25" x14ac:dyDescent="0.2">
      <c r="E153" s="53"/>
      <c r="F153" s="85"/>
      <c r="G153" s="53"/>
      <c r="H153" s="53"/>
      <c r="I153" s="53"/>
      <c r="J153" s="53"/>
      <c r="T153" s="15" t="s">
        <v>204</v>
      </c>
      <c r="U153" s="1"/>
      <c r="V153" s="1"/>
      <c r="W153" s="1"/>
      <c r="X153" s="1"/>
      <c r="Y153" s="1"/>
    </row>
    <row r="154" spans="5:25" x14ac:dyDescent="0.2">
      <c r="E154" t="s">
        <v>218</v>
      </c>
      <c r="N154" s="1"/>
      <c r="O154" s="1"/>
      <c r="T154" s="52"/>
      <c r="U154" s="52"/>
      <c r="V154" s="52"/>
      <c r="W154" s="52"/>
      <c r="X154" s="52"/>
      <c r="Y154" s="52"/>
    </row>
    <row r="155" spans="5:25" x14ac:dyDescent="0.2">
      <c r="M155" s="15" t="s">
        <v>131</v>
      </c>
      <c r="N155" s="52" t="str">
        <f>$F$16</f>
        <v>Reps</v>
      </c>
      <c r="O155" s="52"/>
      <c r="P155" s="1"/>
      <c r="Q155" s="1"/>
      <c r="R155" s="1"/>
      <c r="T155" s="53" t="s">
        <v>86</v>
      </c>
      <c r="U155" s="85" t="s">
        <v>289</v>
      </c>
      <c r="V155" s="82" t="s">
        <v>291</v>
      </c>
      <c r="W155" s="53" t="s">
        <v>133</v>
      </c>
      <c r="X155" s="53"/>
      <c r="Y155" s="53"/>
    </row>
    <row r="156" spans="5:25" x14ac:dyDescent="0.2">
      <c r="M156" s="52" t="s">
        <v>85</v>
      </c>
      <c r="N156" s="79"/>
      <c r="O156" s="53"/>
      <c r="P156" s="52"/>
      <c r="Q156" s="52"/>
      <c r="R156" s="52"/>
      <c r="T156" s="53" t="s">
        <v>284</v>
      </c>
      <c r="U156" s="85" t="s">
        <v>288</v>
      </c>
      <c r="V156" s="53"/>
      <c r="W156" s="53" t="s">
        <v>133</v>
      </c>
      <c r="X156" s="53"/>
      <c r="Y156" s="53"/>
    </row>
    <row r="157" spans="5:25" x14ac:dyDescent="0.2">
      <c r="M157" s="53" t="s">
        <v>246</v>
      </c>
      <c r="N157" s="85" t="s">
        <v>71</v>
      </c>
      <c r="O157" s="53"/>
      <c r="P157" s="53"/>
      <c r="Q157" s="53"/>
      <c r="R157" s="53"/>
      <c r="T157" s="53" t="s">
        <v>285</v>
      </c>
      <c r="U157" s="85" t="s">
        <v>71</v>
      </c>
      <c r="V157" s="53"/>
      <c r="W157" s="53" t="s">
        <v>132</v>
      </c>
      <c r="X157" s="53"/>
      <c r="Y157" s="53"/>
    </row>
    <row r="158" spans="5:25" x14ac:dyDescent="0.2">
      <c r="M158" s="53" t="s">
        <v>66</v>
      </c>
      <c r="N158" s="85" t="s">
        <v>251</v>
      </c>
      <c r="O158" s="53"/>
      <c r="P158" s="53"/>
      <c r="Q158" s="53"/>
      <c r="R158" s="53"/>
      <c r="T158" s="53" t="s">
        <v>286</v>
      </c>
      <c r="U158" s="85" t="s">
        <v>290</v>
      </c>
      <c r="V158" s="53" t="s">
        <v>292</v>
      </c>
      <c r="W158" s="53" t="s">
        <v>132</v>
      </c>
      <c r="X158" s="53"/>
      <c r="Y158" s="53"/>
    </row>
    <row r="159" spans="5:25" x14ac:dyDescent="0.2">
      <c r="M159" s="53" t="s">
        <v>266</v>
      </c>
      <c r="N159" s="85" t="s">
        <v>163</v>
      </c>
      <c r="O159" s="82" t="s">
        <v>253</v>
      </c>
      <c r="P159" s="53"/>
      <c r="Q159" s="53"/>
      <c r="R159" s="53"/>
      <c r="T159" s="53" t="s">
        <v>287</v>
      </c>
      <c r="U159" s="85" t="s">
        <v>71</v>
      </c>
      <c r="V159" s="53"/>
      <c r="W159" s="53" t="s">
        <v>297</v>
      </c>
      <c r="X159" s="53"/>
      <c r="Y159" s="53"/>
    </row>
    <row r="160" spans="5:25" x14ac:dyDescent="0.2">
      <c r="M160" s="53" t="s">
        <v>247</v>
      </c>
      <c r="N160" s="85" t="s">
        <v>252</v>
      </c>
      <c r="O160" s="53"/>
      <c r="P160" s="53"/>
      <c r="Q160" s="53"/>
      <c r="R160" s="53"/>
      <c r="T160" s="53" t="s">
        <v>294</v>
      </c>
      <c r="U160" s="85" t="s">
        <v>293</v>
      </c>
      <c r="V160" s="53"/>
      <c r="W160" s="53" t="s">
        <v>133</v>
      </c>
      <c r="X160" s="53"/>
      <c r="Y160" s="53"/>
    </row>
    <row r="161" spans="13:25" x14ac:dyDescent="0.2">
      <c r="M161" s="53" t="s">
        <v>248</v>
      </c>
      <c r="N161" s="85" t="s">
        <v>176</v>
      </c>
      <c r="O161" s="53"/>
      <c r="P161" s="53"/>
      <c r="Q161" s="53"/>
      <c r="R161" s="53"/>
      <c r="T161" s="53" t="s">
        <v>295</v>
      </c>
      <c r="U161" s="85" t="s">
        <v>293</v>
      </c>
      <c r="V161" s="53"/>
      <c r="W161" s="53" t="s">
        <v>133</v>
      </c>
      <c r="X161" s="53"/>
      <c r="Y161" s="53"/>
    </row>
    <row r="162" spans="13:25" x14ac:dyDescent="0.2">
      <c r="M162" s="53" t="s">
        <v>249</v>
      </c>
      <c r="N162" s="85" t="s">
        <v>56</v>
      </c>
      <c r="O162" s="53" t="s">
        <v>265</v>
      </c>
      <c r="P162" s="53"/>
      <c r="Q162" s="53"/>
      <c r="R162" s="53"/>
      <c r="T162" s="53"/>
      <c r="U162" s="85"/>
      <c r="V162" s="53"/>
      <c r="W162" s="53"/>
      <c r="X162" s="53"/>
      <c r="Y162" s="53"/>
    </row>
    <row r="163" spans="13:25" x14ac:dyDescent="0.2">
      <c r="M163" s="53" t="s">
        <v>250</v>
      </c>
      <c r="N163" s="85" t="s">
        <v>71</v>
      </c>
      <c r="O163" s="53"/>
      <c r="P163" s="53"/>
      <c r="Q163" s="53"/>
      <c r="R163" s="53"/>
      <c r="T163" s="53"/>
      <c r="U163" s="85"/>
      <c r="V163" s="53"/>
      <c r="W163" s="53"/>
      <c r="X163" s="53"/>
      <c r="Y163" s="53"/>
    </row>
    <row r="164" spans="13:25" x14ac:dyDescent="0.2">
      <c r="M164" s="53"/>
      <c r="N164" s="85"/>
      <c r="O164" s="53"/>
      <c r="P164" s="53"/>
      <c r="Q164" s="53"/>
      <c r="R164" s="53"/>
      <c r="T164" s="53"/>
      <c r="U164" s="85"/>
      <c r="V164" s="53"/>
      <c r="W164" s="53"/>
      <c r="X164" s="53"/>
      <c r="Y164" s="53"/>
    </row>
    <row r="165" spans="13:25" x14ac:dyDescent="0.2">
      <c r="M165" s="53"/>
      <c r="N165" s="85"/>
      <c r="O165" s="53"/>
      <c r="P165" s="53"/>
      <c r="Q165" s="53"/>
      <c r="R165" s="53"/>
    </row>
    <row r="166" spans="13:25" x14ac:dyDescent="0.2">
      <c r="M166" s="53"/>
      <c r="P166" s="53"/>
      <c r="Q166" s="53"/>
      <c r="R166" s="53"/>
    </row>
    <row r="167" spans="13:25" x14ac:dyDescent="0.2">
      <c r="T167" s="15" t="s">
        <v>205</v>
      </c>
      <c r="U167" s="1"/>
      <c r="V167" s="1"/>
      <c r="W167" s="1"/>
      <c r="X167" s="1"/>
      <c r="Y167" s="1"/>
    </row>
    <row r="168" spans="13:25" x14ac:dyDescent="0.2">
      <c r="T168" s="52"/>
      <c r="U168" s="52"/>
      <c r="V168" s="52"/>
      <c r="W168" s="52"/>
      <c r="X168" s="52"/>
      <c r="Y168" s="52"/>
    </row>
    <row r="169" spans="13:25" x14ac:dyDescent="0.2">
      <c r="T169" s="53" t="s">
        <v>78</v>
      </c>
      <c r="U169" s="53">
        <v>5</v>
      </c>
      <c r="V169" s="53" t="s">
        <v>79</v>
      </c>
      <c r="W169" s="53"/>
      <c r="X169" s="53"/>
      <c r="Y169" s="53"/>
    </row>
    <row r="170" spans="13:25" x14ac:dyDescent="0.2">
      <c r="T170" s="53" t="s">
        <v>80</v>
      </c>
      <c r="U170" s="53"/>
      <c r="V170" s="53"/>
      <c r="W170" s="53"/>
      <c r="X170" s="53"/>
      <c r="Y170" s="53"/>
    </row>
    <row r="171" spans="13:25" x14ac:dyDescent="0.2">
      <c r="T171" s="53" t="s">
        <v>257</v>
      </c>
      <c r="U171" s="53" t="s">
        <v>71</v>
      </c>
      <c r="V171" s="53"/>
      <c r="W171" s="53"/>
      <c r="X171" s="53"/>
      <c r="Y171" s="53"/>
    </row>
    <row r="172" spans="13:25" x14ac:dyDescent="0.2">
      <c r="T172" s="53" t="s">
        <v>89</v>
      </c>
      <c r="U172" s="53" t="s">
        <v>88</v>
      </c>
      <c r="V172" s="53"/>
      <c r="W172" s="53"/>
      <c r="X172" s="53"/>
      <c r="Y172" s="53"/>
    </row>
    <row r="173" spans="13:25" x14ac:dyDescent="0.2">
      <c r="T173" s="53"/>
      <c r="U173" s="53"/>
      <c r="V173" s="53"/>
      <c r="W173" s="53"/>
      <c r="X173" s="53"/>
      <c r="Y173" s="53"/>
    </row>
    <row r="174" spans="13:25" x14ac:dyDescent="0.2">
      <c r="T174" s="53"/>
      <c r="U174" s="53"/>
      <c r="V174" s="53"/>
      <c r="W174" s="53"/>
      <c r="X174" s="53"/>
      <c r="Y174" s="53"/>
    </row>
    <row r="175" spans="13:25" x14ac:dyDescent="0.2">
      <c r="T175" s="53"/>
      <c r="U175" s="53"/>
      <c r="V175" s="53"/>
      <c r="W175" s="53"/>
      <c r="X175" s="53"/>
      <c r="Y175" s="53"/>
    </row>
    <row r="176" spans="13:25" x14ac:dyDescent="0.2">
      <c r="T176" s="53"/>
      <c r="U176" s="53"/>
      <c r="V176" s="53"/>
      <c r="W176" s="53"/>
      <c r="X176" s="53"/>
      <c r="Y176" s="53"/>
    </row>
    <row r="177" spans="20:25" x14ac:dyDescent="0.2">
      <c r="T177" s="53"/>
      <c r="U177" s="53"/>
      <c r="V177" s="53"/>
      <c r="W177" s="53"/>
      <c r="X177" s="53"/>
      <c r="Y177" s="53"/>
    </row>
    <row r="178" spans="20:25" x14ac:dyDescent="0.2">
      <c r="T178" s="53"/>
      <c r="U178" s="53"/>
      <c r="V178" s="53"/>
      <c r="W178" s="53"/>
      <c r="X178" s="53"/>
      <c r="Y178" s="53"/>
    </row>
    <row r="182" spans="20:25" x14ac:dyDescent="0.2">
      <c r="T182" s="15" t="s">
        <v>206</v>
      </c>
      <c r="U182" s="1"/>
      <c r="V182" s="1"/>
      <c r="W182" s="1"/>
      <c r="X182" s="1"/>
      <c r="Y182" s="1"/>
    </row>
    <row r="183" spans="20:25" x14ac:dyDescent="0.2">
      <c r="T183" s="52"/>
      <c r="U183" s="52"/>
      <c r="V183" s="52"/>
      <c r="W183" s="52"/>
      <c r="X183" s="52"/>
      <c r="Y183" s="52"/>
    </row>
    <row r="184" spans="20:25" x14ac:dyDescent="0.2">
      <c r="T184" s="53" t="s">
        <v>65</v>
      </c>
      <c r="U184" s="85" t="s">
        <v>62</v>
      </c>
      <c r="V184" s="53" t="s">
        <v>133</v>
      </c>
      <c r="W184" s="53"/>
      <c r="X184" s="53"/>
      <c r="Y184" s="53"/>
    </row>
    <row r="185" spans="20:25" x14ac:dyDescent="0.2">
      <c r="T185" s="53" t="s">
        <v>232</v>
      </c>
      <c r="U185" s="85" t="s">
        <v>302</v>
      </c>
      <c r="V185" s="53" t="s">
        <v>133</v>
      </c>
      <c r="W185" s="53"/>
      <c r="X185" s="53"/>
      <c r="Y185" s="53"/>
    </row>
    <row r="186" spans="20:25" x14ac:dyDescent="0.2">
      <c r="T186" s="53" t="s">
        <v>298</v>
      </c>
      <c r="U186" s="85" t="s">
        <v>73</v>
      </c>
      <c r="V186" s="53" t="s">
        <v>132</v>
      </c>
      <c r="W186" s="53"/>
      <c r="X186" s="53"/>
      <c r="Y186" s="53"/>
    </row>
    <row r="187" spans="20:25" x14ac:dyDescent="0.2">
      <c r="T187" s="53" t="s">
        <v>299</v>
      </c>
      <c r="U187" s="85" t="s">
        <v>303</v>
      </c>
      <c r="V187" s="53" t="s">
        <v>133</v>
      </c>
      <c r="W187" s="53"/>
      <c r="X187" s="53"/>
      <c r="Y187" s="53"/>
    </row>
    <row r="188" spans="20:25" x14ac:dyDescent="0.2">
      <c r="T188" s="53" t="s">
        <v>275</v>
      </c>
      <c r="U188" s="85" t="s">
        <v>56</v>
      </c>
      <c r="V188" s="53" t="s">
        <v>132</v>
      </c>
      <c r="W188" s="53"/>
      <c r="X188" s="53"/>
      <c r="Y188" s="53"/>
    </row>
    <row r="189" spans="20:25" x14ac:dyDescent="0.2">
      <c r="T189" s="53" t="s">
        <v>300</v>
      </c>
      <c r="U189" s="85" t="s">
        <v>302</v>
      </c>
      <c r="V189" s="53" t="s">
        <v>132</v>
      </c>
      <c r="W189" s="53"/>
      <c r="X189" s="53"/>
      <c r="Y189" s="53"/>
    </row>
    <row r="190" spans="20:25" x14ac:dyDescent="0.2">
      <c r="T190" s="53" t="s">
        <v>301</v>
      </c>
      <c r="U190" s="85" t="s">
        <v>304</v>
      </c>
      <c r="V190" s="53"/>
      <c r="W190" s="53"/>
      <c r="X190" s="53"/>
      <c r="Y190" s="53"/>
    </row>
    <row r="191" spans="20:25" x14ac:dyDescent="0.2">
      <c r="T191" s="53"/>
      <c r="U191" s="85"/>
      <c r="V191" s="53"/>
      <c r="W191" s="53"/>
      <c r="X191" s="53"/>
      <c r="Y191" s="53"/>
    </row>
    <row r="192" spans="20:25" x14ac:dyDescent="0.2">
      <c r="T192" s="53"/>
      <c r="U192" s="85"/>
      <c r="V192" s="53"/>
      <c r="W192" s="53"/>
      <c r="X192" s="53"/>
      <c r="Y192" s="53"/>
    </row>
    <row r="193" spans="20:25" x14ac:dyDescent="0.2">
      <c r="T193" s="53"/>
      <c r="U193" s="85"/>
      <c r="V193" s="53"/>
      <c r="W193" s="53"/>
      <c r="X193" s="53"/>
      <c r="Y193" s="53"/>
    </row>
    <row r="197" spans="20:25" x14ac:dyDescent="0.2">
      <c r="T197" s="15" t="s">
        <v>207</v>
      </c>
      <c r="U197" s="1"/>
      <c r="V197" s="1"/>
      <c r="W197" s="1"/>
      <c r="X197" s="1"/>
      <c r="Y197" s="1"/>
    </row>
    <row r="198" spans="20:25" x14ac:dyDescent="0.2">
      <c r="T198" s="52"/>
      <c r="U198" s="52"/>
      <c r="V198" s="52"/>
      <c r="W198" s="52"/>
      <c r="X198" s="52"/>
      <c r="Y198" s="52"/>
    </row>
    <row r="199" spans="20:25" x14ac:dyDescent="0.2">
      <c r="T199" s="53" t="s">
        <v>183</v>
      </c>
      <c r="U199" s="53"/>
      <c r="V199" s="53"/>
      <c r="W199" s="53"/>
      <c r="X199" s="53"/>
      <c r="Y199" s="53"/>
    </row>
    <row r="200" spans="20:25" x14ac:dyDescent="0.2">
      <c r="T200" s="53"/>
      <c r="U200" s="53"/>
      <c r="V200" s="53"/>
      <c r="W200" s="53"/>
      <c r="X200" s="53"/>
      <c r="Y200" s="53"/>
    </row>
    <row r="201" spans="20:25" x14ac:dyDescent="0.2">
      <c r="T201" s="53"/>
      <c r="U201" s="53"/>
      <c r="V201" s="53"/>
      <c r="W201" s="53"/>
      <c r="X201" s="53"/>
      <c r="Y201" s="53"/>
    </row>
    <row r="202" spans="20:25" x14ac:dyDescent="0.2">
      <c r="T202" s="53"/>
      <c r="U202" s="53"/>
      <c r="V202" s="53"/>
      <c r="W202" s="53"/>
      <c r="X202" s="53"/>
      <c r="Y202" s="53"/>
    </row>
    <row r="203" spans="20:25" x14ac:dyDescent="0.2">
      <c r="T203" s="53"/>
      <c r="U203" s="53"/>
      <c r="V203" s="53"/>
      <c r="W203" s="53"/>
      <c r="X203" s="53"/>
      <c r="Y203" s="53"/>
    </row>
    <row r="204" spans="20:25" x14ac:dyDescent="0.2">
      <c r="T204" s="53"/>
      <c r="U204" s="53"/>
      <c r="V204" s="53"/>
      <c r="W204" s="53"/>
      <c r="X204" s="53"/>
      <c r="Y204" s="53"/>
    </row>
    <row r="205" spans="20:25" x14ac:dyDescent="0.2">
      <c r="T205" s="53"/>
      <c r="U205" s="53"/>
      <c r="V205" s="53"/>
      <c r="W205" s="53"/>
      <c r="X205" s="53"/>
      <c r="Y205" s="53"/>
    </row>
    <row r="206" spans="20:25" x14ac:dyDescent="0.2">
      <c r="T206" s="53"/>
      <c r="U206" s="53"/>
      <c r="V206" s="53"/>
      <c r="W206" s="53"/>
      <c r="X206" s="53"/>
      <c r="Y206" s="53"/>
    </row>
    <row r="207" spans="20:25" x14ac:dyDescent="0.2">
      <c r="T207" s="53"/>
      <c r="U207" s="53"/>
      <c r="V207" s="53"/>
      <c r="W207" s="53"/>
      <c r="X207" s="53"/>
      <c r="Y207" s="53"/>
    </row>
    <row r="208" spans="20:25" x14ac:dyDescent="0.2">
      <c r="T208" s="53"/>
      <c r="U208" s="53"/>
      <c r="V208" s="53"/>
      <c r="W208" s="53"/>
      <c r="X208" s="53"/>
      <c r="Y208" s="53"/>
    </row>
    <row r="210" spans="20:25" x14ac:dyDescent="0.2">
      <c r="T210" s="15" t="s">
        <v>208</v>
      </c>
      <c r="U210" s="1"/>
      <c r="V210" s="1"/>
      <c r="W210" s="1"/>
      <c r="X210" s="1"/>
      <c r="Y210" s="1"/>
    </row>
    <row r="211" spans="20:25" x14ac:dyDescent="0.2">
      <c r="T211" s="52"/>
      <c r="U211" s="52"/>
      <c r="V211" s="52"/>
      <c r="W211" s="52"/>
      <c r="X211" s="52"/>
      <c r="Y211" s="52"/>
    </row>
    <row r="212" spans="20:25" x14ac:dyDescent="0.2">
      <c r="T212" s="53" t="s">
        <v>273</v>
      </c>
      <c r="U212" s="53"/>
      <c r="V212" s="53"/>
      <c r="W212" s="53"/>
      <c r="X212" s="53"/>
      <c r="Y212" s="53"/>
    </row>
    <row r="213" spans="20:25" x14ac:dyDescent="0.2">
      <c r="T213" s="53"/>
      <c r="U213" s="53"/>
      <c r="V213" s="53"/>
      <c r="W213" s="53"/>
      <c r="X213" s="53"/>
      <c r="Y213" s="53"/>
    </row>
    <row r="214" spans="20:25" x14ac:dyDescent="0.2">
      <c r="T214" s="53"/>
      <c r="U214" s="53"/>
      <c r="V214" s="53"/>
      <c r="W214" s="53"/>
      <c r="X214" s="53"/>
      <c r="Y214" s="53"/>
    </row>
    <row r="215" spans="20:25" x14ac:dyDescent="0.2">
      <c r="T215" s="53"/>
      <c r="U215" s="53"/>
      <c r="V215" s="53"/>
      <c r="W215" s="53"/>
      <c r="X215" s="53"/>
      <c r="Y215" s="53"/>
    </row>
    <row r="216" spans="20:25" x14ac:dyDescent="0.2">
      <c r="T216" s="53"/>
      <c r="U216" s="53"/>
      <c r="V216" s="53"/>
      <c r="W216" s="53"/>
      <c r="X216" s="53"/>
      <c r="Y216" s="53"/>
    </row>
    <row r="217" spans="20:25" x14ac:dyDescent="0.2">
      <c r="T217" s="53"/>
      <c r="U217" s="53"/>
      <c r="V217" s="53"/>
      <c r="W217" s="53"/>
      <c r="X217" s="53"/>
      <c r="Y217" s="53"/>
    </row>
    <row r="218" spans="20:25" x14ac:dyDescent="0.2">
      <c r="T218" s="53"/>
      <c r="U218" s="53"/>
      <c r="V218" s="53"/>
      <c r="W218" s="53"/>
      <c r="X218" s="53"/>
      <c r="Y218" s="53"/>
    </row>
    <row r="219" spans="20:25" x14ac:dyDescent="0.2">
      <c r="T219" s="53"/>
      <c r="U219" s="53"/>
      <c r="V219" s="53"/>
      <c r="W219" s="53"/>
      <c r="X219" s="53"/>
      <c r="Y219" s="53"/>
    </row>
    <row r="220" spans="20:25" x14ac:dyDescent="0.2">
      <c r="T220" s="53"/>
      <c r="U220" s="53"/>
      <c r="V220" s="53"/>
      <c r="W220" s="53"/>
      <c r="X220" s="53"/>
      <c r="Y220" s="53"/>
    </row>
    <row r="221" spans="20:25" x14ac:dyDescent="0.2">
      <c r="T221" s="53"/>
      <c r="U221" s="53"/>
      <c r="V221" s="53"/>
      <c r="W221" s="53"/>
      <c r="X221" s="53"/>
      <c r="Y221" s="53"/>
    </row>
    <row r="222" spans="20:25" x14ac:dyDescent="0.2">
      <c r="T222" s="79" t="s">
        <v>296</v>
      </c>
    </row>
  </sheetData>
  <mergeCells count="21">
    <mergeCell ref="A2:K2"/>
    <mergeCell ref="E4:J4"/>
    <mergeCell ref="E5:J5"/>
    <mergeCell ref="B22:C22"/>
    <mergeCell ref="B24:C24"/>
    <mergeCell ref="H6:I6"/>
    <mergeCell ref="B31:C31"/>
    <mergeCell ref="B32:C32"/>
    <mergeCell ref="B33:C33"/>
    <mergeCell ref="B34:C34"/>
    <mergeCell ref="B4:D4"/>
    <mergeCell ref="B5:D5"/>
    <mergeCell ref="B8:C8"/>
    <mergeCell ref="B21:C21"/>
    <mergeCell ref="B23:C23"/>
    <mergeCell ref="B30:C30"/>
    <mergeCell ref="B25:C25"/>
    <mergeCell ref="B26:C26"/>
    <mergeCell ref="B27:C27"/>
    <mergeCell ref="B28:C28"/>
    <mergeCell ref="B29:C29"/>
  </mergeCells>
  <pageMargins left="0.7" right="0.7" top="0.75" bottom="0.75" header="0.3" footer="0.3"/>
  <pageSetup paperSize="9" scale="66" fitToHeight="0" orientation="landscape" horizontalDpi="1200" verticalDpi="120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2:AD44"/>
  <sheetViews>
    <sheetView showGridLines="0" workbookViewId="0">
      <selection activeCell="D5" sqref="D5:H5"/>
    </sheetView>
  </sheetViews>
  <sheetFormatPr defaultRowHeight="14.25" x14ac:dyDescent="0.2"/>
  <cols>
    <col min="1" max="1" width="2.625" customWidth="1"/>
    <col min="2" max="2" width="13.375" customWidth="1"/>
    <col min="3" max="26" width="4.375" style="1" customWidth="1"/>
    <col min="27" max="30" width="3.625" style="1" customWidth="1"/>
  </cols>
  <sheetData>
    <row r="2" spans="2:30" ht="21" customHeight="1" x14ac:dyDescent="0.2">
      <c r="B2" s="64" t="s">
        <v>20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spans="2:30" x14ac:dyDescent="0.2">
      <c r="B3" s="72" t="s">
        <v>29</v>
      </c>
      <c r="C3" s="71">
        <f>'Info &amp; Schedule'!J$6</f>
        <v>0</v>
      </c>
      <c r="D3" s="71"/>
      <c r="E3" s="43" t="s">
        <v>30</v>
      </c>
      <c r="F3" s="71">
        <f>C3+5</f>
        <v>5</v>
      </c>
      <c r="G3" s="71"/>
      <c r="H3" s="41"/>
      <c r="I3" s="41"/>
      <c r="J3" s="41"/>
      <c r="K3" s="41"/>
      <c r="L3" s="42"/>
      <c r="M3" s="42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2:30" x14ac:dyDescent="0.2">
      <c r="B4" s="72"/>
      <c r="C4" s="69" t="s">
        <v>24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61"/>
    </row>
    <row r="5" spans="2:30" x14ac:dyDescent="0.2">
      <c r="B5" s="72"/>
      <c r="C5" s="39" t="s">
        <v>4</v>
      </c>
      <c r="D5" s="75" t="s">
        <v>39</v>
      </c>
      <c r="E5" s="75"/>
      <c r="F5" s="75"/>
      <c r="G5" s="75"/>
      <c r="H5" s="75"/>
      <c r="I5" s="40" t="s">
        <v>10</v>
      </c>
      <c r="J5" s="75" t="s">
        <v>25</v>
      </c>
      <c r="K5" s="75"/>
      <c r="L5" s="75"/>
      <c r="M5" s="75"/>
      <c r="N5" s="75"/>
      <c r="O5" s="40" t="s">
        <v>11</v>
      </c>
      <c r="P5" s="76" t="s">
        <v>26</v>
      </c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2:30" ht="9" customHeight="1" x14ac:dyDescent="0.2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2:30" ht="27.75" customHeight="1" x14ac:dyDescent="0.2">
      <c r="B7" s="8"/>
      <c r="C7" s="74" t="s">
        <v>40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2:30" x14ac:dyDescent="0.2">
      <c r="B8" s="10" t="s">
        <v>19</v>
      </c>
      <c r="C8" s="68" t="s">
        <v>12</v>
      </c>
      <c r="D8" s="68"/>
      <c r="E8" s="68"/>
      <c r="F8" s="68"/>
      <c r="G8" s="68" t="s">
        <v>13</v>
      </c>
      <c r="H8" s="68"/>
      <c r="I8" s="68"/>
      <c r="J8" s="68"/>
      <c r="K8" s="68" t="s">
        <v>14</v>
      </c>
      <c r="L8" s="68"/>
      <c r="M8" s="68"/>
      <c r="N8" s="68"/>
      <c r="O8" s="68" t="s">
        <v>15</v>
      </c>
      <c r="P8" s="68"/>
      <c r="Q8" s="68"/>
      <c r="R8" s="68"/>
      <c r="S8" s="68" t="s">
        <v>16</v>
      </c>
      <c r="T8" s="68"/>
      <c r="U8" s="68"/>
      <c r="V8" s="68"/>
      <c r="W8" s="68" t="s">
        <v>17</v>
      </c>
      <c r="X8" s="68"/>
      <c r="Y8" s="68"/>
      <c r="Z8" s="68"/>
    </row>
    <row r="9" spans="2:30" ht="14.25" customHeight="1" x14ac:dyDescent="0.2">
      <c r="B9" s="10" t="s">
        <v>18</v>
      </c>
      <c r="C9" s="77">
        <f>C3</f>
        <v>0</v>
      </c>
      <c r="D9" s="77"/>
      <c r="E9" s="77"/>
      <c r="F9" s="77"/>
      <c r="G9" s="77">
        <f>C3+1</f>
        <v>1</v>
      </c>
      <c r="H9" s="77"/>
      <c r="I9" s="77"/>
      <c r="J9" s="77"/>
      <c r="K9" s="77">
        <f>C3+2</f>
        <v>2</v>
      </c>
      <c r="L9" s="77"/>
      <c r="M9" s="77"/>
      <c r="N9" s="77"/>
      <c r="O9" s="77">
        <f>C3+3</f>
        <v>3</v>
      </c>
      <c r="P9" s="77"/>
      <c r="Q9" s="77"/>
      <c r="R9" s="77"/>
      <c r="S9" s="77">
        <f>C3+4</f>
        <v>4</v>
      </c>
      <c r="T9" s="77"/>
      <c r="U9" s="77"/>
      <c r="V9" s="77"/>
      <c r="W9" s="77">
        <f>C3+5</f>
        <v>5</v>
      </c>
      <c r="X9" s="77"/>
      <c r="Y9" s="77"/>
      <c r="Z9" s="77"/>
    </row>
    <row r="10" spans="2:30" x14ac:dyDescent="0.2">
      <c r="B10" s="28" t="str">
        <f>'Info &amp; Schedule'!E$9</f>
        <v>Exercises</v>
      </c>
      <c r="C10" s="47" t="s">
        <v>4</v>
      </c>
      <c r="D10" s="47" t="s">
        <v>11</v>
      </c>
      <c r="E10" s="47" t="s">
        <v>10</v>
      </c>
      <c r="F10" s="47" t="s">
        <v>11</v>
      </c>
      <c r="G10" s="47" t="s">
        <v>4</v>
      </c>
      <c r="H10" s="47" t="s">
        <v>11</v>
      </c>
      <c r="I10" s="47" t="s">
        <v>10</v>
      </c>
      <c r="J10" s="47" t="s">
        <v>11</v>
      </c>
      <c r="K10" s="47" t="s">
        <v>4</v>
      </c>
      <c r="L10" s="47" t="s">
        <v>11</v>
      </c>
      <c r="M10" s="47" t="s">
        <v>10</v>
      </c>
      <c r="N10" s="47" t="s">
        <v>11</v>
      </c>
      <c r="O10" s="47" t="s">
        <v>4</v>
      </c>
      <c r="P10" s="47" t="s">
        <v>11</v>
      </c>
      <c r="Q10" s="47" t="s">
        <v>10</v>
      </c>
      <c r="R10" s="47" t="s">
        <v>11</v>
      </c>
      <c r="S10" s="47" t="s">
        <v>4</v>
      </c>
      <c r="T10" s="47" t="s">
        <v>11</v>
      </c>
      <c r="U10" s="47" t="s">
        <v>10</v>
      </c>
      <c r="V10" s="47" t="s">
        <v>11</v>
      </c>
      <c r="W10" s="47" t="s">
        <v>4</v>
      </c>
      <c r="X10" s="47" t="s">
        <v>11</v>
      </c>
      <c r="Y10" s="47" t="s">
        <v>10</v>
      </c>
      <c r="Z10" s="47" t="s">
        <v>11</v>
      </c>
      <c r="AA10" s="2"/>
      <c r="AB10" s="2"/>
      <c r="AC10" s="2"/>
      <c r="AD10" s="2"/>
    </row>
    <row r="11" spans="2:30" x14ac:dyDescent="0.2">
      <c r="B11" s="29" t="str">
        <f>'Info &amp; Schedule'!E$10</f>
        <v>1 min bike Interval</v>
      </c>
      <c r="C11" s="22"/>
      <c r="D11" s="23" t="e">
        <f>('Info &amp; Schedule'!F$10)-C11</f>
        <v>#VALUE!</v>
      </c>
      <c r="E11" s="22"/>
      <c r="F11" s="27" t="e">
        <f>('Info &amp; Schedule'!#REF!)-E11</f>
        <v>#REF!</v>
      </c>
      <c r="G11" s="22"/>
      <c r="H11" s="23" t="e">
        <f>('Info &amp; Schedule'!F$10)-G11</f>
        <v>#VALUE!</v>
      </c>
      <c r="I11" s="22"/>
      <c r="J11" s="27" t="e">
        <f>('Info &amp; Schedule'!#REF!)-I11</f>
        <v>#REF!</v>
      </c>
      <c r="K11" s="22"/>
      <c r="L11" s="23" t="e">
        <f>('Info &amp; Schedule'!F$10)-K11</f>
        <v>#VALUE!</v>
      </c>
      <c r="M11" s="22"/>
      <c r="N11" s="27" t="e">
        <f>('Info &amp; Schedule'!#REF!)-M11</f>
        <v>#REF!</v>
      </c>
      <c r="O11" s="22"/>
      <c r="P11" s="23" t="e">
        <f>('Info &amp; Schedule'!F$10)-O11</f>
        <v>#VALUE!</v>
      </c>
      <c r="Q11" s="22"/>
      <c r="R11" s="27" t="e">
        <f>('Info &amp; Schedule'!#REF!)-Q11</f>
        <v>#REF!</v>
      </c>
      <c r="S11" s="22"/>
      <c r="T11" s="23" t="e">
        <f>('Info &amp; Schedule'!F$10)-S11</f>
        <v>#VALUE!</v>
      </c>
      <c r="U11" s="22"/>
      <c r="V11" s="27" t="e">
        <f>('Info &amp; Schedule'!#REF!)-U11</f>
        <v>#REF!</v>
      </c>
      <c r="W11" s="22"/>
      <c r="X11" s="23" t="e">
        <f>('Info &amp; Schedule'!F$10)-W11</f>
        <v>#VALUE!</v>
      </c>
      <c r="Y11" s="22"/>
      <c r="Z11" s="19" t="e">
        <f>('Info &amp; Schedule'!#REF!)-Y11</f>
        <v>#REF!</v>
      </c>
      <c r="AA11" s="2"/>
      <c r="AB11" s="2"/>
      <c r="AC11" s="2"/>
      <c r="AD11" s="2"/>
    </row>
    <row r="12" spans="2:30" x14ac:dyDescent="0.2">
      <c r="B12" s="29" t="str">
        <f>'Info &amp; Schedule'!E$11</f>
        <v>15 sec sprint after every 1 min</v>
      </c>
      <c r="C12" s="22"/>
      <c r="D12" s="23">
        <f>('Info &amp; Schedule'!F$11)-C12</f>
        <v>0</v>
      </c>
      <c r="E12" s="22"/>
      <c r="F12" s="27" t="e">
        <f>('Info &amp; Schedule'!#REF!)-E12</f>
        <v>#REF!</v>
      </c>
      <c r="G12" s="22"/>
      <c r="H12" s="23">
        <f>('Info &amp; Schedule'!F$11)-G12</f>
        <v>0</v>
      </c>
      <c r="I12" s="22"/>
      <c r="J12" s="27" t="e">
        <f>('Info &amp; Schedule'!#REF!)-I12</f>
        <v>#REF!</v>
      </c>
      <c r="K12" s="22"/>
      <c r="L12" s="23">
        <f>('Info &amp; Schedule'!F$11)-K12</f>
        <v>0</v>
      </c>
      <c r="M12" s="22"/>
      <c r="N12" s="27" t="e">
        <f>('Info &amp; Schedule'!#REF!)-M12</f>
        <v>#REF!</v>
      </c>
      <c r="O12" s="22"/>
      <c r="P12" s="23">
        <f>('Info &amp; Schedule'!F$11)-O12</f>
        <v>0</v>
      </c>
      <c r="Q12" s="22"/>
      <c r="R12" s="27" t="e">
        <f>('Info &amp; Schedule'!#REF!)-Q12</f>
        <v>#REF!</v>
      </c>
      <c r="S12" s="22"/>
      <c r="T12" s="23">
        <f>('Info &amp; Schedule'!F$11)-S12</f>
        <v>0</v>
      </c>
      <c r="U12" s="22"/>
      <c r="V12" s="27" t="e">
        <f>('Info &amp; Schedule'!#REF!)-U12</f>
        <v>#REF!</v>
      </c>
      <c r="W12" s="22"/>
      <c r="X12" s="23">
        <f>('Info &amp; Schedule'!F$11)-W12</f>
        <v>0</v>
      </c>
      <c r="Y12" s="22"/>
      <c r="Z12" s="19" t="e">
        <f>('Info &amp; Schedule'!#REF!)-Y12</f>
        <v>#REF!</v>
      </c>
      <c r="AA12" s="2"/>
      <c r="AB12" s="2"/>
      <c r="AC12" s="2"/>
      <c r="AD12" s="2"/>
    </row>
    <row r="13" spans="2:30" x14ac:dyDescent="0.2">
      <c r="B13" s="29" t="str">
        <f>'Info &amp; Schedule'!E$12</f>
        <v>4x 10  pushups</v>
      </c>
      <c r="C13" s="22"/>
      <c r="D13" s="23">
        <f>('Info &amp; Schedule'!F$13)-C13</f>
        <v>0</v>
      </c>
      <c r="E13" s="22"/>
      <c r="F13" s="27" t="e">
        <f>('Info &amp; Schedule'!#REF!)-E13</f>
        <v>#REF!</v>
      </c>
      <c r="G13" s="22"/>
      <c r="H13" s="23">
        <f>('Info &amp; Schedule'!F$13)-G13</f>
        <v>0</v>
      </c>
      <c r="I13" s="22"/>
      <c r="J13" s="27" t="e">
        <f>('Info &amp; Schedule'!#REF!)-I13</f>
        <v>#REF!</v>
      </c>
      <c r="K13" s="22"/>
      <c r="L13" s="23">
        <f>('Info &amp; Schedule'!F$13)-K13</f>
        <v>0</v>
      </c>
      <c r="M13" s="22"/>
      <c r="N13" s="27" t="e">
        <f>('Info &amp; Schedule'!#REF!)-M13</f>
        <v>#REF!</v>
      </c>
      <c r="O13" s="22"/>
      <c r="P13" s="23">
        <f>('Info &amp; Schedule'!F$13)-O13</f>
        <v>0</v>
      </c>
      <c r="Q13" s="22"/>
      <c r="R13" s="27" t="e">
        <f>('Info &amp; Schedule'!#REF!)-Q13</f>
        <v>#REF!</v>
      </c>
      <c r="S13" s="22"/>
      <c r="T13" s="23">
        <f>('Info &amp; Schedule'!F$13)-S13</f>
        <v>0</v>
      </c>
      <c r="U13" s="22"/>
      <c r="V13" s="27" t="e">
        <f>('Info &amp; Schedule'!#REF!)-U13</f>
        <v>#REF!</v>
      </c>
      <c r="W13" s="22"/>
      <c r="X13" s="23">
        <f>('Info &amp; Schedule'!F$13)-W13</f>
        <v>0</v>
      </c>
      <c r="Y13" s="22"/>
      <c r="Z13" s="19" t="e">
        <f>('Info &amp; Schedule'!#REF!)-Y13</f>
        <v>#REF!</v>
      </c>
      <c r="AA13" s="2"/>
      <c r="AB13" s="2"/>
      <c r="AC13" s="2"/>
      <c r="AD13" s="2"/>
    </row>
    <row r="14" spans="2:30" x14ac:dyDescent="0.2">
      <c r="B14" s="30" t="str">
        <f>'Info &amp; Schedule'!E$13</f>
        <v>4 X 5-8 chin ups</v>
      </c>
      <c r="C14" s="24"/>
      <c r="D14" s="25">
        <f>('Info &amp; Schedule'!F$13)-C14</f>
        <v>0</v>
      </c>
      <c r="E14" s="24"/>
      <c r="F14" s="26" t="e">
        <f>('Info &amp; Schedule'!#REF!)-E14</f>
        <v>#REF!</v>
      </c>
      <c r="G14" s="24"/>
      <c r="H14" s="25">
        <f>('Info &amp; Schedule'!F$13)-G14</f>
        <v>0</v>
      </c>
      <c r="I14" s="24"/>
      <c r="J14" s="26" t="e">
        <f>('Info &amp; Schedule'!#REF!)-I14</f>
        <v>#REF!</v>
      </c>
      <c r="K14" s="24"/>
      <c r="L14" s="25">
        <f>('Info &amp; Schedule'!F$13)-K14</f>
        <v>0</v>
      </c>
      <c r="M14" s="24"/>
      <c r="N14" s="26" t="e">
        <f>('Info &amp; Schedule'!#REF!)-M14</f>
        <v>#REF!</v>
      </c>
      <c r="O14" s="24"/>
      <c r="P14" s="25">
        <f>('Info &amp; Schedule'!F$13)-O14</f>
        <v>0</v>
      </c>
      <c r="Q14" s="24"/>
      <c r="R14" s="26" t="e">
        <f>('Info &amp; Schedule'!#REF!)-Q14</f>
        <v>#REF!</v>
      </c>
      <c r="S14" s="24"/>
      <c r="T14" s="25">
        <f>('Info &amp; Schedule'!F$13)-S14</f>
        <v>0</v>
      </c>
      <c r="U14" s="24"/>
      <c r="V14" s="26" t="e">
        <f>('Info &amp; Schedule'!#REF!)-U14</f>
        <v>#REF!</v>
      </c>
      <c r="W14" s="24"/>
      <c r="X14" s="25">
        <f>('Info &amp; Schedule'!F$13)-W14</f>
        <v>0</v>
      </c>
      <c r="Y14" s="24"/>
      <c r="Z14" s="31" t="e">
        <f>('Info &amp; Schedule'!#REF!)-Y14</f>
        <v>#REF!</v>
      </c>
      <c r="AA14" s="2"/>
      <c r="AB14" s="2"/>
      <c r="AC14" s="2"/>
      <c r="AD14" s="2"/>
    </row>
    <row r="15" spans="2:30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2"/>
      <c r="AB15" s="2"/>
      <c r="AC15" s="2"/>
      <c r="AD15" s="2"/>
    </row>
    <row r="16" spans="2:30" x14ac:dyDescent="0.2">
      <c r="B16" s="32" t="str">
        <f>'Info &amp; Schedule'!E$15</f>
        <v>Day 1</v>
      </c>
      <c r="C16" s="18" t="s">
        <v>4</v>
      </c>
      <c r="D16" s="18" t="s">
        <v>11</v>
      </c>
      <c r="E16" s="18" t="s">
        <v>10</v>
      </c>
      <c r="F16" s="18" t="s">
        <v>11</v>
      </c>
      <c r="G16" s="18" t="s">
        <v>4</v>
      </c>
      <c r="H16" s="18" t="s">
        <v>11</v>
      </c>
      <c r="I16" s="18" t="s">
        <v>10</v>
      </c>
      <c r="J16" s="18" t="s">
        <v>11</v>
      </c>
      <c r="K16" s="18" t="s">
        <v>4</v>
      </c>
      <c r="L16" s="18" t="s">
        <v>11</v>
      </c>
      <c r="M16" s="18" t="s">
        <v>10</v>
      </c>
      <c r="N16" s="18" t="s">
        <v>11</v>
      </c>
      <c r="O16" s="18" t="s">
        <v>4</v>
      </c>
      <c r="P16" s="18" t="s">
        <v>11</v>
      </c>
      <c r="Q16" s="18" t="s">
        <v>10</v>
      </c>
      <c r="R16" s="18" t="s">
        <v>11</v>
      </c>
      <c r="S16" s="18" t="s">
        <v>4</v>
      </c>
      <c r="T16" s="18" t="s">
        <v>11</v>
      </c>
      <c r="U16" s="18" t="s">
        <v>10</v>
      </c>
      <c r="V16" s="18" t="s">
        <v>11</v>
      </c>
      <c r="W16" s="18" t="s">
        <v>4</v>
      </c>
      <c r="X16" s="18" t="s">
        <v>11</v>
      </c>
      <c r="Y16" s="18" t="s">
        <v>10</v>
      </c>
      <c r="Z16" s="18" t="s">
        <v>11</v>
      </c>
      <c r="AA16" s="2"/>
      <c r="AB16" s="2"/>
      <c r="AC16" s="2"/>
      <c r="AD16" s="2"/>
    </row>
    <row r="17" spans="2:30" x14ac:dyDescent="0.2">
      <c r="B17" s="29" t="str">
        <f>'Info &amp; Schedule'!E$17</f>
        <v xml:space="preserve"> DB Incline Press</v>
      </c>
      <c r="C17" s="33"/>
      <c r="D17" s="20" t="e">
        <f>('Info &amp; Schedule'!F$17)-C17</f>
        <v>#VALUE!</v>
      </c>
      <c r="E17" s="21"/>
      <c r="F17" s="27">
        <f>('Info &amp; Schedule'!G$17)-E17</f>
        <v>0</v>
      </c>
      <c r="G17" s="33"/>
      <c r="H17" s="20" t="e">
        <f>('Info &amp; Schedule'!F$17)-G17</f>
        <v>#VALUE!</v>
      </c>
      <c r="I17" s="21"/>
      <c r="J17" s="27">
        <f>('Info &amp; Schedule'!G$17)-I17</f>
        <v>0</v>
      </c>
      <c r="K17" s="33"/>
      <c r="L17" s="20" t="e">
        <f>('Info &amp; Schedule'!F$17)-K17</f>
        <v>#VALUE!</v>
      </c>
      <c r="M17" s="21"/>
      <c r="N17" s="27">
        <f>('Info &amp; Schedule'!G$17)-M17</f>
        <v>0</v>
      </c>
      <c r="O17" s="33"/>
      <c r="P17" s="20" t="e">
        <f>('Info &amp; Schedule'!F$17)-O17</f>
        <v>#VALUE!</v>
      </c>
      <c r="Q17" s="21"/>
      <c r="R17" s="27">
        <f>('Info &amp; Schedule'!G$17)-Q17</f>
        <v>0</v>
      </c>
      <c r="S17" s="33"/>
      <c r="T17" s="20" t="e">
        <f>('Info &amp; Schedule'!F$17)-S17</f>
        <v>#VALUE!</v>
      </c>
      <c r="U17" s="21"/>
      <c r="V17" s="27">
        <f>('Info &amp; Schedule'!G$17)-U17</f>
        <v>0</v>
      </c>
      <c r="W17" s="33"/>
      <c r="X17" s="20" t="e">
        <f>('Info &amp; Schedule'!F$17)-W17</f>
        <v>#VALUE!</v>
      </c>
      <c r="Y17" s="21"/>
      <c r="Z17" s="19">
        <f>('Info &amp; Schedule'!G$17)-Y17</f>
        <v>0</v>
      </c>
      <c r="AA17" s="2"/>
      <c r="AB17" s="2"/>
      <c r="AC17" s="2"/>
      <c r="AD17" s="2"/>
    </row>
    <row r="18" spans="2:30" x14ac:dyDescent="0.2">
      <c r="B18" s="29" t="str">
        <f>'Info &amp; Schedule'!E$18</f>
        <v>Cable incline crossover</v>
      </c>
      <c r="C18" s="33"/>
      <c r="D18" s="20" t="e">
        <f>('Info &amp; Schedule'!F$18)-C18</f>
        <v>#VALUE!</v>
      </c>
      <c r="E18" s="21"/>
      <c r="F18" s="27">
        <f>('Info &amp; Schedule'!G$18)-E18</f>
        <v>0</v>
      </c>
      <c r="G18" s="33"/>
      <c r="H18" s="20" t="e">
        <f>('Info &amp; Schedule'!F$18)-G18</f>
        <v>#VALUE!</v>
      </c>
      <c r="I18" s="21"/>
      <c r="J18" s="27">
        <f>('Info &amp; Schedule'!G$18)-I18</f>
        <v>0</v>
      </c>
      <c r="K18" s="33"/>
      <c r="L18" s="20" t="e">
        <f>('Info &amp; Schedule'!F$18)-K18</f>
        <v>#VALUE!</v>
      </c>
      <c r="M18" s="21"/>
      <c r="N18" s="27">
        <f>('Info &amp; Schedule'!G$18)-M18</f>
        <v>0</v>
      </c>
      <c r="O18" s="33"/>
      <c r="P18" s="20" t="e">
        <f>('Info &amp; Schedule'!F$18)-O18</f>
        <v>#VALUE!</v>
      </c>
      <c r="Q18" s="21"/>
      <c r="R18" s="27">
        <f>('Info &amp; Schedule'!G$18)-Q18</f>
        <v>0</v>
      </c>
      <c r="S18" s="33"/>
      <c r="T18" s="20" t="e">
        <f>('Info &amp; Schedule'!F$18)-S18</f>
        <v>#VALUE!</v>
      </c>
      <c r="U18" s="21"/>
      <c r="V18" s="27">
        <f>('Info &amp; Schedule'!G$18)-U18</f>
        <v>0</v>
      </c>
      <c r="W18" s="33"/>
      <c r="X18" s="20" t="e">
        <f>('Info &amp; Schedule'!F$18)-W18</f>
        <v>#VALUE!</v>
      </c>
      <c r="Y18" s="21"/>
      <c r="Z18" s="19">
        <f>('Info &amp; Schedule'!G$18)-Y18</f>
        <v>0</v>
      </c>
      <c r="AA18" s="2"/>
      <c r="AB18" s="2"/>
      <c r="AC18" s="2"/>
      <c r="AD18" s="2"/>
    </row>
    <row r="19" spans="2:30" x14ac:dyDescent="0.2">
      <c r="B19" s="29" t="str">
        <f>'Info &amp; Schedule'!E$19</f>
        <v>Med Ball Wall Press</v>
      </c>
      <c r="C19" s="33"/>
      <c r="D19" s="20" t="e">
        <f>('Info &amp; Schedule'!F$19)-C19</f>
        <v>#VALUE!</v>
      </c>
      <c r="E19" s="21"/>
      <c r="F19" s="27">
        <f>('Info &amp; Schedule'!G$19)-E19</f>
        <v>0</v>
      </c>
      <c r="G19" s="33"/>
      <c r="H19" s="20" t="e">
        <f>('Info &amp; Schedule'!F$19)-G19</f>
        <v>#VALUE!</v>
      </c>
      <c r="I19" s="21"/>
      <c r="J19" s="27">
        <f>('Info &amp; Schedule'!G$19)-I19</f>
        <v>0</v>
      </c>
      <c r="K19" s="33"/>
      <c r="L19" s="20" t="e">
        <f>('Info &amp; Schedule'!F$19)-K19</f>
        <v>#VALUE!</v>
      </c>
      <c r="M19" s="21"/>
      <c r="N19" s="27">
        <f>('Info &amp; Schedule'!G$19)-M19</f>
        <v>0</v>
      </c>
      <c r="O19" s="33"/>
      <c r="P19" s="20" t="e">
        <f>('Info &amp; Schedule'!F$19)-O19</f>
        <v>#VALUE!</v>
      </c>
      <c r="Q19" s="21"/>
      <c r="R19" s="27">
        <f>('Info &amp; Schedule'!G$19)-Q19</f>
        <v>0</v>
      </c>
      <c r="S19" s="33"/>
      <c r="T19" s="20" t="e">
        <f>('Info &amp; Schedule'!F$19)-S19</f>
        <v>#VALUE!</v>
      </c>
      <c r="U19" s="21"/>
      <c r="V19" s="27">
        <f>('Info &amp; Schedule'!G$19)-U19</f>
        <v>0</v>
      </c>
      <c r="W19" s="33"/>
      <c r="X19" s="20" t="e">
        <f>('Info &amp; Schedule'!F$19)-W19</f>
        <v>#VALUE!</v>
      </c>
      <c r="Y19" s="21"/>
      <c r="Z19" s="19">
        <f>('Info &amp; Schedule'!G$19)-Y19</f>
        <v>0</v>
      </c>
      <c r="AA19" s="2"/>
      <c r="AB19" s="2"/>
      <c r="AC19" s="2"/>
      <c r="AD19" s="2"/>
    </row>
    <row r="20" spans="2:30" x14ac:dyDescent="0.2">
      <c r="B20" s="30" t="str">
        <f>'Info &amp; Schedule'!E$20</f>
        <v>DB Pullovers</v>
      </c>
      <c r="C20" s="34"/>
      <c r="D20" s="35" t="e">
        <f>('Info &amp; Schedule'!F$20)-C20</f>
        <v>#VALUE!</v>
      </c>
      <c r="E20" s="36"/>
      <c r="F20" s="26">
        <f>('Info &amp; Schedule'!G$20)-E20</f>
        <v>0</v>
      </c>
      <c r="G20" s="34"/>
      <c r="H20" s="35" t="e">
        <f>('Info &amp; Schedule'!F$20)-G20</f>
        <v>#VALUE!</v>
      </c>
      <c r="I20" s="36"/>
      <c r="J20" s="26">
        <f>('Info &amp; Schedule'!G$20)-I20</f>
        <v>0</v>
      </c>
      <c r="K20" s="34"/>
      <c r="L20" s="35" t="e">
        <f>('Info &amp; Schedule'!F$20)-K20</f>
        <v>#VALUE!</v>
      </c>
      <c r="M20" s="36"/>
      <c r="N20" s="26">
        <f>('Info &amp; Schedule'!G$20)-M20</f>
        <v>0</v>
      </c>
      <c r="O20" s="34"/>
      <c r="P20" s="35" t="e">
        <f>('Info &amp; Schedule'!F$20)-O20</f>
        <v>#VALUE!</v>
      </c>
      <c r="Q20" s="36"/>
      <c r="R20" s="26">
        <f>('Info &amp; Schedule'!G$20)-Q20</f>
        <v>0</v>
      </c>
      <c r="S20" s="34"/>
      <c r="T20" s="35" t="e">
        <f>('Info &amp; Schedule'!F$20)-S20</f>
        <v>#VALUE!</v>
      </c>
      <c r="U20" s="36"/>
      <c r="V20" s="26">
        <f>('Info &amp; Schedule'!G$20)-U20</f>
        <v>0</v>
      </c>
      <c r="W20" s="34"/>
      <c r="X20" s="35" t="e">
        <f>('Info &amp; Schedule'!F$20)-W20</f>
        <v>#VALUE!</v>
      </c>
      <c r="Y20" s="36"/>
      <c r="Z20" s="31">
        <f>('Info &amp; Schedule'!G$20)-Y20</f>
        <v>0</v>
      </c>
      <c r="AA20" s="2"/>
      <c r="AB20" s="2"/>
      <c r="AC20" s="2"/>
      <c r="AD20" s="2"/>
    </row>
    <row r="21" spans="2:30" x14ac:dyDescent="0.2"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2"/>
      <c r="AB21" s="2"/>
      <c r="AC21" s="2"/>
      <c r="AD21" s="2"/>
    </row>
    <row r="22" spans="2:30" x14ac:dyDescent="0.2">
      <c r="B22" s="32" t="str">
        <f>'Info &amp; Schedule'!H$8</f>
        <v>Cardio</v>
      </c>
      <c r="C22" s="18" t="s">
        <v>4</v>
      </c>
      <c r="D22" s="18" t="s">
        <v>11</v>
      </c>
      <c r="E22" s="18" t="s">
        <v>10</v>
      </c>
      <c r="F22" s="18" t="s">
        <v>11</v>
      </c>
      <c r="G22" s="18" t="s">
        <v>4</v>
      </c>
      <c r="H22" s="18" t="s">
        <v>11</v>
      </c>
      <c r="I22" s="18" t="s">
        <v>10</v>
      </c>
      <c r="J22" s="18" t="s">
        <v>11</v>
      </c>
      <c r="K22" s="18" t="s">
        <v>4</v>
      </c>
      <c r="L22" s="18" t="s">
        <v>11</v>
      </c>
      <c r="M22" s="18" t="s">
        <v>10</v>
      </c>
      <c r="N22" s="18" t="s">
        <v>11</v>
      </c>
      <c r="O22" s="18" t="s">
        <v>4</v>
      </c>
      <c r="P22" s="18" t="s">
        <v>11</v>
      </c>
      <c r="Q22" s="18" t="s">
        <v>10</v>
      </c>
      <c r="R22" s="18" t="s">
        <v>11</v>
      </c>
      <c r="S22" s="18" t="s">
        <v>4</v>
      </c>
      <c r="T22" s="18" t="s">
        <v>11</v>
      </c>
      <c r="U22" s="18" t="s">
        <v>10</v>
      </c>
      <c r="V22" s="18" t="s">
        <v>11</v>
      </c>
      <c r="W22" s="18" t="s">
        <v>4</v>
      </c>
      <c r="X22" s="18" t="s">
        <v>11</v>
      </c>
      <c r="Y22" s="18" t="s">
        <v>10</v>
      </c>
      <c r="Z22" s="18" t="s">
        <v>11</v>
      </c>
      <c r="AA22" s="2"/>
      <c r="AB22" s="2"/>
      <c r="AC22" s="2"/>
      <c r="AD22" s="2"/>
    </row>
    <row r="23" spans="2:30" x14ac:dyDescent="0.2">
      <c r="B23" s="29" t="str">
        <f>'Info &amp; Schedule'!H$10</f>
        <v>15min stair master level 6-8</v>
      </c>
      <c r="C23" s="33"/>
      <c r="D23" s="20" t="e">
        <f>('Info &amp; Schedule'!I$10)-C23</f>
        <v>#VALUE!</v>
      </c>
      <c r="E23" s="21"/>
      <c r="F23" s="27" t="e">
        <f>('Info &amp; Schedule'!J$10)-E23</f>
        <v>#VALUE!</v>
      </c>
      <c r="G23" s="33"/>
      <c r="H23" s="20" t="e">
        <f>('Info &amp; Schedule'!I$10)-G23</f>
        <v>#VALUE!</v>
      </c>
      <c r="I23" s="21"/>
      <c r="J23" s="27" t="e">
        <f>('Info &amp; Schedule'!J$10)-I23</f>
        <v>#VALUE!</v>
      </c>
      <c r="K23" s="33"/>
      <c r="L23" s="20" t="e">
        <f>('Info &amp; Schedule'!I$10)-K23</f>
        <v>#VALUE!</v>
      </c>
      <c r="M23" s="21"/>
      <c r="N23" s="27" t="e">
        <f>('Info &amp; Schedule'!J$10)-M23</f>
        <v>#VALUE!</v>
      </c>
      <c r="O23" s="33"/>
      <c r="P23" s="20" t="e">
        <f>('Info &amp; Schedule'!I$10)-O23</f>
        <v>#VALUE!</v>
      </c>
      <c r="Q23" s="21"/>
      <c r="R23" s="27" t="e">
        <f>('Info &amp; Schedule'!J$10)-Q23</f>
        <v>#VALUE!</v>
      </c>
      <c r="S23" s="33"/>
      <c r="T23" s="20" t="e">
        <f>('Info &amp; Schedule'!I$10)-S23</f>
        <v>#VALUE!</v>
      </c>
      <c r="U23" s="21"/>
      <c r="V23" s="27" t="e">
        <f>('Info &amp; Schedule'!J$10)-U23</f>
        <v>#VALUE!</v>
      </c>
      <c r="W23" s="33"/>
      <c r="X23" s="20" t="e">
        <f>('Info &amp; Schedule'!I$10)-W23</f>
        <v>#VALUE!</v>
      </c>
      <c r="Y23" s="21"/>
      <c r="Z23" s="19" t="e">
        <f>('Info &amp; Schedule'!J$10)-Y23</f>
        <v>#VALUE!</v>
      </c>
      <c r="AA23" s="2"/>
      <c r="AB23" s="2"/>
      <c r="AC23" s="2"/>
      <c r="AD23" s="2"/>
    </row>
    <row r="24" spans="2:30" x14ac:dyDescent="0.2">
      <c r="B24" s="29">
        <f>'Info &amp; Schedule'!H$11</f>
        <v>0</v>
      </c>
      <c r="C24" s="33"/>
      <c r="D24" s="20">
        <f>('Info &amp; Schedule'!I$11)-C24</f>
        <v>0</v>
      </c>
      <c r="E24" s="21"/>
      <c r="F24" s="27">
        <f>('Info &amp; Schedule'!J$11)-E24</f>
        <v>0</v>
      </c>
      <c r="G24" s="33"/>
      <c r="H24" s="20">
        <f>('Info &amp; Schedule'!I$11)-G24</f>
        <v>0</v>
      </c>
      <c r="I24" s="21"/>
      <c r="J24" s="27">
        <f>('Info &amp; Schedule'!J$11)-I24</f>
        <v>0</v>
      </c>
      <c r="K24" s="33"/>
      <c r="L24" s="20">
        <f>('Info &amp; Schedule'!I$11)-K24</f>
        <v>0</v>
      </c>
      <c r="M24" s="21"/>
      <c r="N24" s="27">
        <f>('Info &amp; Schedule'!J$11)-M24</f>
        <v>0</v>
      </c>
      <c r="O24" s="33"/>
      <c r="P24" s="20">
        <f>('Info &amp; Schedule'!I$11)-O24</f>
        <v>0</v>
      </c>
      <c r="Q24" s="21"/>
      <c r="R24" s="27">
        <f>('Info &amp; Schedule'!J$11)-Q24</f>
        <v>0</v>
      </c>
      <c r="S24" s="33"/>
      <c r="T24" s="20">
        <f>('Info &amp; Schedule'!I$11)-S24</f>
        <v>0</v>
      </c>
      <c r="U24" s="21"/>
      <c r="V24" s="27">
        <f>('Info &amp; Schedule'!J$11)-U24</f>
        <v>0</v>
      </c>
      <c r="W24" s="33"/>
      <c r="X24" s="20">
        <f>('Info &amp; Schedule'!I$11)-W24</f>
        <v>0</v>
      </c>
      <c r="Y24" s="21"/>
      <c r="Z24" s="19">
        <f>('Info &amp; Schedule'!J$11)-Y24</f>
        <v>0</v>
      </c>
      <c r="AA24" s="2"/>
      <c r="AB24" s="2"/>
      <c r="AC24" s="2"/>
      <c r="AD24" s="2"/>
    </row>
    <row r="25" spans="2:30" x14ac:dyDescent="0.2">
      <c r="B25" s="29">
        <f>'Info &amp; Schedule'!H$12</f>
        <v>0</v>
      </c>
      <c r="C25" s="33"/>
      <c r="D25" s="20">
        <f>('Info &amp; Schedule'!I$12)-C25</f>
        <v>0</v>
      </c>
      <c r="E25" s="21"/>
      <c r="F25" s="27">
        <f>('Info &amp; Schedule'!J$12)-E25</f>
        <v>0</v>
      </c>
      <c r="G25" s="33"/>
      <c r="H25" s="20">
        <f>('Info &amp; Schedule'!I$12)-G25</f>
        <v>0</v>
      </c>
      <c r="I25" s="21"/>
      <c r="J25" s="27">
        <f>('Info &amp; Schedule'!J$12)-I25</f>
        <v>0</v>
      </c>
      <c r="K25" s="33"/>
      <c r="L25" s="20">
        <f>('Info &amp; Schedule'!I$12)-K25</f>
        <v>0</v>
      </c>
      <c r="M25" s="21"/>
      <c r="N25" s="27">
        <f>('Info &amp; Schedule'!J$12)-M25</f>
        <v>0</v>
      </c>
      <c r="O25" s="33"/>
      <c r="P25" s="20">
        <f>('Info &amp; Schedule'!I$12)-O25</f>
        <v>0</v>
      </c>
      <c r="Q25" s="21"/>
      <c r="R25" s="27">
        <f>('Info &amp; Schedule'!J$12)-Q25</f>
        <v>0</v>
      </c>
      <c r="S25" s="33"/>
      <c r="T25" s="20">
        <f>('Info &amp; Schedule'!I$12)-S25</f>
        <v>0</v>
      </c>
      <c r="U25" s="21"/>
      <c r="V25" s="27">
        <f>('Info &amp; Schedule'!J$12)-U25</f>
        <v>0</v>
      </c>
      <c r="W25" s="33"/>
      <c r="X25" s="20">
        <f>('Info &amp; Schedule'!I$12)-W25</f>
        <v>0</v>
      </c>
      <c r="Y25" s="21"/>
      <c r="Z25" s="19">
        <f>('Info &amp; Schedule'!J$12)-Y25</f>
        <v>0</v>
      </c>
      <c r="AA25" s="2"/>
      <c r="AB25" s="2"/>
      <c r="AC25" s="2"/>
      <c r="AD25" s="2"/>
    </row>
    <row r="26" spans="2:30" x14ac:dyDescent="0.2">
      <c r="B26" s="30">
        <f>'Info &amp; Schedule'!H$13</f>
        <v>0</v>
      </c>
      <c r="C26" s="34"/>
      <c r="D26" s="35">
        <f>('Info &amp; Schedule'!I$13)-C26</f>
        <v>0</v>
      </c>
      <c r="E26" s="36"/>
      <c r="F26" s="26">
        <f>('Info &amp; Schedule'!J$13)-E26</f>
        <v>0</v>
      </c>
      <c r="G26" s="34"/>
      <c r="H26" s="35">
        <f>('Info &amp; Schedule'!I$13)-G26</f>
        <v>0</v>
      </c>
      <c r="I26" s="36"/>
      <c r="J26" s="26">
        <f>('Info &amp; Schedule'!J$13)-I26</f>
        <v>0</v>
      </c>
      <c r="K26" s="34"/>
      <c r="L26" s="35">
        <f>('Info &amp; Schedule'!I$13)-K26</f>
        <v>0</v>
      </c>
      <c r="M26" s="36"/>
      <c r="N26" s="26">
        <f>('Info &amp; Schedule'!J$13)-M26</f>
        <v>0</v>
      </c>
      <c r="O26" s="34"/>
      <c r="P26" s="35">
        <f>('Info &amp; Schedule'!I$13)-O26</f>
        <v>0</v>
      </c>
      <c r="Q26" s="36"/>
      <c r="R26" s="26">
        <f>('Info &amp; Schedule'!J$13)-Q26</f>
        <v>0</v>
      </c>
      <c r="S26" s="34"/>
      <c r="T26" s="35">
        <f>('Info &amp; Schedule'!I$13)-S26</f>
        <v>0</v>
      </c>
      <c r="U26" s="36"/>
      <c r="V26" s="26">
        <f>('Info &amp; Schedule'!J$13)-U26</f>
        <v>0</v>
      </c>
      <c r="W26" s="34"/>
      <c r="X26" s="35">
        <f>('Info &amp; Schedule'!I$13)-W26</f>
        <v>0</v>
      </c>
      <c r="Y26" s="36"/>
      <c r="Z26" s="31">
        <f>('Info &amp; Schedule'!J$13)-Y26</f>
        <v>0</v>
      </c>
      <c r="AA26" s="2"/>
      <c r="AB26" s="2"/>
      <c r="AC26" s="2"/>
      <c r="AD26" s="2"/>
    </row>
    <row r="27" spans="2:30" x14ac:dyDescent="0.2"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2"/>
      <c r="AB27" s="2"/>
      <c r="AC27" s="2"/>
      <c r="AD27" s="2"/>
    </row>
    <row r="28" spans="2:30" x14ac:dyDescent="0.2">
      <c r="B28" s="32" t="e">
        <f>'Info &amp; Schedule'!#REF!</f>
        <v>#REF!</v>
      </c>
      <c r="C28" s="18" t="s">
        <v>4</v>
      </c>
      <c r="D28" s="18" t="s">
        <v>11</v>
      </c>
      <c r="E28" s="18" t="s">
        <v>10</v>
      </c>
      <c r="F28" s="18" t="s">
        <v>11</v>
      </c>
      <c r="G28" s="18" t="s">
        <v>4</v>
      </c>
      <c r="H28" s="18" t="s">
        <v>11</v>
      </c>
      <c r="I28" s="18" t="s">
        <v>10</v>
      </c>
      <c r="J28" s="18" t="s">
        <v>11</v>
      </c>
      <c r="K28" s="18" t="s">
        <v>4</v>
      </c>
      <c r="L28" s="18" t="s">
        <v>11</v>
      </c>
      <c r="M28" s="18" t="s">
        <v>10</v>
      </c>
      <c r="N28" s="18" t="s">
        <v>11</v>
      </c>
      <c r="O28" s="18" t="s">
        <v>4</v>
      </c>
      <c r="P28" s="18" t="s">
        <v>11</v>
      </c>
      <c r="Q28" s="18" t="s">
        <v>10</v>
      </c>
      <c r="R28" s="18" t="s">
        <v>11</v>
      </c>
      <c r="S28" s="18" t="s">
        <v>4</v>
      </c>
      <c r="T28" s="18" t="s">
        <v>11</v>
      </c>
      <c r="U28" s="18" t="s">
        <v>10</v>
      </c>
      <c r="V28" s="18" t="s">
        <v>11</v>
      </c>
      <c r="W28" s="18" t="s">
        <v>4</v>
      </c>
      <c r="X28" s="18" t="s">
        <v>11</v>
      </c>
      <c r="Y28" s="18" t="s">
        <v>10</v>
      </c>
      <c r="Z28" s="18" t="s">
        <v>11</v>
      </c>
      <c r="AA28" s="2"/>
      <c r="AB28" s="2"/>
      <c r="AC28" s="2"/>
      <c r="AD28" s="2"/>
    </row>
    <row r="29" spans="2:30" x14ac:dyDescent="0.2">
      <c r="B29" s="29" t="e">
        <f>'Info &amp; Schedule'!#REF!</f>
        <v>#REF!</v>
      </c>
      <c r="C29" s="33"/>
      <c r="D29" s="20" t="e">
        <f>('Info &amp; Schedule'!#REF!)-C29</f>
        <v>#REF!</v>
      </c>
      <c r="E29" s="21"/>
      <c r="F29" s="27" t="e">
        <f>('Info &amp; Schedule'!#REF!)-E29</f>
        <v>#REF!</v>
      </c>
      <c r="G29" s="33"/>
      <c r="H29" s="20" t="e">
        <f>('Info &amp; Schedule'!#REF!)-G29</f>
        <v>#REF!</v>
      </c>
      <c r="I29" s="21"/>
      <c r="J29" s="27" t="e">
        <f>('Info &amp; Schedule'!#REF!)-I29</f>
        <v>#REF!</v>
      </c>
      <c r="K29" s="33"/>
      <c r="L29" s="20" t="e">
        <f>('Info &amp; Schedule'!#REF!)-K29</f>
        <v>#REF!</v>
      </c>
      <c r="M29" s="21"/>
      <c r="N29" s="27" t="e">
        <f>('Info &amp; Schedule'!#REF!)-M29</f>
        <v>#REF!</v>
      </c>
      <c r="O29" s="33"/>
      <c r="P29" s="20" t="e">
        <f>('Info &amp; Schedule'!#REF!)-O29</f>
        <v>#REF!</v>
      </c>
      <c r="Q29" s="21"/>
      <c r="R29" s="27" t="e">
        <f>('Info &amp; Schedule'!#REF!)-Q29</f>
        <v>#REF!</v>
      </c>
      <c r="S29" s="33"/>
      <c r="T29" s="20" t="e">
        <f>('Info &amp; Schedule'!#REF!)-S29</f>
        <v>#REF!</v>
      </c>
      <c r="U29" s="21"/>
      <c r="V29" s="27" t="e">
        <f>('Info &amp; Schedule'!#REF!)-U29</f>
        <v>#REF!</v>
      </c>
      <c r="W29" s="33"/>
      <c r="X29" s="20" t="e">
        <f>('Info &amp; Schedule'!#REF!)-W29</f>
        <v>#REF!</v>
      </c>
      <c r="Y29" s="21"/>
      <c r="Z29" s="19" t="e">
        <f>('Info &amp; Schedule'!#REF!)-Y29</f>
        <v>#REF!</v>
      </c>
      <c r="AA29" s="2"/>
      <c r="AB29" s="2"/>
      <c r="AC29" s="2"/>
      <c r="AD29" s="2"/>
    </row>
    <row r="30" spans="2:30" x14ac:dyDescent="0.2">
      <c r="B30" s="29" t="e">
        <f>'Info &amp; Schedule'!#REF!</f>
        <v>#REF!</v>
      </c>
      <c r="C30" s="33"/>
      <c r="D30" s="20" t="e">
        <f>('Info &amp; Schedule'!#REF!)-C30</f>
        <v>#REF!</v>
      </c>
      <c r="E30" s="21"/>
      <c r="F30" s="27" t="e">
        <f>('Info &amp; Schedule'!#REF!)-E30</f>
        <v>#REF!</v>
      </c>
      <c r="G30" s="33"/>
      <c r="H30" s="20" t="e">
        <f>('Info &amp; Schedule'!#REF!)-G30</f>
        <v>#REF!</v>
      </c>
      <c r="I30" s="21"/>
      <c r="J30" s="27" t="e">
        <f>('Info &amp; Schedule'!#REF!)-I30</f>
        <v>#REF!</v>
      </c>
      <c r="K30" s="33"/>
      <c r="L30" s="20" t="e">
        <f>('Info &amp; Schedule'!#REF!)-K30</f>
        <v>#REF!</v>
      </c>
      <c r="M30" s="21"/>
      <c r="N30" s="27" t="e">
        <f>('Info &amp; Schedule'!#REF!)-M30</f>
        <v>#REF!</v>
      </c>
      <c r="O30" s="33"/>
      <c r="P30" s="20" t="e">
        <f>('Info &amp; Schedule'!#REF!)-O30</f>
        <v>#REF!</v>
      </c>
      <c r="Q30" s="21"/>
      <c r="R30" s="27" t="e">
        <f>('Info &amp; Schedule'!#REF!)-Q30</f>
        <v>#REF!</v>
      </c>
      <c r="S30" s="33"/>
      <c r="T30" s="20" t="e">
        <f>('Info &amp; Schedule'!#REF!)-S30</f>
        <v>#REF!</v>
      </c>
      <c r="U30" s="21"/>
      <c r="V30" s="27" t="e">
        <f>('Info &amp; Schedule'!#REF!)-U30</f>
        <v>#REF!</v>
      </c>
      <c r="W30" s="33"/>
      <c r="X30" s="20" t="e">
        <f>('Info &amp; Schedule'!#REF!)-W30</f>
        <v>#REF!</v>
      </c>
      <c r="Y30" s="21"/>
      <c r="Z30" s="19" t="e">
        <f>('Info &amp; Schedule'!#REF!)-Y30</f>
        <v>#REF!</v>
      </c>
      <c r="AA30" s="2"/>
      <c r="AB30" s="2"/>
      <c r="AC30" s="2"/>
      <c r="AD30" s="2"/>
    </row>
    <row r="31" spans="2:30" x14ac:dyDescent="0.2">
      <c r="B31" s="29" t="e">
        <f>'Info &amp; Schedule'!#REF!</f>
        <v>#REF!</v>
      </c>
      <c r="C31" s="33"/>
      <c r="D31" s="20" t="e">
        <f>('Info &amp; Schedule'!#REF!)-C31</f>
        <v>#REF!</v>
      </c>
      <c r="E31" s="21"/>
      <c r="F31" s="27" t="e">
        <f>('Info &amp; Schedule'!#REF!)-E31</f>
        <v>#REF!</v>
      </c>
      <c r="G31" s="33"/>
      <c r="H31" s="20" t="e">
        <f>('Info &amp; Schedule'!#REF!)-G31</f>
        <v>#REF!</v>
      </c>
      <c r="I31" s="21"/>
      <c r="J31" s="27" t="e">
        <f>('Info &amp; Schedule'!#REF!)-I31</f>
        <v>#REF!</v>
      </c>
      <c r="K31" s="33"/>
      <c r="L31" s="20" t="e">
        <f>('Info &amp; Schedule'!#REF!)-K31</f>
        <v>#REF!</v>
      </c>
      <c r="M31" s="21"/>
      <c r="N31" s="27" t="e">
        <f>('Info &amp; Schedule'!#REF!)-M31</f>
        <v>#REF!</v>
      </c>
      <c r="O31" s="33"/>
      <c r="P31" s="20" t="e">
        <f>('Info &amp; Schedule'!#REF!)-O31</f>
        <v>#REF!</v>
      </c>
      <c r="Q31" s="21"/>
      <c r="R31" s="27" t="e">
        <f>('Info &amp; Schedule'!#REF!)-Q31</f>
        <v>#REF!</v>
      </c>
      <c r="S31" s="33"/>
      <c r="T31" s="20" t="e">
        <f>('Info &amp; Schedule'!#REF!)-S31</f>
        <v>#REF!</v>
      </c>
      <c r="U31" s="21"/>
      <c r="V31" s="27" t="e">
        <f>('Info &amp; Schedule'!#REF!)-U31</f>
        <v>#REF!</v>
      </c>
      <c r="W31" s="33"/>
      <c r="X31" s="20" t="e">
        <f>('Info &amp; Schedule'!#REF!)-W31</f>
        <v>#REF!</v>
      </c>
      <c r="Y31" s="21"/>
      <c r="Z31" s="19" t="e">
        <f>('Info &amp; Schedule'!#REF!)-Y31</f>
        <v>#REF!</v>
      </c>
      <c r="AA31" s="2"/>
      <c r="AB31" s="2"/>
      <c r="AC31" s="2"/>
      <c r="AD31" s="2"/>
    </row>
    <row r="32" spans="2:30" x14ac:dyDescent="0.2">
      <c r="B32" s="30" t="e">
        <f>'Info &amp; Schedule'!#REF!</f>
        <v>#REF!</v>
      </c>
      <c r="C32" s="37"/>
      <c r="D32" s="35" t="e">
        <f>('Info &amp; Schedule'!#REF!)-C32</f>
        <v>#REF!</v>
      </c>
      <c r="E32" s="38"/>
      <c r="F32" s="26" t="e">
        <f>('Info &amp; Schedule'!#REF!)-E32</f>
        <v>#REF!</v>
      </c>
      <c r="G32" s="34"/>
      <c r="H32" s="35" t="e">
        <f>('Info &amp; Schedule'!#REF!)-G32</f>
        <v>#REF!</v>
      </c>
      <c r="I32" s="36"/>
      <c r="J32" s="26" t="e">
        <f>('Info &amp; Schedule'!#REF!)-I32</f>
        <v>#REF!</v>
      </c>
      <c r="K32" s="34"/>
      <c r="L32" s="35" t="e">
        <f>('Info &amp; Schedule'!#REF!)-K32</f>
        <v>#REF!</v>
      </c>
      <c r="M32" s="36"/>
      <c r="N32" s="26" t="e">
        <f>('Info &amp; Schedule'!#REF!)-M32</f>
        <v>#REF!</v>
      </c>
      <c r="O32" s="34"/>
      <c r="P32" s="35" t="e">
        <f>('Info &amp; Schedule'!#REF!)-O32</f>
        <v>#REF!</v>
      </c>
      <c r="Q32" s="36"/>
      <c r="R32" s="26" t="e">
        <f>('Info &amp; Schedule'!#REF!)-Q32</f>
        <v>#REF!</v>
      </c>
      <c r="S32" s="34"/>
      <c r="T32" s="35" t="e">
        <f>('Info &amp; Schedule'!#REF!)-S32</f>
        <v>#REF!</v>
      </c>
      <c r="U32" s="36"/>
      <c r="V32" s="26" t="e">
        <f>('Info &amp; Schedule'!#REF!)-U32</f>
        <v>#REF!</v>
      </c>
      <c r="W32" s="34"/>
      <c r="X32" s="35" t="e">
        <f>('Info &amp; Schedule'!#REF!)-W32</f>
        <v>#REF!</v>
      </c>
      <c r="Y32" s="36"/>
      <c r="Z32" s="31" t="e">
        <f>('Info &amp; Schedule'!#REF!)-Y32</f>
        <v>#REF!</v>
      </c>
    </row>
    <row r="33" spans="2:26" x14ac:dyDescent="0.2">
      <c r="B33" s="73" t="s">
        <v>27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2:26" x14ac:dyDescent="0.2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2:26" x14ac:dyDescent="0.2">
      <c r="C35"/>
      <c r="D35"/>
    </row>
    <row r="36" spans="2:26" x14ac:dyDescent="0.2">
      <c r="C36"/>
      <c r="D36"/>
    </row>
    <row r="37" spans="2:26" x14ac:dyDescent="0.2">
      <c r="C37"/>
      <c r="D37"/>
    </row>
    <row r="38" spans="2:26" x14ac:dyDescent="0.2">
      <c r="C38"/>
      <c r="D38"/>
    </row>
    <row r="39" spans="2:26" x14ac:dyDescent="0.2">
      <c r="C39"/>
      <c r="D39"/>
    </row>
    <row r="40" spans="2:26" x14ac:dyDescent="0.2">
      <c r="C40"/>
      <c r="D40"/>
    </row>
    <row r="41" spans="2:26" x14ac:dyDescent="0.2">
      <c r="C41"/>
      <c r="D41"/>
    </row>
    <row r="42" spans="2:26" x14ac:dyDescent="0.2">
      <c r="C42"/>
      <c r="D42"/>
    </row>
    <row r="43" spans="2:26" x14ac:dyDescent="0.2">
      <c r="C43"/>
      <c r="D43"/>
    </row>
    <row r="44" spans="2:26" x14ac:dyDescent="0.2">
      <c r="C44"/>
      <c r="D44"/>
    </row>
  </sheetData>
  <dataConsolidate/>
  <mergeCells count="22">
    <mergeCell ref="B33:Z34"/>
    <mergeCell ref="C7:Z7"/>
    <mergeCell ref="D5:H5"/>
    <mergeCell ref="J5:N5"/>
    <mergeCell ref="P5:Z5"/>
    <mergeCell ref="W8:Z8"/>
    <mergeCell ref="C9:F9"/>
    <mergeCell ref="G9:J9"/>
    <mergeCell ref="K9:N9"/>
    <mergeCell ref="O9:R9"/>
    <mergeCell ref="S9:V9"/>
    <mergeCell ref="W9:Z9"/>
    <mergeCell ref="C8:F8"/>
    <mergeCell ref="G8:J8"/>
    <mergeCell ref="K8:N8"/>
    <mergeCell ref="O8:R8"/>
    <mergeCell ref="S8:V8"/>
    <mergeCell ref="B2:Z2"/>
    <mergeCell ref="C4:Z4"/>
    <mergeCell ref="C3:D3"/>
    <mergeCell ref="F3:G3"/>
    <mergeCell ref="B3:B5"/>
  </mergeCells>
  <pageMargins left="0.7" right="0.7" top="0.75" bottom="0.75" header="0.3" footer="0.3"/>
  <pageSetup paperSize="9" scale="97" orientation="landscape" horizontalDpi="1200" verticalDpi="1200" r:id="rId1"/>
  <ignoredErrors>
    <ignoredError sqref="B11:B14" calculatedColumn="1"/>
  </ignoredErrors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1F8608-2971-4410-B0D2-E3266509DD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 &amp; Schedule</vt:lpstr>
      <vt:lpstr>Program Tracking</vt:lpstr>
      <vt:lpstr>_strenght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Exercise planner</dc:title>
  <dc:creator>terron beckham</dc:creator>
  <cp:keywords/>
  <cp:lastModifiedBy>terron beckham</cp:lastModifiedBy>
  <cp:lastPrinted>2018-01-11T05:56:03Z</cp:lastPrinted>
  <dcterms:created xsi:type="dcterms:W3CDTF">2018-01-11T05:27:33Z</dcterms:created>
  <dcterms:modified xsi:type="dcterms:W3CDTF">2018-01-12T21:48:34Z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TC103410559990</vt:lpwstr>
  </property>
</Properties>
</file>