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20730" windowHeight="11760"/>
  </bookViews>
  <sheets>
    <sheet name="Start Here" sheetId="5" r:id="rId1"/>
    <sheet name="Macro Calculator" sheetId="6" r:id="rId2"/>
    <sheet name="1-4 Horizontal" sheetId="1" r:id="rId3"/>
    <sheet name="5-8 Horizontal" sheetId="2" r:id="rId4"/>
    <sheet name="9-12 Horizontal" sheetId="3" r:id="rId5"/>
  </sheets>
  <externalReferences>
    <externalReference r:id="rId6"/>
  </externalReferences>
  <definedNames>
    <definedName name="BN_MAX" localSheetId="1">'[1]START HERE'!$D$25</definedName>
    <definedName name="BN_MAX">'Start Here'!$C$14</definedName>
    <definedName name="DL_MAX" localSheetId="1">'[1]START HERE'!$D$26</definedName>
    <definedName name="DL_MAX">'Start Here'!$C$15</definedName>
    <definedName name="OHP_MAX">'Start Here'!$C$16</definedName>
    <definedName name="SQ_MAX" localSheetId="1">'[1]START HERE'!$D$24</definedName>
    <definedName name="SQ_MAX">'Start Here'!$C$13</definedName>
    <definedName name="WEIGHT" localSheetId="1">'[1]START HERE'!$D$13</definedName>
    <definedName name="WEIGHT">'Start Here'!$C$16</definedName>
    <definedName name="WEIGHT_TYPE">'Start Here'!$C$17</definedName>
  </definedNames>
  <calcPr calcId="125725"/>
</workbook>
</file>

<file path=xl/calcChain.xml><?xml version="1.0" encoding="utf-8"?>
<calcChain xmlns="http://schemas.openxmlformats.org/spreadsheetml/2006/main">
  <c r="B7" i="1"/>
  <c r="B6"/>
  <c r="BG17"/>
  <c r="AP17"/>
  <c r="Y17"/>
  <c r="B9" i="3" l="1"/>
  <c r="B8"/>
  <c r="B7"/>
  <c r="B6"/>
  <c r="B5"/>
  <c r="B9" i="2"/>
  <c r="B8"/>
  <c r="B7"/>
  <c r="B6"/>
  <c r="B5"/>
  <c r="B8" i="1"/>
  <c r="B9"/>
  <c r="B5"/>
  <c r="BG41" i="2" l="1"/>
  <c r="H43"/>
  <c r="Y25"/>
  <c r="BG14"/>
  <c r="Y14"/>
  <c r="BG40"/>
  <c r="BG26"/>
  <c r="Y24"/>
  <c r="AP17"/>
  <c r="H15"/>
  <c r="H40"/>
  <c r="AP41"/>
  <c r="BG25"/>
  <c r="H26"/>
  <c r="AP16"/>
  <c r="H16"/>
  <c r="BG17"/>
  <c r="BG16"/>
  <c r="Y26"/>
  <c r="AP40"/>
  <c r="BG24"/>
  <c r="H25"/>
  <c r="AP15"/>
  <c r="H17"/>
  <c r="Y40"/>
  <c r="Y17"/>
  <c r="H41"/>
  <c r="Y16"/>
  <c r="Y15"/>
  <c r="Y41"/>
  <c r="AP26"/>
  <c r="H24"/>
  <c r="AP14"/>
  <c r="H14"/>
  <c r="AP25"/>
  <c r="AP24"/>
  <c r="BG15"/>
  <c r="AP23" i="1"/>
  <c r="AP22"/>
  <c r="AP15"/>
  <c r="BG14"/>
  <c r="Y23"/>
  <c r="AP14"/>
  <c r="Y14"/>
  <c r="BG15"/>
  <c r="BG22"/>
  <c r="Y22"/>
  <c r="H15"/>
  <c r="H23"/>
  <c r="Y15"/>
  <c r="H22"/>
  <c r="BG23"/>
  <c r="H14"/>
  <c r="BG50" i="3"/>
  <c r="BG27"/>
  <c r="Y27"/>
  <c r="BG17"/>
  <c r="Y17"/>
  <c r="AP50"/>
  <c r="BG26"/>
  <c r="Y26"/>
  <c r="BG16"/>
  <c r="Y16"/>
  <c r="Y50"/>
  <c r="BG25"/>
  <c r="Y25"/>
  <c r="BG15"/>
  <c r="Y15"/>
  <c r="H27"/>
  <c r="H16"/>
  <c r="Y41"/>
  <c r="H17"/>
  <c r="AP24"/>
  <c r="AP14"/>
  <c r="H50"/>
  <c r="BG24"/>
  <c r="Y24"/>
  <c r="BG14"/>
  <c r="Y14"/>
  <c r="AP41"/>
  <c r="H26"/>
  <c r="H25"/>
  <c r="BG41"/>
  <c r="AP27"/>
  <c r="H24"/>
  <c r="AP17"/>
  <c r="H15"/>
  <c r="AP26"/>
  <c r="AP16"/>
  <c r="AP25"/>
  <c r="AP15"/>
  <c r="H41"/>
  <c r="H14"/>
  <c r="BG19"/>
  <c r="Y19"/>
  <c r="AP19"/>
  <c r="H19"/>
  <c r="BG40" i="1"/>
  <c r="AP40"/>
  <c r="Y40"/>
  <c r="H40"/>
  <c r="H17" l="1"/>
  <c r="C39" i="6" l="1"/>
  <c r="C37"/>
  <c r="C34"/>
  <c r="C32"/>
  <c r="C29"/>
  <c r="C23"/>
  <c r="C21"/>
  <c r="C17"/>
  <c r="C15"/>
  <c r="C27" s="1"/>
  <c r="C10"/>
  <c r="C20" l="1"/>
  <c r="C22" s="1"/>
  <c r="C14"/>
  <c r="C16" s="1"/>
  <c r="C26"/>
  <c r="C28" s="1"/>
  <c r="AP43" i="2" l="1"/>
  <c r="Y43"/>
  <c r="BG43"/>
  <c r="C31" i="6"/>
  <c r="C33" l="1"/>
  <c r="C36"/>
  <c r="C38" s="1"/>
</calcChain>
</file>

<file path=xl/sharedStrings.xml><?xml version="1.0" encoding="utf-8"?>
<sst xmlns="http://schemas.openxmlformats.org/spreadsheetml/2006/main" count="1524" uniqueCount="166">
  <si>
    <t>LBS</t>
  </si>
  <si>
    <t>KG</t>
  </si>
  <si>
    <t>SQUAT</t>
  </si>
  <si>
    <t>BENCH</t>
  </si>
  <si>
    <t>DEADLIFT</t>
  </si>
  <si>
    <t>WEIGHT</t>
  </si>
  <si>
    <t>WEEK 2</t>
  </si>
  <si>
    <t>WEEK 3</t>
  </si>
  <si>
    <t>WEEK 4</t>
  </si>
  <si>
    <t>DAY 1</t>
  </si>
  <si>
    <t>Movement</t>
  </si>
  <si>
    <t>Sets</t>
  </si>
  <si>
    <t>Reps</t>
  </si>
  <si>
    <t>%1RM</t>
  </si>
  <si>
    <t>RPE</t>
  </si>
  <si>
    <t>LOAD</t>
  </si>
  <si>
    <t>Journal</t>
  </si>
  <si>
    <t>Notes</t>
  </si>
  <si>
    <t>12</t>
  </si>
  <si>
    <t>DAY 2</t>
  </si>
  <si>
    <t>DL</t>
  </si>
  <si>
    <t>10</t>
  </si>
  <si>
    <t>SQ</t>
  </si>
  <si>
    <t>Squat</t>
  </si>
  <si>
    <t>BN</t>
  </si>
  <si>
    <t>Bench</t>
  </si>
  <si>
    <t>Stiff Leg Deadlift</t>
  </si>
  <si>
    <t>DAY 3</t>
  </si>
  <si>
    <t>8</t>
  </si>
  <si>
    <t>DAY 4</t>
  </si>
  <si>
    <t>5</t>
  </si>
  <si>
    <t>DAY 5</t>
  </si>
  <si>
    <t>15</t>
  </si>
  <si>
    <t>DAY 6</t>
  </si>
  <si>
    <t>Pause Squat</t>
  </si>
  <si>
    <t>3</t>
  </si>
  <si>
    <t>WEEK 6</t>
  </si>
  <si>
    <t>WEEK 7</t>
  </si>
  <si>
    <t>WEEK 8</t>
  </si>
  <si>
    <t>Pause Deadlift</t>
  </si>
  <si>
    <t>5-8</t>
  </si>
  <si>
    <t>2</t>
  </si>
  <si>
    <t>WEEK 11</t>
  </si>
  <si>
    <t>Deadlift</t>
  </si>
  <si>
    <t>6</t>
  </si>
  <si>
    <t>ENTER MAXES HERE</t>
  </si>
  <si>
    <t>WEIGHT TYPE</t>
  </si>
  <si>
    <t>Male</t>
  </si>
  <si>
    <t>HYPERTROPHY CALCULATOR</t>
  </si>
  <si>
    <t>Female</t>
  </si>
  <si>
    <r>
      <t xml:space="preserve">Enter All </t>
    </r>
    <r>
      <rPr>
        <b/>
        <sz val="12"/>
        <color rgb="FF963634"/>
        <rFont val="Arial"/>
        <family val="2"/>
      </rPr>
      <t>Red</t>
    </r>
    <r>
      <rPr>
        <b/>
        <sz val="12"/>
        <color theme="1"/>
        <rFont val="Arial"/>
        <family val="2"/>
      </rPr>
      <t xml:space="preserve"> Boxes To Get Your Numbers!</t>
    </r>
  </si>
  <si>
    <t>Gender</t>
  </si>
  <si>
    <t>Weight (lb)</t>
  </si>
  <si>
    <t>Height (inches)</t>
  </si>
  <si>
    <t>Age</t>
  </si>
  <si>
    <t>Your BMR</t>
  </si>
  <si>
    <t>This is the amount of calories you would need to consume if you were completely inactive.</t>
  </si>
  <si>
    <t>Your Starting Calories</t>
  </si>
  <si>
    <t>Protein (grams)</t>
  </si>
  <si>
    <t>Carbs (grams)</t>
  </si>
  <si>
    <t>Fat (grams)</t>
  </si>
  <si>
    <t>Reduced Calories</t>
  </si>
  <si>
    <t>Increased Calories</t>
  </si>
  <si>
    <t>Increased Calories ++</t>
  </si>
  <si>
    <t>Increased Calories +++</t>
  </si>
  <si>
    <r>
      <t xml:space="preserve">Fill in the </t>
    </r>
    <r>
      <rPr>
        <b/>
        <sz val="11"/>
        <color theme="5"/>
        <rFont val="Calibri"/>
        <family val="2"/>
        <scheme val="minor"/>
      </rPr>
      <t>RED CELLS</t>
    </r>
    <r>
      <rPr>
        <sz val="11"/>
        <color theme="1"/>
        <rFont val="Calibri"/>
        <family val="2"/>
        <scheme val="minor"/>
      </rPr>
      <t xml:space="preserve"> and proceed to the Macro Calculator Tab.</t>
    </r>
  </si>
  <si>
    <t>Bulgarian Split Squat</t>
  </si>
  <si>
    <t>Legs Power</t>
  </si>
  <si>
    <t>Facepull</t>
  </si>
  <si>
    <t>Close Grip Bench Press</t>
  </si>
  <si>
    <t>Skull Crusher</t>
  </si>
  <si>
    <t>Tricep Pushdown</t>
  </si>
  <si>
    <t>Push Power</t>
  </si>
  <si>
    <t>Pull Power</t>
  </si>
  <si>
    <t>Click To Choose Lift</t>
  </si>
  <si>
    <t>Leg Press</t>
  </si>
  <si>
    <t>Front Squat</t>
  </si>
  <si>
    <t>Safety Bar Squat</t>
  </si>
  <si>
    <t>Barbell Row</t>
  </si>
  <si>
    <t>Wide Grip Pulldown</t>
  </si>
  <si>
    <t>Barbell Curl</t>
  </si>
  <si>
    <t>Hammer Curl</t>
  </si>
  <si>
    <t>Walking Lunge</t>
  </si>
  <si>
    <t>Leg Curl</t>
  </si>
  <si>
    <t>Leg Extension</t>
  </si>
  <si>
    <t>Lower Hypertrophy</t>
  </si>
  <si>
    <t>Upper Hypertrophy</t>
  </si>
  <si>
    <t>DB Flat Bench</t>
  </si>
  <si>
    <t>Close Grip Cable Row</t>
  </si>
  <si>
    <t>DB Incline</t>
  </si>
  <si>
    <t>Chest Supported Row</t>
  </si>
  <si>
    <t>Superset The Following X3</t>
  </si>
  <si>
    <t>Superset The Following X4</t>
  </si>
  <si>
    <t>DB Upright Row</t>
  </si>
  <si>
    <t>Face Pulls</t>
  </si>
  <si>
    <t>DB Curl</t>
  </si>
  <si>
    <t>Pushups</t>
  </si>
  <si>
    <t>Standing DB Press</t>
  </si>
  <si>
    <t>Lateral Raise</t>
  </si>
  <si>
    <t>French Press</t>
  </si>
  <si>
    <t>Walking Lunges</t>
  </si>
  <si>
    <t>Plank</t>
  </si>
  <si>
    <t>3 Sec Pause Bench</t>
  </si>
  <si>
    <t>OHP Strict</t>
  </si>
  <si>
    <t>DB French Press</t>
  </si>
  <si>
    <t>Close Grip Pushups</t>
  </si>
  <si>
    <t>DB Row</t>
  </si>
  <si>
    <t>Pullup</t>
  </si>
  <si>
    <t>Preacher Curl</t>
  </si>
  <si>
    <t>Conv. or Trap Bar Deadlift</t>
  </si>
  <si>
    <t>Floor Press</t>
  </si>
  <si>
    <t>Spoto Press</t>
  </si>
  <si>
    <t>Leg Up Bench Press</t>
  </si>
  <si>
    <t>Close Grip Pulldown</t>
  </si>
  <si>
    <t xml:space="preserve">    DB Shoulder Press</t>
  </si>
  <si>
    <t xml:space="preserve">    Facepull</t>
  </si>
  <si>
    <t xml:space="preserve">    Cable Fly</t>
  </si>
  <si>
    <t xml:space="preserve">    Pushups</t>
  </si>
  <si>
    <t xml:space="preserve">    Facepull </t>
  </si>
  <si>
    <t xml:space="preserve">    Barbell Curl</t>
  </si>
  <si>
    <t xml:space="preserve">   </t>
  </si>
  <si>
    <t xml:space="preserve">    Dips</t>
  </si>
  <si>
    <t>Leg Press or Bulgarian</t>
  </si>
  <si>
    <t>1</t>
  </si>
  <si>
    <t>Dips</t>
  </si>
  <si>
    <t>Chin Up</t>
  </si>
  <si>
    <t>Wide Grip Pulldowns</t>
  </si>
  <si>
    <t>Cable Curl</t>
  </si>
  <si>
    <t xml:space="preserve">    Goblet Squat</t>
  </si>
  <si>
    <t xml:space="preserve">    Single Leg Hamstring Curl</t>
  </si>
  <si>
    <t>Single Leg DB RDL</t>
  </si>
  <si>
    <t>Stiff Leg DL</t>
  </si>
  <si>
    <t>Hip Thrust</t>
  </si>
  <si>
    <t xml:space="preserve">    Close Grip Pulldowns</t>
  </si>
  <si>
    <t xml:space="preserve">    Lateral Raise</t>
  </si>
  <si>
    <t xml:space="preserve">    Barbell Incline Press</t>
  </si>
  <si>
    <t xml:space="preserve">    Chest Fly</t>
  </si>
  <si>
    <t xml:space="preserve">    DB Curl</t>
  </si>
  <si>
    <t xml:space="preserve">    DB Skullcrushers</t>
  </si>
  <si>
    <t xml:space="preserve">    Chest Supported Row</t>
  </si>
  <si>
    <t xml:space="preserve">    Close Grip</t>
  </si>
  <si>
    <t>45sec</t>
  </si>
  <si>
    <t>Side Plank Each Side</t>
  </si>
  <si>
    <t>25</t>
  </si>
  <si>
    <t>Chinup(Add Weight If Needed)</t>
  </si>
  <si>
    <t>30</t>
  </si>
  <si>
    <t>Deficit Deadlifts (1-2 Inches)</t>
  </si>
  <si>
    <t>60sec</t>
  </si>
  <si>
    <t>Tempo Squat (5 down, 5 up)</t>
  </si>
  <si>
    <t>Bulgarian Split Squat (Per Leg)</t>
  </si>
  <si>
    <t>55-60%</t>
  </si>
  <si>
    <t>Walking Lunges (Per Leg)</t>
  </si>
  <si>
    <t xml:space="preserve">    Dips (Machine or Bodyweight)</t>
  </si>
  <si>
    <t>30sec</t>
  </si>
  <si>
    <t>Plank (Add Weight)</t>
  </si>
  <si>
    <t>WEEK 9</t>
  </si>
  <si>
    <t>WEEK 10</t>
  </si>
  <si>
    <t>WEEK 12</t>
  </si>
  <si>
    <t>WEEK 5</t>
  </si>
  <si>
    <t>WEEK 1</t>
  </si>
  <si>
    <t>dl</t>
  </si>
  <si>
    <t>sq</t>
  </si>
  <si>
    <t>bn</t>
  </si>
  <si>
    <t>OHP</t>
  </si>
  <si>
    <t>ohp</t>
  </si>
  <si>
    <t xml:space="preserve"> </t>
  </si>
</sst>
</file>

<file path=xl/styles.xml><?xml version="1.0" encoding="utf-8"?>
<styleSheet xmlns="http://schemas.openxmlformats.org/spreadsheetml/2006/main">
  <numFmts count="3">
    <numFmt numFmtId="164" formatCode="0.0"/>
    <numFmt numFmtId="165" formatCode="0.0%"/>
    <numFmt numFmtId="166" formatCode="[$-1009]General"/>
  </numFmts>
  <fonts count="2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rgb="FF1C1C1C"/>
      <name val="Bebas Neue"/>
    </font>
    <font>
      <sz val="11"/>
      <color theme="1"/>
      <name val="Raleway"/>
      <family val="2"/>
    </font>
    <font>
      <b/>
      <sz val="16"/>
      <color theme="0"/>
      <name val="Source Sans Pro"/>
      <family val="2"/>
    </font>
    <font>
      <b/>
      <sz val="11"/>
      <color theme="0"/>
      <name val="Source Sans Pro"/>
      <family val="2"/>
    </font>
    <font>
      <b/>
      <sz val="11"/>
      <color theme="1"/>
      <name val="Source Sans Pro"/>
      <family val="2"/>
    </font>
    <font>
      <sz val="11"/>
      <color theme="1"/>
      <name val="Source Sans Pro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b/>
      <sz val="26"/>
      <color rgb="FFFFFFFF"/>
      <name val="Arial"/>
      <family val="2"/>
    </font>
    <font>
      <b/>
      <sz val="34"/>
      <color rgb="FFFFFFFF"/>
      <name val="Source Sans Pro Black"/>
      <family val="2"/>
    </font>
    <font>
      <sz val="10"/>
      <color theme="1"/>
      <name val="Verdana"/>
      <family val="2"/>
    </font>
    <font>
      <b/>
      <sz val="12"/>
      <color theme="1"/>
      <name val="Arial"/>
      <family val="2"/>
    </font>
    <font>
      <b/>
      <sz val="12"/>
      <color rgb="FF963634"/>
      <name val="Arial"/>
      <family val="2"/>
    </font>
    <font>
      <b/>
      <sz val="12"/>
      <color theme="0"/>
      <name val="Arial"/>
      <family val="2"/>
    </font>
    <font>
      <b/>
      <sz val="14"/>
      <color theme="1"/>
      <name val="Arial"/>
      <family val="2"/>
    </font>
    <font>
      <b/>
      <sz val="10"/>
      <color theme="0"/>
      <name val="Arial"/>
      <family val="2"/>
    </font>
    <font>
      <b/>
      <sz val="14"/>
      <color rgb="FFFFFFFF"/>
      <name val="Arial"/>
      <family val="2"/>
    </font>
    <font>
      <b/>
      <sz val="10"/>
      <color rgb="FFA40000"/>
      <name val="Arial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b/>
      <sz val="11"/>
      <color theme="5"/>
      <name val="Calibri"/>
      <family val="2"/>
      <scheme val="minor"/>
    </font>
    <font>
      <b/>
      <sz val="11"/>
      <color theme="1"/>
      <name val="Source Sans Pro"/>
    </font>
    <font>
      <sz val="11"/>
      <color theme="1"/>
      <name val="Source Sans Pro"/>
    </font>
    <font>
      <sz val="11"/>
      <color theme="0" tint="-0.499984740745262"/>
      <name val="Source Sans Pro"/>
      <family val="2"/>
    </font>
    <font>
      <b/>
      <sz val="20"/>
      <color rgb="FF1C1C1C"/>
      <name val="Bebas Neue"/>
      <family val="2"/>
    </font>
  </fonts>
  <fills count="14">
    <fill>
      <patternFill patternType="none"/>
    </fill>
    <fill>
      <patternFill patternType="gray125"/>
    </fill>
    <fill>
      <patternFill patternType="solid">
        <fgColor rgb="FF7E0000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63634"/>
        <bgColor rgb="FF404040"/>
      </patternFill>
    </fill>
    <fill>
      <patternFill patternType="solid">
        <fgColor rgb="FF963634"/>
        <bgColor indexed="64"/>
      </patternFill>
    </fill>
    <fill>
      <patternFill patternType="solid">
        <fgColor rgb="FF963634"/>
        <bgColor rgb="FFFFFF00"/>
      </patternFill>
    </fill>
    <fill>
      <patternFill patternType="solid">
        <fgColor rgb="FF3B3838"/>
        <bgColor rgb="FF3B3838"/>
      </patternFill>
    </fill>
    <fill>
      <patternFill patternType="solid">
        <fgColor theme="0"/>
        <bgColor rgb="FF92D050"/>
      </patternFill>
    </fill>
    <fill>
      <patternFill patternType="solid">
        <fgColor rgb="FFAFABAB"/>
        <bgColor rgb="FFAFABAB"/>
      </patternFill>
    </fill>
    <fill>
      <patternFill patternType="solid">
        <fgColor rgb="FFE7E6E6"/>
        <bgColor rgb="FFE7E6E6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</fills>
  <borders count="87">
    <border>
      <left/>
      <right/>
      <top/>
      <bottom/>
      <diagonal/>
    </border>
    <border>
      <left/>
      <right/>
      <top/>
      <bottom style="thin">
        <color theme="1" tint="0.49998474074526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0"/>
      </left>
      <right style="thin">
        <color theme="0" tint="-0.499984740745262"/>
      </right>
      <top style="thin">
        <color theme="0"/>
      </top>
      <bottom style="thin">
        <color theme="0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/>
      <diagonal/>
    </border>
    <border>
      <left/>
      <right style="thin">
        <color theme="1" tint="0.499984740745262"/>
      </right>
      <top/>
      <bottom/>
      <diagonal/>
    </border>
    <border>
      <left/>
      <right/>
      <top/>
      <bottom style="thin">
        <color theme="0"/>
      </bottom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1" tint="0.499984740745262"/>
      </left>
      <right/>
      <top/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0"/>
      </left>
      <right style="thin">
        <color theme="0"/>
      </right>
      <top/>
      <bottom style="thin">
        <color theme="1" tint="0.49998474074526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1" tint="0.499984740745262"/>
      </bottom>
      <diagonal/>
    </border>
    <border>
      <left style="thin">
        <color theme="0"/>
      </left>
      <right style="thin">
        <color theme="0" tint="-0.499984740745262"/>
      </right>
      <top style="thin">
        <color theme="0"/>
      </top>
      <bottom style="thin">
        <color theme="1" tint="0.499984740745262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 tint="-0.499984740745262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1" tint="0.499984740745262"/>
      </left>
      <right style="thin">
        <color theme="0"/>
      </right>
      <top style="thin">
        <color theme="0"/>
      </top>
      <bottom style="thin">
        <color theme="1" tint="0.499984740745262"/>
      </bottom>
      <diagonal/>
    </border>
    <border>
      <left style="thin">
        <color theme="0"/>
      </left>
      <right style="thin">
        <color theme="0" tint="-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0"/>
      </right>
      <top style="thin">
        <color theme="0"/>
      </top>
      <bottom/>
      <diagonal/>
    </border>
    <border>
      <left style="thin">
        <color theme="1" tint="0.499984740745262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0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 tint="-0.499984740745262"/>
      </right>
      <top style="thin">
        <color theme="1" tint="0.499984740745262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1" tint="0.49998474074526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1" tint="0.499984740745262"/>
      </left>
      <right style="thin">
        <color indexed="64"/>
      </right>
      <top style="thin">
        <color theme="1" tint="0.49998474074526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1" tint="0.499984740745262"/>
      </top>
      <bottom style="thin">
        <color indexed="64"/>
      </bottom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1" tint="0.499984740745262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1" tint="0.499984740745262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 tint="-0.499984740745262"/>
      </bottom>
      <diagonal/>
    </border>
    <border>
      <left style="thin">
        <color theme="0"/>
      </left>
      <right style="thin">
        <color theme="0" tint="-0.499984740745262"/>
      </right>
      <top style="thin">
        <color theme="0"/>
      </top>
      <bottom style="thin">
        <color theme="0" tint="-0.499984740745262"/>
      </bottom>
      <diagonal/>
    </border>
    <border>
      <left style="thin">
        <color theme="1" tint="0.499984740745262"/>
      </left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 style="thin">
        <color indexed="64"/>
      </left>
      <right style="thin">
        <color theme="1" tint="0.499984740745262"/>
      </right>
      <top style="thin">
        <color indexed="64"/>
      </top>
      <bottom style="thin">
        <color theme="1" tint="0.499984740745262"/>
      </bottom>
      <diagonal/>
    </border>
    <border>
      <left/>
      <right style="thin">
        <color indexed="64"/>
      </right>
      <top style="thin">
        <color theme="1" tint="0.499984740745262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FFFFFF"/>
      </top>
      <bottom/>
      <diagonal/>
    </border>
    <border>
      <left/>
      <right style="thin">
        <color rgb="FF000000"/>
      </right>
      <top style="thin">
        <color rgb="FFFFFFFF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theme="0"/>
      </left>
      <right style="thin">
        <color theme="0" tint="-0.499984740745262"/>
      </right>
      <top style="thin">
        <color theme="0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/>
      </left>
      <right style="thin">
        <color theme="0" tint="-0.499984740745262"/>
      </right>
      <top/>
      <bottom/>
      <diagonal/>
    </border>
    <border>
      <left style="thin">
        <color theme="0"/>
      </left>
      <right style="thin">
        <color theme="1" tint="0.499984740745262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1" tint="0.499984740745262"/>
      </right>
      <top style="thin">
        <color theme="0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0"/>
      </bottom>
      <diagonal/>
    </border>
    <border>
      <left style="thin">
        <color theme="1" tint="0.499984740745262"/>
      </left>
      <right/>
      <top style="thin">
        <color theme="0"/>
      </top>
      <bottom style="thin">
        <color theme="1" tint="0.499984740745262"/>
      </bottom>
      <diagonal/>
    </border>
    <border>
      <left/>
      <right/>
      <top style="thin">
        <color theme="0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0"/>
      </right>
      <top/>
      <bottom style="thin">
        <color theme="0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0"/>
      </bottom>
      <diagonal/>
    </border>
    <border>
      <left style="thin">
        <color theme="1" tint="0.499984740745262"/>
      </left>
      <right style="thin">
        <color theme="0"/>
      </right>
      <top style="thin">
        <color theme="1" tint="0.499984740745262"/>
      </top>
      <bottom style="thin">
        <color theme="0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0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0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166" fontId="10" fillId="0" borderId="0"/>
    <xf numFmtId="0" fontId="23" fillId="0" borderId="0"/>
  </cellStyleXfs>
  <cellXfs count="239">
    <xf numFmtId="0" fontId="0" fillId="0" borderId="0" xfId="0"/>
    <xf numFmtId="0" fontId="3" fillId="0" borderId="0" xfId="0" applyFont="1"/>
    <xf numFmtId="0" fontId="2" fillId="0" borderId="0" xfId="0" applyFont="1" applyAlignment="1">
      <alignment horizontal="right"/>
    </xf>
    <xf numFmtId="0" fontId="0" fillId="0" borderId="0" xfId="0" applyAlignment="1">
      <alignment horizontal="left"/>
    </xf>
    <xf numFmtId="0" fontId="5" fillId="0" borderId="0" xfId="0" applyFont="1"/>
    <xf numFmtId="0" fontId="5" fillId="0" borderId="1" xfId="0" applyFont="1" applyBorder="1"/>
    <xf numFmtId="0" fontId="3" fillId="0" borderId="2" xfId="0" applyFont="1" applyBorder="1"/>
    <xf numFmtId="0" fontId="7" fillId="3" borderId="4" xfId="0" applyFont="1" applyFill="1" applyBorder="1" applyAlignment="1">
      <alignment horizontal="center"/>
    </xf>
    <xf numFmtId="0" fontId="7" fillId="3" borderId="5" xfId="0" applyFont="1" applyFill="1" applyBorder="1" applyAlignment="1">
      <alignment horizontal="center"/>
    </xf>
    <xf numFmtId="49" fontId="7" fillId="3" borderId="2" xfId="0" applyNumberFormat="1" applyFont="1" applyFill="1" applyBorder="1" applyAlignment="1">
      <alignment horizontal="center"/>
    </xf>
    <xf numFmtId="9" fontId="7" fillId="3" borderId="2" xfId="1" applyFont="1" applyFill="1" applyBorder="1" applyAlignment="1">
      <alignment horizontal="center"/>
    </xf>
    <xf numFmtId="1" fontId="7" fillId="3" borderId="2" xfId="0" applyNumberFormat="1" applyFont="1" applyFill="1" applyBorder="1" applyAlignment="1">
      <alignment horizontal="center"/>
    </xf>
    <xf numFmtId="1" fontId="7" fillId="3" borderId="6" xfId="0" applyNumberFormat="1" applyFont="1" applyFill="1" applyBorder="1" applyAlignment="1">
      <alignment horizontal="center"/>
    </xf>
    <xf numFmtId="0" fontId="8" fillId="0" borderId="4" xfId="0" applyFont="1" applyBorder="1"/>
    <xf numFmtId="0" fontId="9" fillId="4" borderId="10" xfId="0" applyFont="1" applyFill="1" applyBorder="1" applyAlignment="1">
      <alignment horizontal="center"/>
    </xf>
    <xf numFmtId="49" fontId="9" fillId="4" borderId="2" xfId="0" applyNumberFormat="1" applyFont="1" applyFill="1" applyBorder="1" applyAlignment="1">
      <alignment horizontal="center"/>
    </xf>
    <xf numFmtId="9" fontId="9" fillId="4" borderId="2" xfId="1" applyFont="1" applyFill="1" applyBorder="1" applyAlignment="1">
      <alignment horizontal="center"/>
    </xf>
    <xf numFmtId="1" fontId="9" fillId="4" borderId="2" xfId="0" applyNumberFormat="1" applyFont="1" applyFill="1" applyBorder="1" applyAlignment="1">
      <alignment horizontal="center"/>
    </xf>
    <xf numFmtId="0" fontId="9" fillId="0" borderId="4" xfId="0" applyFont="1" applyBorder="1"/>
    <xf numFmtId="0" fontId="9" fillId="0" borderId="11" xfId="0" applyFont="1" applyBorder="1"/>
    <xf numFmtId="0" fontId="9" fillId="0" borderId="12" xfId="0" applyFont="1" applyBorder="1"/>
    <xf numFmtId="0" fontId="9" fillId="0" borderId="3" xfId="0" applyFont="1" applyBorder="1"/>
    <xf numFmtId="0" fontId="9" fillId="0" borderId="7" xfId="0" applyFont="1" applyBorder="1"/>
    <xf numFmtId="0" fontId="9" fillId="0" borderId="13" xfId="0" applyFont="1" applyBorder="1"/>
    <xf numFmtId="0" fontId="9" fillId="4" borderId="14" xfId="0" applyFont="1" applyFill="1" applyBorder="1" applyAlignment="1">
      <alignment horizontal="center"/>
    </xf>
    <xf numFmtId="1" fontId="9" fillId="4" borderId="6" xfId="0" applyNumberFormat="1" applyFont="1" applyFill="1" applyBorder="1" applyAlignment="1">
      <alignment horizontal="center"/>
    </xf>
    <xf numFmtId="0" fontId="9" fillId="0" borderId="5" xfId="0" applyFont="1" applyBorder="1"/>
    <xf numFmtId="0" fontId="9" fillId="0" borderId="1" xfId="0" applyFont="1" applyBorder="1"/>
    <xf numFmtId="0" fontId="9" fillId="0" borderId="17" xfId="0" applyFont="1" applyBorder="1"/>
    <xf numFmtId="0" fontId="9" fillId="0" borderId="18" xfId="0" applyFont="1" applyBorder="1"/>
    <xf numFmtId="0" fontId="9" fillId="0" borderId="19" xfId="0" applyFont="1" applyBorder="1"/>
    <xf numFmtId="0" fontId="9" fillId="0" borderId="20" xfId="0" applyFont="1" applyBorder="1"/>
    <xf numFmtId="1" fontId="9" fillId="4" borderId="22" xfId="0" applyNumberFormat="1" applyFont="1" applyFill="1" applyBorder="1" applyAlignment="1">
      <alignment horizontal="center"/>
    </xf>
    <xf numFmtId="1" fontId="9" fillId="4" borderId="23" xfId="0" applyNumberFormat="1" applyFont="1" applyFill="1" applyBorder="1" applyAlignment="1">
      <alignment horizontal="center"/>
    </xf>
    <xf numFmtId="0" fontId="9" fillId="0" borderId="0" xfId="0" applyFont="1"/>
    <xf numFmtId="0" fontId="5" fillId="0" borderId="7" xfId="0" applyFont="1" applyBorder="1"/>
    <xf numFmtId="0" fontId="5" fillId="0" borderId="0" xfId="0" applyFont="1" applyBorder="1" applyAlignment="1">
      <alignment horizontal="center"/>
    </xf>
    <xf numFmtId="49" fontId="5" fillId="0" borderId="0" xfId="0" applyNumberFormat="1" applyFont="1" applyBorder="1" applyAlignment="1">
      <alignment horizontal="center"/>
    </xf>
    <xf numFmtId="9" fontId="5" fillId="0" borderId="0" xfId="1" applyFont="1" applyBorder="1" applyAlignment="1">
      <alignment horizontal="center"/>
    </xf>
    <xf numFmtId="1" fontId="5" fillId="0" borderId="0" xfId="0" applyNumberFormat="1" applyFont="1" applyBorder="1" applyAlignment="1">
      <alignment horizontal="center"/>
    </xf>
    <xf numFmtId="0" fontId="5" fillId="0" borderId="0" xfId="0" applyFont="1" applyBorder="1"/>
    <xf numFmtId="0" fontId="7" fillId="3" borderId="13" xfId="0" applyFont="1" applyFill="1" applyBorder="1" applyAlignment="1">
      <alignment horizontal="center"/>
    </xf>
    <xf numFmtId="0" fontId="9" fillId="4" borderId="24" xfId="0" applyFont="1" applyFill="1" applyBorder="1" applyAlignment="1">
      <alignment horizontal="center"/>
    </xf>
    <xf numFmtId="49" fontId="9" fillId="4" borderId="24" xfId="0" applyNumberFormat="1" applyFont="1" applyFill="1" applyBorder="1" applyAlignment="1">
      <alignment horizontal="center"/>
    </xf>
    <xf numFmtId="9" fontId="9" fillId="4" borderId="25" xfId="1" applyFont="1" applyFill="1" applyBorder="1" applyAlignment="1">
      <alignment horizontal="center"/>
    </xf>
    <xf numFmtId="1" fontId="9" fillId="4" borderId="25" xfId="0" applyNumberFormat="1" applyFont="1" applyFill="1" applyBorder="1" applyAlignment="1">
      <alignment horizontal="center"/>
    </xf>
    <xf numFmtId="1" fontId="9" fillId="4" borderId="26" xfId="0" applyNumberFormat="1" applyFont="1" applyFill="1" applyBorder="1" applyAlignment="1">
      <alignment horizontal="center"/>
    </xf>
    <xf numFmtId="0" fontId="9" fillId="4" borderId="27" xfId="0" applyFont="1" applyFill="1" applyBorder="1" applyAlignment="1">
      <alignment horizontal="center"/>
    </xf>
    <xf numFmtId="49" fontId="9" fillId="4" borderId="27" xfId="0" applyNumberFormat="1" applyFont="1" applyFill="1" applyBorder="1" applyAlignment="1">
      <alignment horizontal="center"/>
    </xf>
    <xf numFmtId="0" fontId="9" fillId="4" borderId="28" xfId="0" applyFont="1" applyFill="1" applyBorder="1" applyAlignment="1">
      <alignment horizontal="center"/>
    </xf>
    <xf numFmtId="49" fontId="9" fillId="4" borderId="22" xfId="0" applyNumberFormat="1" applyFont="1" applyFill="1" applyBorder="1" applyAlignment="1">
      <alignment horizontal="center"/>
    </xf>
    <xf numFmtId="9" fontId="9" fillId="4" borderId="21" xfId="1" applyFont="1" applyFill="1" applyBorder="1" applyAlignment="1">
      <alignment horizontal="center"/>
    </xf>
    <xf numFmtId="1" fontId="9" fillId="4" borderId="21" xfId="0" applyNumberFormat="1" applyFont="1" applyFill="1" applyBorder="1" applyAlignment="1">
      <alignment horizontal="center"/>
    </xf>
    <xf numFmtId="1" fontId="9" fillId="4" borderId="29" xfId="0" applyNumberFormat="1" applyFont="1" applyFill="1" applyBorder="1" applyAlignment="1">
      <alignment horizontal="center"/>
    </xf>
    <xf numFmtId="0" fontId="9" fillId="0" borderId="0" xfId="0" applyFont="1" applyBorder="1"/>
    <xf numFmtId="0" fontId="9" fillId="0" borderId="0" xfId="0" applyFont="1" applyAlignment="1">
      <alignment horizontal="center"/>
    </xf>
    <xf numFmtId="49" fontId="9" fillId="0" borderId="0" xfId="0" applyNumberFormat="1" applyFont="1" applyAlignment="1">
      <alignment horizontal="center"/>
    </xf>
    <xf numFmtId="9" fontId="9" fillId="0" borderId="0" xfId="1" applyFont="1" applyAlignment="1">
      <alignment horizontal="center"/>
    </xf>
    <xf numFmtId="1" fontId="9" fillId="0" borderId="0" xfId="0" applyNumberFormat="1" applyFont="1" applyAlignment="1">
      <alignment horizontal="center"/>
    </xf>
    <xf numFmtId="0" fontId="8" fillId="0" borderId="13" xfId="0" applyFont="1" applyBorder="1"/>
    <xf numFmtId="0" fontId="9" fillId="4" borderId="30" xfId="0" applyFont="1" applyFill="1" applyBorder="1" applyAlignment="1">
      <alignment horizontal="center"/>
    </xf>
    <xf numFmtId="0" fontId="9" fillId="4" borderId="31" xfId="0" applyFont="1" applyFill="1" applyBorder="1" applyAlignment="1">
      <alignment horizontal="center"/>
    </xf>
    <xf numFmtId="49" fontId="9" fillId="4" borderId="32" xfId="0" applyNumberFormat="1" applyFont="1" applyFill="1" applyBorder="1" applyAlignment="1">
      <alignment horizontal="center"/>
    </xf>
    <xf numFmtId="49" fontId="9" fillId="4" borderId="14" xfId="0" applyNumberFormat="1" applyFont="1" applyFill="1" applyBorder="1" applyAlignment="1">
      <alignment horizontal="center"/>
    </xf>
    <xf numFmtId="164" fontId="9" fillId="0" borderId="7" xfId="0" applyNumberFormat="1" applyFont="1" applyBorder="1"/>
    <xf numFmtId="164" fontId="9" fillId="0" borderId="12" xfId="0" applyNumberFormat="1" applyFont="1" applyBorder="1"/>
    <xf numFmtId="164" fontId="9" fillId="0" borderId="4" xfId="0" applyNumberFormat="1" applyFont="1" applyBorder="1"/>
    <xf numFmtId="0" fontId="5" fillId="0" borderId="0" xfId="0" applyFont="1" applyAlignment="1">
      <alignment horizontal="center"/>
    </xf>
    <xf numFmtId="49" fontId="5" fillId="0" borderId="0" xfId="0" applyNumberFormat="1" applyFont="1" applyAlignment="1">
      <alignment horizontal="center"/>
    </xf>
    <xf numFmtId="9" fontId="5" fillId="0" borderId="0" xfId="1" applyFont="1" applyAlignment="1">
      <alignment horizontal="center"/>
    </xf>
    <xf numFmtId="1" fontId="5" fillId="0" borderId="0" xfId="0" applyNumberFormat="1" applyFont="1" applyAlignment="1">
      <alignment horizontal="center"/>
    </xf>
    <xf numFmtId="0" fontId="9" fillId="4" borderId="37" xfId="0" applyFont="1" applyFill="1" applyBorder="1" applyAlignment="1">
      <alignment horizontal="center"/>
    </xf>
    <xf numFmtId="49" fontId="9" fillId="4" borderId="38" xfId="0" applyNumberFormat="1" applyFont="1" applyFill="1" applyBorder="1" applyAlignment="1">
      <alignment horizontal="center"/>
    </xf>
    <xf numFmtId="49" fontId="9" fillId="4" borderId="39" xfId="0" applyNumberFormat="1" applyFont="1" applyFill="1" applyBorder="1" applyAlignment="1">
      <alignment horizontal="center"/>
    </xf>
    <xf numFmtId="1" fontId="9" fillId="4" borderId="40" xfId="0" applyNumberFormat="1" applyFont="1" applyFill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49" fontId="5" fillId="0" borderId="0" xfId="0" applyNumberFormat="1" applyFont="1" applyFill="1" applyBorder="1" applyAlignment="1">
      <alignment horizontal="center"/>
    </xf>
    <xf numFmtId="9" fontId="5" fillId="0" borderId="0" xfId="1" applyFont="1" applyFill="1" applyBorder="1" applyAlignment="1">
      <alignment horizontal="center"/>
    </xf>
    <xf numFmtId="1" fontId="5" fillId="0" borderId="0" xfId="0" applyNumberFormat="1" applyFont="1" applyFill="1" applyBorder="1" applyAlignment="1">
      <alignment horizontal="center"/>
    </xf>
    <xf numFmtId="0" fontId="5" fillId="0" borderId="0" xfId="0" applyFont="1" applyFill="1" applyBorder="1"/>
    <xf numFmtId="0" fontId="0" fillId="0" borderId="0" xfId="0" applyFill="1" applyBorder="1"/>
    <xf numFmtId="0" fontId="7" fillId="0" borderId="0" xfId="0" applyFont="1" applyFill="1" applyBorder="1" applyAlignment="1">
      <alignment horizontal="center"/>
    </xf>
    <xf numFmtId="49" fontId="7" fillId="0" borderId="0" xfId="0" applyNumberFormat="1" applyFont="1" applyFill="1" applyBorder="1" applyAlignment="1">
      <alignment horizontal="center"/>
    </xf>
    <xf numFmtId="9" fontId="7" fillId="0" borderId="0" xfId="1" applyFont="1" applyFill="1" applyBorder="1" applyAlignment="1">
      <alignment horizontal="center"/>
    </xf>
    <xf numFmtId="1" fontId="7" fillId="0" borderId="0" xfId="0" applyNumberFormat="1" applyFont="1" applyFill="1" applyBorder="1" applyAlignment="1">
      <alignment horizontal="center"/>
    </xf>
    <xf numFmtId="0" fontId="8" fillId="0" borderId="0" xfId="0" applyFont="1" applyFill="1" applyBorder="1"/>
    <xf numFmtId="0" fontId="9" fillId="0" borderId="0" xfId="0" applyFont="1" applyFill="1" applyBorder="1" applyAlignment="1">
      <alignment horizontal="center"/>
    </xf>
    <xf numFmtId="49" fontId="9" fillId="0" borderId="0" xfId="0" applyNumberFormat="1" applyFont="1" applyFill="1" applyBorder="1" applyAlignment="1">
      <alignment horizontal="center"/>
    </xf>
    <xf numFmtId="9" fontId="9" fillId="0" borderId="0" xfId="1" applyFont="1" applyFill="1" applyBorder="1" applyAlignment="1">
      <alignment horizontal="center"/>
    </xf>
    <xf numFmtId="1" fontId="9" fillId="0" borderId="0" xfId="0" applyNumberFormat="1" applyFont="1" applyFill="1" applyBorder="1" applyAlignment="1">
      <alignment horizontal="center"/>
    </xf>
    <xf numFmtId="0" fontId="9" fillId="0" borderId="0" xfId="0" applyFont="1" applyFill="1" applyBorder="1"/>
    <xf numFmtId="165" fontId="9" fillId="0" borderId="0" xfId="1" applyNumberFormat="1" applyFont="1" applyFill="1" applyBorder="1" applyAlignment="1">
      <alignment horizontal="center"/>
    </xf>
    <xf numFmtId="164" fontId="9" fillId="0" borderId="0" xfId="0" applyNumberFormat="1" applyFont="1" applyFill="1" applyBorder="1"/>
    <xf numFmtId="9" fontId="9" fillId="0" borderId="0" xfId="1" applyNumberFormat="1" applyFont="1" applyFill="1" applyBorder="1" applyAlignment="1">
      <alignment horizontal="center"/>
    </xf>
    <xf numFmtId="0" fontId="3" fillId="0" borderId="0" xfId="0" applyFont="1" applyBorder="1"/>
    <xf numFmtId="0" fontId="7" fillId="3" borderId="7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9" fillId="0" borderId="8" xfId="0" applyFont="1" applyBorder="1"/>
    <xf numFmtId="1" fontId="9" fillId="4" borderId="51" xfId="0" applyNumberFormat="1" applyFont="1" applyFill="1" applyBorder="1" applyAlignment="1">
      <alignment horizontal="center"/>
    </xf>
    <xf numFmtId="1" fontId="9" fillId="4" borderId="52" xfId="0" applyNumberFormat="1" applyFont="1" applyFill="1" applyBorder="1" applyAlignment="1">
      <alignment horizontal="center"/>
    </xf>
    <xf numFmtId="9" fontId="9" fillId="4" borderId="51" xfId="1" applyNumberFormat="1" applyFont="1" applyFill="1" applyBorder="1" applyAlignment="1">
      <alignment horizontal="center"/>
    </xf>
    <xf numFmtId="9" fontId="5" fillId="0" borderId="0" xfId="1" applyNumberFormat="1" applyFont="1" applyAlignment="1">
      <alignment horizontal="center"/>
    </xf>
    <xf numFmtId="9" fontId="5" fillId="0" borderId="0" xfId="1" applyNumberFormat="1" applyFont="1" applyFill="1" applyBorder="1" applyAlignment="1">
      <alignment horizontal="center"/>
    </xf>
    <xf numFmtId="1" fontId="0" fillId="0" borderId="0" xfId="0" applyNumberFormat="1" applyFill="1" applyBorder="1"/>
    <xf numFmtId="1" fontId="0" fillId="0" borderId="0" xfId="0" applyNumberFormat="1"/>
    <xf numFmtId="0" fontId="2" fillId="0" borderId="0" xfId="0" applyFont="1" applyAlignment="1"/>
    <xf numFmtId="0" fontId="2" fillId="0" borderId="60" xfId="0" applyFont="1" applyBorder="1" applyAlignment="1">
      <alignment horizontal="right"/>
    </xf>
    <xf numFmtId="0" fontId="2" fillId="0" borderId="62" xfId="0" applyFont="1" applyBorder="1" applyAlignment="1">
      <alignment horizontal="right"/>
    </xf>
    <xf numFmtId="0" fontId="0" fillId="0" borderId="0" xfId="0" applyFill="1"/>
    <xf numFmtId="0" fontId="3" fillId="0" borderId="0" xfId="0" applyFont="1" applyFill="1"/>
    <xf numFmtId="166" fontId="10" fillId="0" borderId="0" xfId="2" applyFont="1"/>
    <xf numFmtId="1" fontId="10" fillId="0" borderId="0" xfId="2" applyNumberFormat="1" applyFont="1" applyAlignment="1">
      <alignment horizontal="left"/>
    </xf>
    <xf numFmtId="166" fontId="10" fillId="0" borderId="0" xfId="2"/>
    <xf numFmtId="166" fontId="11" fillId="0" borderId="0" xfId="2" applyFont="1" applyFill="1"/>
    <xf numFmtId="166" fontId="13" fillId="0" borderId="0" xfId="2" applyFont="1" applyFill="1" applyBorder="1" applyAlignment="1"/>
    <xf numFmtId="166" fontId="10" fillId="0" borderId="0" xfId="2" applyBorder="1"/>
    <xf numFmtId="166" fontId="10" fillId="0" borderId="0" xfId="2" applyFont="1" applyBorder="1"/>
    <xf numFmtId="1" fontId="10" fillId="0" borderId="0" xfId="2" applyNumberFormat="1" applyFont="1" applyBorder="1" applyAlignment="1">
      <alignment horizontal="left"/>
    </xf>
    <xf numFmtId="166" fontId="14" fillId="0" borderId="0" xfId="2" applyFont="1" applyBorder="1"/>
    <xf numFmtId="166" fontId="15" fillId="0" borderId="45" xfId="2" applyFont="1" applyFill="1" applyBorder="1" applyAlignment="1">
      <alignment horizontal="left"/>
    </xf>
    <xf numFmtId="166" fontId="17" fillId="6" borderId="45" xfId="2" applyFont="1" applyFill="1" applyBorder="1" applyAlignment="1">
      <alignment horizontal="left"/>
    </xf>
    <xf numFmtId="166" fontId="18" fillId="0" borderId="45" xfId="2" applyFont="1" applyBorder="1"/>
    <xf numFmtId="1" fontId="19" fillId="7" borderId="45" xfId="2" applyNumberFormat="1" applyFont="1" applyFill="1" applyBorder="1" applyAlignment="1">
      <alignment horizontal="left"/>
    </xf>
    <xf numFmtId="166" fontId="20" fillId="8" borderId="63" xfId="2" applyFont="1" applyFill="1" applyBorder="1" applyAlignment="1">
      <alignment horizontal="center"/>
    </xf>
    <xf numFmtId="1" fontId="21" fillId="9" borderId="64" xfId="2" applyNumberFormat="1" applyFont="1" applyFill="1" applyBorder="1" applyAlignment="1">
      <alignment horizontal="center"/>
    </xf>
    <xf numFmtId="166" fontId="20" fillId="8" borderId="63" xfId="2" applyFont="1" applyFill="1" applyBorder="1"/>
    <xf numFmtId="1" fontId="22" fillId="10" borderId="66" xfId="2" applyNumberFormat="1" applyFont="1" applyFill="1" applyBorder="1" applyAlignment="1">
      <alignment horizontal="left"/>
    </xf>
    <xf numFmtId="166" fontId="18" fillId="0" borderId="67" xfId="2" applyFont="1" applyBorder="1" applyAlignment="1">
      <alignment horizontal="right"/>
    </xf>
    <xf numFmtId="1" fontId="10" fillId="11" borderId="68" xfId="2" applyNumberFormat="1" applyFont="1" applyFill="1" applyBorder="1" applyAlignment="1">
      <alignment horizontal="left"/>
    </xf>
    <xf numFmtId="166" fontId="18" fillId="0" borderId="69" xfId="2" applyFont="1" applyBorder="1" applyAlignment="1">
      <alignment horizontal="right"/>
    </xf>
    <xf numFmtId="1" fontId="10" fillId="11" borderId="70" xfId="2" applyNumberFormat="1" applyFont="1" applyFill="1" applyBorder="1" applyAlignment="1">
      <alignment horizontal="left"/>
    </xf>
    <xf numFmtId="166" fontId="18" fillId="0" borderId="65" xfId="2" applyFont="1" applyBorder="1" applyAlignment="1">
      <alignment horizontal="right"/>
    </xf>
    <xf numFmtId="1" fontId="10" fillId="11" borderId="71" xfId="2" applyNumberFormat="1" applyFont="1" applyFill="1" applyBorder="1" applyAlignment="1">
      <alignment horizontal="left"/>
    </xf>
    <xf numFmtId="166" fontId="18" fillId="0" borderId="72" xfId="2" applyFont="1" applyBorder="1" applyAlignment="1">
      <alignment horizontal="right"/>
    </xf>
    <xf numFmtId="0" fontId="23" fillId="0" borderId="0" xfId="3"/>
    <xf numFmtId="0" fontId="9" fillId="0" borderId="0" xfId="0" applyFont="1" applyBorder="1" applyAlignment="1">
      <alignment horizontal="left" vertical="top"/>
    </xf>
    <xf numFmtId="0" fontId="6" fillId="2" borderId="0" xfId="0" applyFont="1" applyFill="1" applyBorder="1" applyAlignment="1">
      <alignment horizontal="center" vertical="center" textRotation="90"/>
    </xf>
    <xf numFmtId="0" fontId="25" fillId="0" borderId="13" xfId="0" applyFont="1" applyBorder="1"/>
    <xf numFmtId="0" fontId="26" fillId="0" borderId="13" xfId="0" applyFont="1" applyBorder="1"/>
    <xf numFmtId="49" fontId="9" fillId="4" borderId="16" xfId="0" applyNumberFormat="1" applyFont="1" applyFill="1" applyBorder="1" applyAlignment="1">
      <alignment horizontal="center"/>
    </xf>
    <xf numFmtId="1" fontId="9" fillId="4" borderId="73" xfId="0" applyNumberFormat="1" applyFont="1" applyFill="1" applyBorder="1" applyAlignment="1">
      <alignment horizontal="center"/>
    </xf>
    <xf numFmtId="0" fontId="25" fillId="0" borderId="4" xfId="0" applyFont="1" applyBorder="1"/>
    <xf numFmtId="0" fontId="26" fillId="0" borderId="4" xfId="0" applyFont="1" applyBorder="1"/>
    <xf numFmtId="0" fontId="26" fillId="0" borderId="17" xfId="0" applyFont="1" applyBorder="1"/>
    <xf numFmtId="0" fontId="27" fillId="13" borderId="24" xfId="0" applyFont="1" applyFill="1" applyBorder="1" applyAlignment="1">
      <alignment horizontal="center"/>
    </xf>
    <xf numFmtId="49" fontId="27" fillId="13" borderId="24" xfId="0" applyNumberFormat="1" applyFont="1" applyFill="1" applyBorder="1" applyAlignment="1">
      <alignment horizontal="center"/>
    </xf>
    <xf numFmtId="9" fontId="27" fillId="13" borderId="34" xfId="1" applyFont="1" applyFill="1" applyBorder="1" applyAlignment="1">
      <alignment horizontal="center"/>
    </xf>
    <xf numFmtId="1" fontId="27" fillId="13" borderId="35" xfId="0" applyNumberFormat="1" applyFont="1" applyFill="1" applyBorder="1" applyAlignment="1">
      <alignment horizontal="center"/>
    </xf>
    <xf numFmtId="1" fontId="27" fillId="13" borderId="36" xfId="0" applyNumberFormat="1" applyFont="1" applyFill="1" applyBorder="1" applyAlignment="1">
      <alignment horizontal="center"/>
    </xf>
    <xf numFmtId="0" fontId="25" fillId="13" borderId="7" xfId="0" applyFont="1" applyFill="1" applyBorder="1"/>
    <xf numFmtId="0" fontId="7" fillId="3" borderId="11" xfId="0" applyFont="1" applyFill="1" applyBorder="1" applyAlignment="1">
      <alignment horizontal="center"/>
    </xf>
    <xf numFmtId="0" fontId="2" fillId="12" borderId="61" xfId="0" applyFont="1" applyFill="1" applyBorder="1" applyAlignment="1">
      <alignment horizontal="left"/>
    </xf>
    <xf numFmtId="0" fontId="2" fillId="12" borderId="75" xfId="0" applyFont="1" applyFill="1" applyBorder="1" applyAlignment="1">
      <alignment horizontal="left"/>
    </xf>
    <xf numFmtId="1" fontId="9" fillId="4" borderId="76" xfId="0" applyNumberFormat="1" applyFont="1" applyFill="1" applyBorder="1" applyAlignment="1">
      <alignment horizontal="center"/>
    </xf>
    <xf numFmtId="1" fontId="9" fillId="4" borderId="77" xfId="0" applyNumberFormat="1" applyFont="1" applyFill="1" applyBorder="1" applyAlignment="1">
      <alignment horizontal="center"/>
    </xf>
    <xf numFmtId="1" fontId="9" fillId="4" borderId="78" xfId="0" applyNumberFormat="1" applyFont="1" applyFill="1" applyBorder="1" applyAlignment="1">
      <alignment horizontal="center"/>
    </xf>
    <xf numFmtId="9" fontId="9" fillId="4" borderId="22" xfId="1" applyFont="1" applyFill="1" applyBorder="1" applyAlignment="1">
      <alignment horizontal="center"/>
    </xf>
    <xf numFmtId="49" fontId="9" fillId="4" borderId="40" xfId="0" applyNumberFormat="1" applyFont="1" applyFill="1" applyBorder="1" applyAlignment="1">
      <alignment horizontal="center"/>
    </xf>
    <xf numFmtId="49" fontId="5" fillId="0" borderId="79" xfId="0" applyNumberFormat="1" applyFont="1" applyBorder="1" applyAlignment="1">
      <alignment horizontal="center"/>
    </xf>
    <xf numFmtId="0" fontId="9" fillId="4" borderId="80" xfId="0" applyFont="1" applyFill="1" applyBorder="1" applyAlignment="1">
      <alignment horizontal="center"/>
    </xf>
    <xf numFmtId="49" fontId="9" fillId="4" borderId="81" xfId="0" applyNumberFormat="1" applyFont="1" applyFill="1" applyBorder="1" applyAlignment="1">
      <alignment horizontal="center"/>
    </xf>
    <xf numFmtId="1" fontId="7" fillId="3" borderId="73" xfId="0" applyNumberFormat="1" applyFont="1" applyFill="1" applyBorder="1" applyAlignment="1">
      <alignment horizontal="center"/>
    </xf>
    <xf numFmtId="1" fontId="27" fillId="13" borderId="6" xfId="0" applyNumberFormat="1" applyFont="1" applyFill="1" applyBorder="1" applyAlignment="1">
      <alignment horizontal="center"/>
    </xf>
    <xf numFmtId="1" fontId="27" fillId="13" borderId="76" xfId="0" applyNumberFormat="1" applyFont="1" applyFill="1" applyBorder="1" applyAlignment="1">
      <alignment horizontal="center"/>
    </xf>
    <xf numFmtId="1" fontId="7" fillId="3" borderId="77" xfId="0" applyNumberFormat="1" applyFont="1" applyFill="1" applyBorder="1" applyAlignment="1">
      <alignment horizontal="center"/>
    </xf>
    <xf numFmtId="9" fontId="27" fillId="13" borderId="2" xfId="1" applyFont="1" applyFill="1" applyBorder="1" applyAlignment="1">
      <alignment horizontal="center"/>
    </xf>
    <xf numFmtId="1" fontId="27" fillId="13" borderId="2" xfId="0" applyNumberFormat="1" applyFont="1" applyFill="1" applyBorder="1" applyAlignment="1">
      <alignment horizontal="center"/>
    </xf>
    <xf numFmtId="49" fontId="27" fillId="13" borderId="2" xfId="0" applyNumberFormat="1" applyFont="1" applyFill="1" applyBorder="1" applyAlignment="1">
      <alignment horizontal="center"/>
    </xf>
    <xf numFmtId="9" fontId="27" fillId="13" borderId="27" xfId="1" applyFont="1" applyFill="1" applyBorder="1" applyAlignment="1">
      <alignment horizontal="center"/>
    </xf>
    <xf numFmtId="0" fontId="0" fillId="0" borderId="16" xfId="0" applyBorder="1"/>
    <xf numFmtId="9" fontId="27" fillId="13" borderId="25" xfId="1" applyFont="1" applyFill="1" applyBorder="1" applyAlignment="1">
      <alignment horizontal="center"/>
    </xf>
    <xf numFmtId="1" fontId="27" fillId="13" borderId="25" xfId="0" applyNumberFormat="1" applyFont="1" applyFill="1" applyBorder="1" applyAlignment="1">
      <alignment horizontal="center"/>
    </xf>
    <xf numFmtId="1" fontId="27" fillId="13" borderId="26" xfId="0" applyNumberFormat="1" applyFont="1" applyFill="1" applyBorder="1" applyAlignment="1">
      <alignment horizontal="center"/>
    </xf>
    <xf numFmtId="49" fontId="27" fillId="13" borderId="25" xfId="0" applyNumberFormat="1" applyFont="1" applyFill="1" applyBorder="1" applyAlignment="1">
      <alignment horizontal="center"/>
    </xf>
    <xf numFmtId="9" fontId="27" fillId="13" borderId="24" xfId="1" applyFont="1" applyFill="1" applyBorder="1" applyAlignment="1">
      <alignment horizontal="center"/>
    </xf>
    <xf numFmtId="0" fontId="27" fillId="13" borderId="31" xfId="0" applyFont="1" applyFill="1" applyBorder="1" applyAlignment="1">
      <alignment horizontal="center"/>
    </xf>
    <xf numFmtId="49" fontId="27" fillId="13" borderId="27" xfId="0" applyNumberFormat="1" applyFont="1" applyFill="1" applyBorder="1" applyAlignment="1">
      <alignment horizontal="center"/>
    </xf>
    <xf numFmtId="0" fontId="27" fillId="13" borderId="82" xfId="0" applyFont="1" applyFill="1" applyBorder="1" applyAlignment="1">
      <alignment horizontal="center"/>
    </xf>
    <xf numFmtId="0" fontId="7" fillId="3" borderId="83" xfId="0" applyFont="1" applyFill="1" applyBorder="1" applyAlignment="1">
      <alignment horizontal="center"/>
    </xf>
    <xf numFmtId="0" fontId="7" fillId="3" borderId="84" xfId="0" applyFont="1" applyFill="1" applyBorder="1" applyAlignment="1">
      <alignment horizontal="center"/>
    </xf>
    <xf numFmtId="0" fontId="27" fillId="13" borderId="2" xfId="0" applyFont="1" applyFill="1" applyBorder="1" applyAlignment="1">
      <alignment horizontal="center"/>
    </xf>
    <xf numFmtId="0" fontId="27" fillId="13" borderId="27" xfId="0" applyFont="1" applyFill="1" applyBorder="1" applyAlignment="1">
      <alignment horizontal="center"/>
    </xf>
    <xf numFmtId="49" fontId="7" fillId="3" borderId="85" xfId="0" applyNumberFormat="1" applyFont="1" applyFill="1" applyBorder="1" applyAlignment="1">
      <alignment horizontal="center"/>
    </xf>
    <xf numFmtId="9" fontId="7" fillId="3" borderId="86" xfId="1" applyFont="1" applyFill="1" applyBorder="1" applyAlignment="1">
      <alignment horizontal="center"/>
    </xf>
    <xf numFmtId="1" fontId="7" fillId="3" borderId="84" xfId="0" applyNumberFormat="1" applyFont="1" applyFill="1" applyBorder="1" applyAlignment="1">
      <alignment horizontal="center"/>
    </xf>
    <xf numFmtId="1" fontId="7" fillId="3" borderId="86" xfId="0" applyNumberFormat="1" applyFont="1" applyFill="1" applyBorder="1" applyAlignment="1">
      <alignment horizontal="center"/>
    </xf>
    <xf numFmtId="0" fontId="8" fillId="13" borderId="5" xfId="0" applyFont="1" applyFill="1" applyBorder="1"/>
    <xf numFmtId="0" fontId="25" fillId="13" borderId="5" xfId="0" applyFont="1" applyFill="1" applyBorder="1"/>
    <xf numFmtId="0" fontId="8" fillId="13" borderId="33" xfId="0" applyFont="1" applyFill="1" applyBorder="1"/>
    <xf numFmtId="0" fontId="9" fillId="0" borderId="13" xfId="0" applyFont="1" applyFill="1" applyBorder="1"/>
    <xf numFmtId="0" fontId="2" fillId="0" borderId="58" xfId="0" applyFont="1" applyBorder="1" applyAlignment="1">
      <alignment horizontal="center"/>
    </xf>
    <xf numFmtId="0" fontId="2" fillId="0" borderId="59" xfId="0" applyFont="1" applyBorder="1" applyAlignment="1">
      <alignment horizontal="center"/>
    </xf>
    <xf numFmtId="0" fontId="0" fillId="0" borderId="0" xfId="0" applyAlignment="1">
      <alignment horizontal="center" vertical="center" wrapText="1"/>
    </xf>
    <xf numFmtId="166" fontId="12" fillId="5" borderId="0" xfId="2" applyFont="1" applyFill="1" applyBorder="1" applyAlignment="1">
      <alignment horizontal="center" vertical="center" wrapText="1"/>
    </xf>
    <xf numFmtId="166" fontId="15" fillId="0" borderId="45" xfId="2" applyFont="1" applyFill="1" applyBorder="1" applyAlignment="1">
      <alignment horizontal="center"/>
    </xf>
    <xf numFmtId="166" fontId="15" fillId="0" borderId="65" xfId="2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textRotation="90"/>
    </xf>
    <xf numFmtId="0" fontId="7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left" vertical="top"/>
    </xf>
    <xf numFmtId="0" fontId="4" fillId="0" borderId="0" xfId="0" applyFont="1" applyFill="1" applyBorder="1" applyAlignment="1">
      <alignment horizontal="left" vertical="center"/>
    </xf>
    <xf numFmtId="0" fontId="7" fillId="3" borderId="5" xfId="0" applyFont="1" applyFill="1" applyBorder="1" applyAlignment="1">
      <alignment horizontal="center"/>
    </xf>
    <xf numFmtId="0" fontId="7" fillId="3" borderId="7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 vertical="center" textRotation="90"/>
    </xf>
    <xf numFmtId="0" fontId="6" fillId="2" borderId="9" xfId="0" applyFont="1" applyFill="1" applyBorder="1" applyAlignment="1">
      <alignment horizontal="center" vertical="center" textRotation="90"/>
    </xf>
    <xf numFmtId="0" fontId="6" fillId="2" borderId="17" xfId="0" applyFont="1" applyFill="1" applyBorder="1" applyAlignment="1">
      <alignment horizontal="center" vertical="center" textRotation="90"/>
    </xf>
    <xf numFmtId="0" fontId="7" fillId="3" borderId="8" xfId="0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0" fontId="7" fillId="3" borderId="4" xfId="0" applyFont="1" applyFill="1" applyBorder="1" applyAlignment="1">
      <alignment horizontal="center"/>
    </xf>
    <xf numFmtId="0" fontId="9" fillId="0" borderId="8" xfId="0" applyFont="1" applyBorder="1" applyAlignment="1">
      <alignment horizontal="left" vertical="top"/>
    </xf>
    <xf numFmtId="0" fontId="9" fillId="0" borderId="3" xfId="0" applyFont="1" applyBorder="1" applyAlignment="1">
      <alignment horizontal="left" vertical="top"/>
    </xf>
    <xf numFmtId="0" fontId="9" fillId="0" borderId="0" xfId="0" applyFont="1" applyBorder="1" applyAlignment="1">
      <alignment horizontal="left" vertical="top"/>
    </xf>
    <xf numFmtId="0" fontId="9" fillId="0" borderId="9" xfId="0" applyFont="1" applyBorder="1" applyAlignment="1">
      <alignment horizontal="left" vertical="top"/>
    </xf>
    <xf numFmtId="0" fontId="9" fillId="0" borderId="19" xfId="0" applyFont="1" applyBorder="1" applyAlignment="1">
      <alignment horizontal="left" vertical="top"/>
    </xf>
    <xf numFmtId="0" fontId="9" fillId="0" borderId="1" xfId="0" applyFont="1" applyBorder="1" applyAlignment="1">
      <alignment horizontal="left" vertical="top"/>
    </xf>
    <xf numFmtId="0" fontId="9" fillId="0" borderId="17" xfId="0" applyFont="1" applyBorder="1" applyAlignment="1">
      <alignment horizontal="left" vertical="top"/>
    </xf>
    <xf numFmtId="0" fontId="9" fillId="0" borderId="15" xfId="0" applyFont="1" applyBorder="1" applyAlignment="1">
      <alignment horizontal="left" vertical="top"/>
    </xf>
    <xf numFmtId="0" fontId="9" fillId="0" borderId="11" xfId="0" applyFont="1" applyBorder="1" applyAlignment="1">
      <alignment horizontal="left" vertical="top"/>
    </xf>
    <xf numFmtId="0" fontId="6" fillId="2" borderId="8" xfId="0" applyFont="1" applyFill="1" applyBorder="1" applyAlignment="1">
      <alignment horizontal="center" vertical="center" textRotation="90"/>
    </xf>
    <xf numFmtId="0" fontId="6" fillId="2" borderId="0" xfId="0" applyFont="1" applyFill="1" applyBorder="1" applyAlignment="1">
      <alignment horizontal="center" vertical="center" textRotation="90"/>
    </xf>
    <xf numFmtId="0" fontId="28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9" fillId="0" borderId="41" xfId="0" applyFont="1" applyBorder="1" applyAlignment="1">
      <alignment horizontal="left" vertical="top"/>
    </xf>
    <xf numFmtId="0" fontId="9" fillId="0" borderId="42" xfId="0" applyFont="1" applyBorder="1" applyAlignment="1">
      <alignment horizontal="left" vertical="top"/>
    </xf>
    <xf numFmtId="0" fontId="9" fillId="0" borderId="43" xfId="0" applyFont="1" applyBorder="1" applyAlignment="1">
      <alignment horizontal="left" vertical="top"/>
    </xf>
    <xf numFmtId="0" fontId="9" fillId="0" borderId="47" xfId="0" applyFont="1" applyBorder="1" applyAlignment="1">
      <alignment horizontal="left" vertical="top"/>
    </xf>
    <xf numFmtId="0" fontId="9" fillId="0" borderId="45" xfId="0" applyFont="1" applyBorder="1" applyAlignment="1">
      <alignment horizontal="left" vertical="top"/>
    </xf>
    <xf numFmtId="0" fontId="9" fillId="0" borderId="46" xfId="0" applyFont="1" applyBorder="1" applyAlignment="1">
      <alignment horizontal="left" vertical="top"/>
    </xf>
    <xf numFmtId="0" fontId="9" fillId="0" borderId="48" xfId="0" applyFont="1" applyBorder="1" applyAlignment="1">
      <alignment horizontal="left" vertical="top"/>
    </xf>
    <xf numFmtId="0" fontId="9" fillId="0" borderId="49" xfId="0" applyFont="1" applyBorder="1" applyAlignment="1">
      <alignment horizontal="left" vertical="top"/>
    </xf>
    <xf numFmtId="0" fontId="9" fillId="0" borderId="50" xfId="0" applyFont="1" applyBorder="1" applyAlignment="1">
      <alignment horizontal="left" vertical="top"/>
    </xf>
    <xf numFmtId="0" fontId="9" fillId="0" borderId="53" xfId="0" applyFont="1" applyBorder="1" applyAlignment="1">
      <alignment horizontal="left" vertical="top"/>
    </xf>
    <xf numFmtId="0" fontId="9" fillId="0" borderId="54" xfId="0" applyFont="1" applyBorder="1" applyAlignment="1">
      <alignment horizontal="left" vertical="top"/>
    </xf>
    <xf numFmtId="0" fontId="9" fillId="0" borderId="55" xfId="0" applyFont="1" applyBorder="1" applyAlignment="1">
      <alignment horizontal="left" vertical="top"/>
    </xf>
    <xf numFmtId="0" fontId="7" fillId="3" borderId="11" xfId="0" applyFont="1" applyFill="1" applyBorder="1" applyAlignment="1">
      <alignment horizontal="center"/>
    </xf>
    <xf numFmtId="0" fontId="9" fillId="0" borderId="56" xfId="0" applyFont="1" applyBorder="1" applyAlignment="1">
      <alignment horizontal="left" vertical="top"/>
    </xf>
    <xf numFmtId="0" fontId="9" fillId="0" borderId="44" xfId="0" applyFont="1" applyBorder="1" applyAlignment="1">
      <alignment horizontal="left" vertical="top"/>
    </xf>
    <xf numFmtId="0" fontId="9" fillId="0" borderId="74" xfId="0" applyFont="1" applyBorder="1" applyAlignment="1">
      <alignment horizontal="left" vertical="top"/>
    </xf>
    <xf numFmtId="0" fontId="9" fillId="0" borderId="57" xfId="0" applyFont="1" applyBorder="1" applyAlignment="1">
      <alignment horizontal="left" vertical="top"/>
    </xf>
  </cellXfs>
  <cellStyles count="4">
    <cellStyle name="Excel Built-in Normal" xfId="2"/>
    <cellStyle name="Normal" xfId="0" builtinId="0"/>
    <cellStyle name="Normal 2" xfId="3"/>
    <cellStyle name="Porcentual" xfId="1" builtinId="5"/>
  </cellStyles>
  <dxfs count="175"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fill>
        <patternFill>
          <bgColor theme="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</xdr:colOff>
      <xdr:row>0</xdr:row>
      <xdr:rowOff>38100</xdr:rowOff>
    </xdr:from>
    <xdr:to>
      <xdr:col>16</xdr:col>
      <xdr:colOff>76200</xdr:colOff>
      <xdr:row>3</xdr:row>
      <xdr:rowOff>160571</xdr:rowOff>
    </xdr:to>
    <xdr:grpSp>
      <xdr:nvGrpSpPr>
        <xdr:cNvPr id="4" name="Group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GrpSpPr/>
      </xdr:nvGrpSpPr>
      <xdr:grpSpPr>
        <a:xfrm>
          <a:off x="22860" y="38100"/>
          <a:ext cx="10435590" cy="693971"/>
          <a:chOff x="22860" y="38100"/>
          <a:chExt cx="10492740" cy="671111"/>
        </a:xfrm>
      </xdr:grpSpPr>
      <xdr:pic>
        <xdr:nvPicPr>
          <xdr:cNvPr id="2" name="Picture 1">
            <a:extLst>
              <a:ext uri="{FF2B5EF4-FFF2-40B4-BE49-F238E27FC236}">
                <a16:creationId xmlns:a16="http://schemas.microsoft.com/office/drawing/2014/main" xmlns="" id="{00000000-0008-0000-0000-000002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xmlns="" val="0"/>
              </a:ext>
            </a:extLst>
          </a:blip>
          <a:stretch>
            <a:fillRect/>
          </a:stretch>
        </xdr:blipFill>
        <xdr:spPr>
          <a:xfrm>
            <a:off x="22860" y="60960"/>
            <a:ext cx="1752600" cy="648251"/>
          </a:xfrm>
          <a:prstGeom prst="rect">
            <a:avLst/>
          </a:prstGeom>
        </xdr:spPr>
      </xdr:pic>
      <xdr:sp macro="" textlink="">
        <xdr:nvSpPr>
          <xdr:cNvPr id="3" name="TextBox 2">
            <a:extLst>
              <a:ext uri="{FF2B5EF4-FFF2-40B4-BE49-F238E27FC236}">
                <a16:creationId xmlns:a16="http://schemas.microsoft.com/office/drawing/2014/main" xmlns="" id="{00000000-0008-0000-0000-000003000000}"/>
              </a:ext>
            </a:extLst>
          </xdr:cNvPr>
          <xdr:cNvSpPr txBox="1"/>
        </xdr:nvSpPr>
        <xdr:spPr>
          <a:xfrm>
            <a:off x="1958340" y="38100"/>
            <a:ext cx="8557260" cy="66294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91440" rtlCol="0" anchor="b"/>
          <a:lstStyle/>
          <a:p>
            <a:pPr algn="l"/>
            <a:r>
              <a:rPr lang="en-US" sz="3200" b="0">
                <a:latin typeface="Arial Black" panose="020B0A04020102020204" pitchFamily="34" charset="0"/>
              </a:rPr>
              <a:t>12</a:t>
            </a:r>
            <a:r>
              <a:rPr lang="en-US" sz="3200" b="0" baseline="0">
                <a:latin typeface="Arial Black" panose="020B0A04020102020204" pitchFamily="34" charset="0"/>
              </a:rPr>
              <a:t> WEEK Powerbuilding Program</a:t>
            </a:r>
            <a:endParaRPr lang="en-US" sz="3200" b="0">
              <a:latin typeface="Arial Black" panose="020B0A04020102020204" pitchFamily="34" charset="0"/>
            </a:endParaRP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236220</xdr:colOff>
      <xdr:row>0</xdr:row>
      <xdr:rowOff>0</xdr:rowOff>
    </xdr:from>
    <xdr:to>
      <xdr:col>2</xdr:col>
      <xdr:colOff>381000</xdr:colOff>
      <xdr:row>0</xdr:row>
      <xdr:rowOff>1056938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4463DCA-C45C-4B9D-8868-83CEFC1911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858520" y="0"/>
          <a:ext cx="2894330" cy="105693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663916</xdr:colOff>
      <xdr:row>3</xdr:row>
      <xdr:rowOff>161925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0" y="0"/>
          <a:ext cx="1958364" cy="71818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640104</xdr:colOff>
      <xdr:row>3</xdr:row>
      <xdr:rowOff>161925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0" y="0"/>
          <a:ext cx="1935504" cy="71818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640104</xdr:colOff>
      <xdr:row>3</xdr:row>
      <xdr:rowOff>161925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0" y="0"/>
          <a:ext cx="1935504" cy="71818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640104</xdr:colOff>
      <xdr:row>3</xdr:row>
      <xdr:rowOff>161925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0" y="0"/>
          <a:ext cx="1935504" cy="71818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jmjb/Desktop/Kizen/Updated%20Programs/12%20Week%20Powerlifting/12%20Week%20Powerlifting%202.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TART HERE"/>
      <sheetName val="Macro Calculator"/>
      <sheetName val="1-4 HORIZONTAL"/>
      <sheetName val="5-8 HORIZONTAL"/>
      <sheetName val="9-12 HORIZONTAL"/>
      <sheetName val="13 MEET WEEK"/>
      <sheetName val="1-13 Printer Friendly"/>
      <sheetName val="START_HERE"/>
      <sheetName val="Macro_Calculator"/>
      <sheetName val="1-4_HORIZONTAL"/>
      <sheetName val="5-8_HORIZONTAL"/>
      <sheetName val="9-12_HORIZONTAL"/>
      <sheetName val="13_MEET_WEEK"/>
      <sheetName val="1-13_Printer_Friendly"/>
    </sheetNames>
    <sheetDataSet>
      <sheetData sheetId="0">
        <row r="24">
          <cell r="D24">
            <v>0</v>
          </cell>
        </row>
        <row r="25">
          <cell r="D25">
            <v>0</v>
          </cell>
        </row>
        <row r="26">
          <cell r="D2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A17"/>
  <sheetViews>
    <sheetView showGridLines="0" tabSelected="1" zoomScaleNormal="100" workbookViewId="0">
      <selection activeCell="A12" sqref="A12"/>
    </sheetView>
  </sheetViews>
  <sheetFormatPr baseColWidth="10" defaultColWidth="9.140625" defaultRowHeight="15"/>
  <cols>
    <col min="1" max="2" width="13.85546875" customWidth="1"/>
  </cols>
  <sheetData>
    <row r="1" spans="1:27" s="109" customFormat="1">
      <c r="AA1" s="110" t="s">
        <v>0</v>
      </c>
    </row>
    <row r="2" spans="1:27" s="109" customFormat="1">
      <c r="AA2" s="110" t="s">
        <v>1</v>
      </c>
    </row>
    <row r="3" spans="1:27" s="109" customFormat="1"/>
    <row r="4" spans="1:27" s="109" customFormat="1"/>
    <row r="6" spans="1:27">
      <c r="C6" s="106"/>
    </row>
    <row r="7" spans="1:27">
      <c r="B7" s="193" t="s">
        <v>65</v>
      </c>
      <c r="C7" s="193"/>
    </row>
    <row r="8" spans="1:27">
      <c r="B8" s="193"/>
      <c r="C8" s="193"/>
    </row>
    <row r="9" spans="1:27">
      <c r="B9" s="193"/>
      <c r="C9" s="193"/>
    </row>
    <row r="10" spans="1:27">
      <c r="B10" s="193"/>
      <c r="C10" s="193"/>
    </row>
    <row r="11" spans="1:27" ht="15.75" thickBot="1">
      <c r="F11" t="s">
        <v>165</v>
      </c>
    </row>
    <row r="12" spans="1:27">
      <c r="A12" s="1" t="s">
        <v>0</v>
      </c>
      <c r="B12" s="191" t="s">
        <v>45</v>
      </c>
      <c r="C12" s="192"/>
    </row>
    <row r="13" spans="1:27">
      <c r="A13" s="1" t="s">
        <v>1</v>
      </c>
      <c r="B13" s="107" t="s">
        <v>2</v>
      </c>
      <c r="C13" s="152"/>
    </row>
    <row r="14" spans="1:27">
      <c r="B14" s="107" t="s">
        <v>3</v>
      </c>
      <c r="C14" s="152"/>
    </row>
    <row r="15" spans="1:27">
      <c r="B15" s="107" t="s">
        <v>4</v>
      </c>
      <c r="C15" s="152"/>
    </row>
    <row r="16" spans="1:27">
      <c r="B16" s="107" t="s">
        <v>163</v>
      </c>
      <c r="C16" s="152"/>
    </row>
    <row r="17" spans="2:3" ht="15.75" thickBot="1">
      <c r="B17" s="108" t="s">
        <v>46</v>
      </c>
      <c r="C17" s="153"/>
    </row>
  </sheetData>
  <mergeCells count="2">
    <mergeCell ref="B12:C12"/>
    <mergeCell ref="B7:C10"/>
  </mergeCells>
  <conditionalFormatting sqref="C13:C17">
    <cfRule type="containsBlanks" dxfId="174" priority="1">
      <formula>LEN(TRIM(C13))=0</formula>
    </cfRule>
  </conditionalFormatting>
  <dataValidations count="1">
    <dataValidation type="list" allowBlank="1" showInputMessage="1" showErrorMessage="1" sqref="C17">
      <formula1>$A$12:$A$13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MJ85"/>
  <sheetViews>
    <sheetView showGridLines="0" workbookViewId="0">
      <selection activeCell="A4" sqref="A4"/>
    </sheetView>
  </sheetViews>
  <sheetFormatPr baseColWidth="10" defaultColWidth="8.85546875" defaultRowHeight="14.25"/>
  <cols>
    <col min="1" max="1" width="8.85546875" style="113" customWidth="1"/>
    <col min="2" max="2" width="39.42578125" style="111" customWidth="1"/>
    <col min="3" max="3" width="9.140625" style="112" customWidth="1"/>
    <col min="4" max="4" width="10.5703125" style="113" customWidth="1"/>
    <col min="5" max="6" width="11.140625" style="113" customWidth="1"/>
    <col min="7" max="7" width="10.140625" style="113" customWidth="1"/>
    <col min="8" max="1024" width="8.85546875" style="113" customWidth="1"/>
    <col min="1025" max="16384" width="8.85546875" style="135"/>
  </cols>
  <sheetData>
    <row r="1" spans="2:27" ht="87.6" customHeight="1">
      <c r="AA1" s="114" t="s">
        <v>47</v>
      </c>
    </row>
    <row r="2" spans="2:27" ht="68.25" customHeight="1">
      <c r="B2" s="194" t="s">
        <v>48</v>
      </c>
      <c r="C2" s="194"/>
      <c r="D2" s="115"/>
      <c r="E2" s="115"/>
      <c r="F2" s="115"/>
      <c r="G2" s="115"/>
      <c r="H2" s="115"/>
      <c r="I2" s="115"/>
      <c r="J2" s="116"/>
      <c r="AA2" s="114" t="s">
        <v>49</v>
      </c>
    </row>
    <row r="3" spans="2:27">
      <c r="B3" s="117"/>
      <c r="C3" s="118"/>
      <c r="D3" s="119"/>
      <c r="E3" s="119"/>
      <c r="F3" s="119"/>
      <c r="G3" s="119"/>
      <c r="H3" s="119"/>
      <c r="I3" s="116"/>
      <c r="J3" s="116"/>
    </row>
    <row r="4" spans="2:27" ht="15.75">
      <c r="B4" s="195" t="s">
        <v>50</v>
      </c>
      <c r="C4" s="195"/>
      <c r="D4" s="119"/>
      <c r="E4" s="119"/>
      <c r="F4" s="119"/>
      <c r="G4" s="119"/>
      <c r="H4" s="119"/>
      <c r="I4" s="119"/>
      <c r="J4" s="116"/>
    </row>
    <row r="5" spans="2:27" ht="15.75">
      <c r="B5" s="120" t="s">
        <v>51</v>
      </c>
      <c r="C5" s="121"/>
      <c r="D5" s="119"/>
      <c r="E5" s="119"/>
      <c r="F5" s="119"/>
      <c r="G5" s="119"/>
      <c r="H5" s="119"/>
      <c r="I5" s="119"/>
      <c r="J5" s="116"/>
    </row>
    <row r="6" spans="2:27" ht="18">
      <c r="B6" s="122" t="s">
        <v>52</v>
      </c>
      <c r="C6" s="123"/>
      <c r="I6" s="119"/>
      <c r="J6" s="116"/>
    </row>
    <row r="7" spans="2:27" ht="18">
      <c r="B7" s="122" t="s">
        <v>53</v>
      </c>
      <c r="C7" s="123"/>
      <c r="I7" s="119"/>
      <c r="J7" s="116"/>
    </row>
    <row r="8" spans="2:27" ht="18">
      <c r="B8" s="122" t="s">
        <v>54</v>
      </c>
      <c r="C8" s="123"/>
      <c r="I8" s="119"/>
      <c r="J8" s="116"/>
    </row>
    <row r="9" spans="2:27">
      <c r="B9" s="117"/>
      <c r="C9" s="118"/>
      <c r="I9" s="119"/>
      <c r="J9" s="116"/>
    </row>
    <row r="10" spans="2:27" ht="18">
      <c r="B10" s="124" t="s">
        <v>55</v>
      </c>
      <c r="C10" s="125">
        <f>IF($C$5="Male",(10 * (C6/2.204)) + (6.25 * (2.54*C7)) - (4.92*C8) + 5,IF($C$5="Female",(10 * (C6/2.204)) + (6.25 * (2.54*C7)) - (4.92*C8) -161,0))</f>
        <v>0</v>
      </c>
      <c r="I10" s="116"/>
      <c r="J10" s="116"/>
    </row>
    <row r="11" spans="2:27" ht="47.25" customHeight="1">
      <c r="B11" s="196" t="s">
        <v>56</v>
      </c>
      <c r="C11" s="196"/>
      <c r="I11" s="119"/>
      <c r="J11" s="116"/>
    </row>
    <row r="12" spans="2:27">
      <c r="B12" s="117"/>
      <c r="C12" s="118"/>
      <c r="I12" s="119"/>
      <c r="J12" s="116"/>
    </row>
    <row r="13" spans="2:27">
      <c r="B13" s="117"/>
      <c r="C13" s="118"/>
      <c r="I13" s="119"/>
      <c r="J13" s="116"/>
    </row>
    <row r="14" spans="2:27" ht="18">
      <c r="B14" s="126" t="s">
        <v>57</v>
      </c>
      <c r="C14" s="127">
        <f>ROUND((C10*1.6) + (C10*0.1),0)</f>
        <v>0</v>
      </c>
      <c r="I14" s="119"/>
      <c r="J14" s="116"/>
    </row>
    <row r="15" spans="2:27" ht="18">
      <c r="B15" s="128" t="s">
        <v>58</v>
      </c>
      <c r="C15" s="129">
        <f>ROUND(C6,0)</f>
        <v>0</v>
      </c>
      <c r="I15" s="119"/>
      <c r="J15" s="116"/>
    </row>
    <row r="16" spans="2:27" ht="18">
      <c r="B16" s="130" t="s">
        <v>59</v>
      </c>
      <c r="C16" s="131">
        <f>ROUND(((C14)- ((C15*4)+(C17*9)))/4,0)</f>
        <v>0</v>
      </c>
      <c r="I16" s="119"/>
      <c r="J16" s="116"/>
    </row>
    <row r="17" spans="2:10" ht="18">
      <c r="B17" s="132" t="s">
        <v>60</v>
      </c>
      <c r="C17" s="133">
        <f>ROUND(C6*0.45,0)</f>
        <v>0</v>
      </c>
      <c r="I17" s="119"/>
      <c r="J17" s="116"/>
    </row>
    <row r="18" spans="2:10">
      <c r="B18" s="117"/>
      <c r="C18" s="118"/>
      <c r="I18" s="119"/>
      <c r="J18" s="116"/>
    </row>
    <row r="19" spans="2:10">
      <c r="B19" s="117"/>
      <c r="C19" s="118"/>
      <c r="I19" s="119"/>
      <c r="J19" s="116"/>
    </row>
    <row r="20" spans="2:10" ht="18">
      <c r="B20" s="126" t="s">
        <v>61</v>
      </c>
      <c r="C20" s="127">
        <f>(($C10*1.6))</f>
        <v>0</v>
      </c>
      <c r="I20" s="119"/>
      <c r="J20" s="116"/>
    </row>
    <row r="21" spans="2:10" ht="18">
      <c r="B21" s="128" t="s">
        <v>58</v>
      </c>
      <c r="C21" s="129">
        <f>ROUND($C6,0)</f>
        <v>0</v>
      </c>
      <c r="I21" s="119"/>
      <c r="J21" s="116"/>
    </row>
    <row r="22" spans="2:10" ht="18">
      <c r="B22" s="132" t="s">
        <v>59</v>
      </c>
      <c r="C22" s="131">
        <f>ROUND(((C20)- (($C15*4)+($C17*9)))/4,0)</f>
        <v>0</v>
      </c>
      <c r="I22" s="119"/>
      <c r="J22" s="116"/>
    </row>
    <row r="23" spans="2:10" ht="18">
      <c r="B23" s="134" t="s">
        <v>60</v>
      </c>
      <c r="C23" s="133">
        <f>ROUND($C6*0.45,0)</f>
        <v>0</v>
      </c>
      <c r="I23" s="119"/>
      <c r="J23" s="116"/>
    </row>
    <row r="24" spans="2:10">
      <c r="B24" s="117"/>
      <c r="C24" s="118"/>
    </row>
    <row r="25" spans="2:10">
      <c r="B25" s="117"/>
      <c r="C25" s="118"/>
    </row>
    <row r="26" spans="2:10" ht="18">
      <c r="B26" s="126" t="s">
        <v>62</v>
      </c>
      <c r="C26" s="127">
        <f>(($C10*1.6) + ($C10*0.18))</f>
        <v>0</v>
      </c>
    </row>
    <row r="27" spans="2:10" ht="18">
      <c r="B27" s="128" t="s">
        <v>58</v>
      </c>
      <c r="C27" s="129">
        <f>ROUND($C15,0)</f>
        <v>0</v>
      </c>
    </row>
    <row r="28" spans="2:10" ht="18">
      <c r="B28" s="132" t="s">
        <v>59</v>
      </c>
      <c r="C28" s="131">
        <f>ROUND(((C26)- (($C21*4)+($C23*9)))/4,0)</f>
        <v>0</v>
      </c>
    </row>
    <row r="29" spans="2:10" ht="18">
      <c r="B29" s="134" t="s">
        <v>60</v>
      </c>
      <c r="C29" s="133">
        <f>ROUND($C6*0.45,0)</f>
        <v>0</v>
      </c>
    </row>
    <row r="30" spans="2:10">
      <c r="B30" s="117"/>
      <c r="C30" s="118"/>
    </row>
    <row r="31" spans="2:10" ht="18">
      <c r="B31" s="126" t="s">
        <v>63</v>
      </c>
      <c r="C31" s="127">
        <f>(($C10*1.6) +($C26*0.15))</f>
        <v>0</v>
      </c>
    </row>
    <row r="32" spans="2:10" ht="18">
      <c r="B32" s="132" t="s">
        <v>58</v>
      </c>
      <c r="C32" s="129">
        <f>ROUND(C6,0)</f>
        <v>0</v>
      </c>
    </row>
    <row r="33" spans="2:1024" ht="18">
      <c r="B33" s="128" t="s">
        <v>59</v>
      </c>
      <c r="C33" s="131">
        <f>ROUND(((C31)- (($C21*4)+($C23*9)))/4,0)</f>
        <v>0</v>
      </c>
    </row>
    <row r="34" spans="2:1024" ht="18">
      <c r="B34" s="132" t="s">
        <v>60</v>
      </c>
      <c r="C34" s="133">
        <f>ROUND(C6*0.45,0)</f>
        <v>0</v>
      </c>
    </row>
    <row r="36" spans="2:1024" ht="18">
      <c r="B36" s="126" t="s">
        <v>64</v>
      </c>
      <c r="C36" s="127">
        <f>(($C10*1.6) +($C31*0.2))</f>
        <v>0</v>
      </c>
    </row>
    <row r="37" spans="2:1024" ht="18">
      <c r="B37" s="132" t="s">
        <v>58</v>
      </c>
      <c r="C37" s="129">
        <f>ROUND(C6,0)</f>
        <v>0</v>
      </c>
    </row>
    <row r="38" spans="2:1024" ht="18">
      <c r="B38" s="128" t="s">
        <v>59</v>
      </c>
      <c r="C38" s="131">
        <f>ROUND(((C36)- (($C27*4)+($C29*9)))/4,0)</f>
        <v>0</v>
      </c>
    </row>
    <row r="39" spans="2:1024" ht="18">
      <c r="B39" s="132" t="s">
        <v>60</v>
      </c>
      <c r="C39" s="133">
        <f>ROUND(C6*0.45,0)</f>
        <v>0</v>
      </c>
      <c r="G39" s="116"/>
      <c r="AMI39" s="135"/>
      <c r="AMJ39" s="135"/>
    </row>
    <row r="44" spans="2:1024">
      <c r="G44" s="116"/>
      <c r="AMI44" s="135"/>
      <c r="AMJ44" s="135"/>
    </row>
    <row r="45" spans="2:1024">
      <c r="G45" s="116"/>
      <c r="AMI45" s="135"/>
      <c r="AMJ45" s="135"/>
    </row>
    <row r="46" spans="2:1024">
      <c r="G46" s="116"/>
      <c r="AMI46" s="135"/>
      <c r="AMJ46" s="135"/>
    </row>
    <row r="84" spans="2:3">
      <c r="B84" s="117"/>
      <c r="C84" s="118"/>
    </row>
    <row r="85" spans="2:3">
      <c r="B85" s="117"/>
      <c r="C85" s="118"/>
    </row>
  </sheetData>
  <mergeCells count="3">
    <mergeCell ref="B2:C2"/>
    <mergeCell ref="B4:C4"/>
    <mergeCell ref="B11:C11"/>
  </mergeCells>
  <dataValidations count="1">
    <dataValidation type="list" allowBlank="1" showInputMessage="1" showErrorMessage="1" sqref="C5">
      <formula1>$AA$1:$AA$2</formula1>
    </dataValidation>
  </dataValidations>
  <pageMargins left="0.74999999999999989" right="0.74999999999999989" top="1.393700787401575" bottom="1.393700787401575" header="1" footer="1"/>
  <pageSetup fitToWidth="0" fitToHeight="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8" tint="-0.249977111117893"/>
  </sheetPr>
  <dimension ref="A1:CA233"/>
  <sheetViews>
    <sheetView showGridLines="0" zoomScale="80" zoomScaleNormal="80" workbookViewId="0">
      <selection activeCell="A12" sqref="A12"/>
    </sheetView>
  </sheetViews>
  <sheetFormatPr baseColWidth="10" defaultColWidth="9.140625" defaultRowHeight="15" outlineLevelCol="1"/>
  <cols>
    <col min="1" max="1" width="13.85546875" customWidth="1"/>
    <col min="2" max="2" width="5" customWidth="1"/>
    <col min="3" max="3" width="36.140625" customWidth="1"/>
    <col min="4" max="8" width="7.85546875" customWidth="1"/>
    <col min="9" max="17" width="8.85546875" hidden="1" customWidth="1" outlineLevel="1"/>
    <col min="18" max="18" width="3.42578125" customWidth="1" collapsed="1"/>
    <col min="19" max="19" width="5.42578125" customWidth="1"/>
    <col min="20" max="20" width="36.140625" hidden="1" customWidth="1" outlineLevel="1"/>
    <col min="21" max="21" width="7.85546875" customWidth="1" collapsed="1"/>
    <col min="22" max="25" width="7.85546875" customWidth="1"/>
    <col min="26" max="34" width="8.85546875" hidden="1" customWidth="1" outlineLevel="1"/>
    <col min="35" max="35" width="3.42578125" customWidth="1" collapsed="1"/>
    <col min="36" max="36" width="5.42578125" customWidth="1"/>
    <col min="37" max="37" width="36.140625" hidden="1" customWidth="1" outlineLevel="1"/>
    <col min="38" max="38" width="7.85546875" customWidth="1" collapsed="1"/>
    <col min="39" max="42" width="7.85546875" customWidth="1"/>
    <col min="43" max="51" width="8.85546875" hidden="1" customWidth="1" outlineLevel="1"/>
    <col min="52" max="52" width="3.42578125" customWidth="1" collapsed="1"/>
    <col min="53" max="53" width="5.42578125" customWidth="1"/>
    <col min="54" max="54" width="36.140625" hidden="1" customWidth="1" outlineLevel="1"/>
    <col min="55" max="55" width="7.85546875" customWidth="1" collapsed="1"/>
    <col min="56" max="59" width="7.85546875" customWidth="1"/>
    <col min="60" max="68" width="8.85546875" hidden="1" customWidth="1" outlineLevel="1"/>
    <col min="69" max="69" width="8.85546875" collapsed="1"/>
  </cols>
  <sheetData>
    <row r="1" spans="1:79" ht="15" customHeight="1">
      <c r="CA1" s="1" t="s">
        <v>0</v>
      </c>
    </row>
    <row r="2" spans="1:79">
      <c r="CA2" s="1" t="s">
        <v>1</v>
      </c>
    </row>
    <row r="5" spans="1:79">
      <c r="A5" s="2" t="s">
        <v>2</v>
      </c>
      <c r="B5" s="3">
        <f>SQ_MAX</f>
        <v>0</v>
      </c>
    </row>
    <row r="6" spans="1:79">
      <c r="A6" s="2" t="s">
        <v>3</v>
      </c>
      <c r="B6" s="3">
        <f>BN_MAX</f>
        <v>0</v>
      </c>
    </row>
    <row r="7" spans="1:79">
      <c r="A7" s="2" t="s">
        <v>4</v>
      </c>
      <c r="B7" s="3">
        <f>DL_MAX</f>
        <v>0</v>
      </c>
    </row>
    <row r="8" spans="1:79">
      <c r="A8" s="2" t="s">
        <v>163</v>
      </c>
      <c r="B8" s="3">
        <f>OHP_MAX</f>
        <v>0</v>
      </c>
    </row>
    <row r="9" spans="1:79">
      <c r="A9" s="2" t="s">
        <v>5</v>
      </c>
      <c r="B9" s="3">
        <f>WEIGHT_TYPE</f>
        <v>0</v>
      </c>
    </row>
    <row r="10" spans="1:79" ht="14.45" customHeight="1">
      <c r="B10" s="220" t="s">
        <v>159</v>
      </c>
      <c r="C10" s="221"/>
      <c r="D10" s="221"/>
      <c r="E10" s="221"/>
      <c r="F10" s="221"/>
      <c r="G10" s="221"/>
      <c r="H10" s="221"/>
      <c r="I10" s="4"/>
      <c r="J10" s="4"/>
      <c r="K10" s="4"/>
      <c r="L10" s="4"/>
      <c r="M10" s="4"/>
      <c r="N10" s="4"/>
      <c r="O10" s="4"/>
      <c r="P10" s="4"/>
      <c r="Q10" s="4"/>
      <c r="S10" s="221" t="s">
        <v>6</v>
      </c>
      <c r="T10" s="221"/>
      <c r="U10" s="221"/>
      <c r="V10" s="221"/>
      <c r="W10" s="221"/>
      <c r="X10" s="221"/>
      <c r="Y10" s="221"/>
      <c r="Z10" s="4"/>
      <c r="AA10" s="4"/>
      <c r="AB10" s="4"/>
      <c r="AC10" s="4"/>
      <c r="AD10" s="4"/>
      <c r="AE10" s="4"/>
      <c r="AF10" s="4"/>
      <c r="AG10" s="4"/>
      <c r="AH10" s="4"/>
      <c r="AJ10" s="221" t="s">
        <v>7</v>
      </c>
      <c r="AK10" s="221"/>
      <c r="AL10" s="221"/>
      <c r="AM10" s="221"/>
      <c r="AN10" s="221"/>
      <c r="AO10" s="221"/>
      <c r="AP10" s="221"/>
      <c r="AQ10" s="4"/>
      <c r="AR10" s="4"/>
      <c r="AS10" s="4"/>
      <c r="AT10" s="4"/>
      <c r="AU10" s="4"/>
      <c r="AV10" s="4"/>
      <c r="AW10" s="4"/>
      <c r="AX10" s="4"/>
      <c r="AY10" s="4"/>
      <c r="BA10" s="221" t="s">
        <v>8</v>
      </c>
      <c r="BB10" s="221"/>
      <c r="BC10" s="221"/>
      <c r="BD10" s="221"/>
      <c r="BE10" s="221"/>
      <c r="BF10" s="221"/>
      <c r="BG10" s="221"/>
      <c r="BH10" s="4"/>
      <c r="BI10" s="4"/>
      <c r="BJ10" s="4"/>
      <c r="BK10" s="4"/>
      <c r="BL10" s="4"/>
      <c r="BM10" s="4"/>
      <c r="BN10" s="4"/>
      <c r="BO10" s="4"/>
      <c r="BP10" s="4"/>
    </row>
    <row r="11" spans="1:79" ht="14.45" customHeight="1">
      <c r="B11" s="221"/>
      <c r="C11" s="221"/>
      <c r="D11" s="221"/>
      <c r="E11" s="221"/>
      <c r="F11" s="221"/>
      <c r="G11" s="221"/>
      <c r="H11" s="221"/>
      <c r="I11" s="5"/>
      <c r="J11" s="5"/>
      <c r="K11" s="5"/>
      <c r="L11" s="5"/>
      <c r="M11" s="5"/>
      <c r="N11" s="4"/>
      <c r="O11" s="4"/>
      <c r="P11" s="4"/>
      <c r="Q11" s="4"/>
      <c r="S11" s="221"/>
      <c r="T11" s="221"/>
      <c r="U11" s="221"/>
      <c r="V11" s="221"/>
      <c r="W11" s="221"/>
      <c r="X11" s="221"/>
      <c r="Y11" s="221"/>
      <c r="Z11" s="5"/>
      <c r="AA11" s="5"/>
      <c r="AB11" s="5"/>
      <c r="AC11" s="5"/>
      <c r="AD11" s="5"/>
      <c r="AE11" s="4"/>
      <c r="AF11" s="4"/>
      <c r="AG11" s="4"/>
      <c r="AH11" s="4"/>
      <c r="AJ11" s="221"/>
      <c r="AK11" s="221"/>
      <c r="AL11" s="221"/>
      <c r="AM11" s="221"/>
      <c r="AN11" s="221"/>
      <c r="AO11" s="221"/>
      <c r="AP11" s="221"/>
      <c r="AQ11" s="5"/>
      <c r="AR11" s="5"/>
      <c r="AS11" s="5"/>
      <c r="AT11" s="5"/>
      <c r="AU11" s="5"/>
      <c r="AV11" s="4"/>
      <c r="AW11" s="4"/>
      <c r="AX11" s="4"/>
      <c r="AY11" s="4"/>
      <c r="BA11" s="221"/>
      <c r="BB11" s="221"/>
      <c r="BC11" s="221"/>
      <c r="BD11" s="221"/>
      <c r="BE11" s="221"/>
      <c r="BF11" s="221"/>
      <c r="BG11" s="221"/>
      <c r="BH11" s="5"/>
      <c r="BI11" s="5"/>
      <c r="BJ11" s="5"/>
      <c r="BK11" s="5"/>
      <c r="BL11" s="5"/>
      <c r="BM11" s="4"/>
      <c r="BN11" s="4"/>
      <c r="BO11" s="4"/>
      <c r="BP11" s="4"/>
    </row>
    <row r="12" spans="1:79" ht="14.45" customHeight="1">
      <c r="A12" s="6"/>
      <c r="B12" s="203" t="s">
        <v>9</v>
      </c>
      <c r="C12" s="7" t="s">
        <v>10</v>
      </c>
      <c r="D12" s="180" t="s">
        <v>11</v>
      </c>
      <c r="E12" s="9" t="s">
        <v>12</v>
      </c>
      <c r="F12" s="10" t="s">
        <v>13</v>
      </c>
      <c r="G12" s="11" t="s">
        <v>14</v>
      </c>
      <c r="H12" s="162" t="s">
        <v>15</v>
      </c>
      <c r="I12" s="202" t="s">
        <v>16</v>
      </c>
      <c r="J12" s="202"/>
      <c r="K12" s="206"/>
      <c r="L12" s="206"/>
      <c r="M12" s="208"/>
      <c r="N12" s="201" t="s">
        <v>17</v>
      </c>
      <c r="O12" s="202"/>
      <c r="P12" s="202"/>
      <c r="Q12" s="202"/>
      <c r="S12" s="203" t="s">
        <v>9</v>
      </c>
      <c r="T12" s="7" t="s">
        <v>10</v>
      </c>
      <c r="U12" s="8" t="s">
        <v>11</v>
      </c>
      <c r="V12" s="9" t="s">
        <v>12</v>
      </c>
      <c r="W12" s="10" t="s">
        <v>13</v>
      </c>
      <c r="X12" s="11" t="s">
        <v>14</v>
      </c>
      <c r="Y12" s="162" t="s">
        <v>15</v>
      </c>
      <c r="Z12" s="201" t="s">
        <v>16</v>
      </c>
      <c r="AA12" s="206"/>
      <c r="AB12" s="206"/>
      <c r="AC12" s="206"/>
      <c r="AD12" s="207"/>
      <c r="AE12" s="201" t="s">
        <v>17</v>
      </c>
      <c r="AF12" s="202"/>
      <c r="AG12" s="202"/>
      <c r="AH12" s="202"/>
      <c r="AJ12" s="203" t="s">
        <v>9</v>
      </c>
      <c r="AK12" s="7" t="s">
        <v>10</v>
      </c>
      <c r="AL12" s="8" t="s">
        <v>11</v>
      </c>
      <c r="AM12" s="9" t="s">
        <v>12</v>
      </c>
      <c r="AN12" s="10" t="s">
        <v>13</v>
      </c>
      <c r="AO12" s="11" t="s">
        <v>14</v>
      </c>
      <c r="AP12" s="162" t="s">
        <v>15</v>
      </c>
      <c r="AQ12" s="201" t="s">
        <v>16</v>
      </c>
      <c r="AR12" s="202"/>
      <c r="AS12" s="202"/>
      <c r="AT12" s="202"/>
      <c r="AU12" s="208"/>
      <c r="AV12" s="201" t="s">
        <v>17</v>
      </c>
      <c r="AW12" s="202"/>
      <c r="AX12" s="202"/>
      <c r="AY12" s="202"/>
      <c r="BA12" s="203" t="s">
        <v>9</v>
      </c>
      <c r="BB12" s="7" t="s">
        <v>10</v>
      </c>
      <c r="BC12" s="8" t="s">
        <v>11</v>
      </c>
      <c r="BD12" s="9" t="s">
        <v>12</v>
      </c>
      <c r="BE12" s="10" t="s">
        <v>13</v>
      </c>
      <c r="BF12" s="11" t="s">
        <v>14</v>
      </c>
      <c r="BG12" s="162" t="s">
        <v>15</v>
      </c>
      <c r="BH12" s="201" t="s">
        <v>16</v>
      </c>
      <c r="BI12" s="206"/>
      <c r="BJ12" s="206"/>
      <c r="BK12" s="206"/>
      <c r="BL12" s="207"/>
      <c r="BM12" s="201" t="s">
        <v>17</v>
      </c>
      <c r="BN12" s="202"/>
      <c r="BO12" s="202"/>
      <c r="BP12" s="202"/>
    </row>
    <row r="13" spans="1:79">
      <c r="A13" s="6"/>
      <c r="B13" s="204"/>
      <c r="C13" s="187" t="s">
        <v>67</v>
      </c>
      <c r="D13" s="181"/>
      <c r="E13" s="146"/>
      <c r="F13" s="147"/>
      <c r="G13" s="148"/>
      <c r="H13" s="163"/>
      <c r="I13" s="18"/>
      <c r="J13" s="19"/>
      <c r="K13" s="20"/>
      <c r="L13" s="20"/>
      <c r="M13" s="21"/>
      <c r="N13" s="217"/>
      <c r="O13" s="209"/>
      <c r="P13" s="209"/>
      <c r="Q13" s="210"/>
      <c r="S13" s="204"/>
      <c r="T13" s="187" t="s">
        <v>67</v>
      </c>
      <c r="U13" s="145"/>
      <c r="V13" s="146"/>
      <c r="W13" s="147"/>
      <c r="X13" s="148"/>
      <c r="Y13" s="163"/>
      <c r="Z13" s="22"/>
      <c r="AA13" s="20"/>
      <c r="AB13" s="20"/>
      <c r="AC13" s="20"/>
      <c r="AD13" s="20"/>
      <c r="AE13" s="209"/>
      <c r="AF13" s="209"/>
      <c r="AG13" s="209"/>
      <c r="AH13" s="210"/>
      <c r="AJ13" s="204"/>
      <c r="AK13" s="187" t="s">
        <v>67</v>
      </c>
      <c r="AL13" s="145"/>
      <c r="AM13" s="146"/>
      <c r="AN13" s="147"/>
      <c r="AO13" s="148"/>
      <c r="AP13" s="163"/>
      <c r="AQ13" s="18"/>
      <c r="AR13" s="23"/>
      <c r="AS13" s="22"/>
      <c r="AT13" s="23"/>
      <c r="AU13" s="23"/>
      <c r="AV13" s="217"/>
      <c r="AW13" s="209"/>
      <c r="AX13" s="209"/>
      <c r="AY13" s="210"/>
      <c r="BA13" s="204"/>
      <c r="BB13" s="187" t="s">
        <v>67</v>
      </c>
      <c r="BC13" s="145"/>
      <c r="BD13" s="146"/>
      <c r="BE13" s="147"/>
      <c r="BF13" s="148"/>
      <c r="BG13" s="163"/>
      <c r="BH13" s="22"/>
      <c r="BI13" s="20"/>
      <c r="BJ13" s="20"/>
      <c r="BK13" s="20"/>
      <c r="BL13" s="20"/>
      <c r="BM13" s="209"/>
      <c r="BN13" s="209"/>
      <c r="BO13" s="209"/>
      <c r="BP13" s="210"/>
    </row>
    <row r="14" spans="1:79">
      <c r="A14" s="6" t="s">
        <v>160</v>
      </c>
      <c r="B14" s="204"/>
      <c r="C14" s="18" t="s">
        <v>146</v>
      </c>
      <c r="D14" s="24">
        <v>6</v>
      </c>
      <c r="E14" s="15" t="s">
        <v>35</v>
      </c>
      <c r="F14" s="16">
        <v>0.75</v>
      </c>
      <c r="G14" s="17"/>
      <c r="H14" s="141" t="str">
        <f>IF(ISNUMBER(G14),"?",IF(ISBLANK($A14),"",IF(AND($A14="SQ",ISNUMBER(F14),$B$9="LBS"),MROUND(F14*$B$5,5),IF(AND($A14="BN",ISNUMBER(F14),$B$9="LBS"),MROUND(F14*$B$6,5),IF(AND($A14="DL",ISNUMBER(F14),$B$9="LBS"),MROUND(F14*$B$7,5),IF(AND($A14="SQ",ISNUMBER(#REF!),$B$9="KG"),MROUND(F14*$B$5,2.5),IF(AND($A14="BN",ISNUMBER(F14),$B$9="KG"),MROUND(F14*$B$6,2.5),IF(AND($A14="DL",ISNUMBER(F14),$B$9="KG"),MROUND(F14*$B$7,2.5),IF(AND($A14="OHP",ISNUMBER(F14),$B$9="LBS"),MROUND(F14*$B$8,5),IF(AND(G14&gt;0,F14="-"),"?",""))))))))))</f>
        <v/>
      </c>
      <c r="I14" s="22"/>
      <c r="J14" s="20"/>
      <c r="K14" s="20"/>
      <c r="L14" s="20"/>
      <c r="M14" s="20"/>
      <c r="N14" s="211"/>
      <c r="O14" s="211"/>
      <c r="P14" s="211"/>
      <c r="Q14" s="212"/>
      <c r="S14" s="204"/>
      <c r="T14" s="18" t="s">
        <v>146</v>
      </c>
      <c r="U14" s="24">
        <v>6</v>
      </c>
      <c r="V14" s="15" t="s">
        <v>35</v>
      </c>
      <c r="W14" s="16">
        <v>0.77500000000000002</v>
      </c>
      <c r="X14" s="17"/>
      <c r="Y14" s="25" t="str">
        <f>IF(ISNUMBER(X14),"?",IF(ISBLANK($A14),"",IF(AND($A14="SQ",ISNUMBER(W14),$B$9="LBS"),MROUND(W14*$B$5,5),IF(AND($A14="BN",ISNUMBER(W14),$B$9="LBS"),MROUND(W14*$B$6,5),IF(AND($A14="DL",ISNUMBER(W14),$B$9="LBS"),MROUND(W14*$B$7,5),IF(AND($A14="SQ",ISNUMBER(#REF!),$B$9="KG"),MROUND(W14*$B$5,2.5),IF(AND($A14="BN",ISNUMBER(W14),$B$9="KG"),MROUND(W14*$B$6,2.5),IF(AND($A14="DL",ISNUMBER(W14),$B$9="KG"),MROUND(W14*$B$7,2.5),IF(AND($A14="OHP",ISNUMBER(W14),$B$9="LBS"),MROUND(W14*$B$8,5),IF(AND(X14&gt;0,W14="-"),"?",""))))))))))</f>
        <v/>
      </c>
      <c r="Z14" s="22"/>
      <c r="AA14" s="20"/>
      <c r="AB14" s="20"/>
      <c r="AC14" s="20"/>
      <c r="AD14" s="20"/>
      <c r="AE14" s="211"/>
      <c r="AF14" s="211"/>
      <c r="AG14" s="211"/>
      <c r="AH14" s="212"/>
      <c r="AJ14" s="204"/>
      <c r="AK14" s="18" t="s">
        <v>146</v>
      </c>
      <c r="AL14" s="24">
        <v>6</v>
      </c>
      <c r="AM14" s="15" t="s">
        <v>35</v>
      </c>
      <c r="AN14" s="16">
        <v>0.8</v>
      </c>
      <c r="AO14" s="17"/>
      <c r="AP14" s="25" t="str">
        <f>IF(ISNUMBER(AO14),"?",IF(ISBLANK($A14),"",IF(AND($A14="SQ",ISNUMBER(AN14),$B$9="LBS"),MROUND(AN14*$B$5,5),IF(AND($A14="BN",ISNUMBER(AN14),$B$9="LBS"),MROUND(AN14*$B$6,5),IF(AND($A14="DL",ISNUMBER(AN14),$B$9="LBS"),MROUND(AN14*$B$7,5),IF(AND($A14="SQ",ISNUMBER(#REF!),$B$9="KG"),MROUND(AN14*$B$5,2.5),IF(AND($A14="BN",ISNUMBER(AN14),$B$9="KG"),MROUND(AN14*$B$6,2.5),IF(AND($A14="DL",ISNUMBER(AN14),$B$9="KG"),MROUND(AN14*$B$7,2.5),IF(AND($A14="OHP",ISNUMBER(AN14),$B$9="LBS"),MROUND(AN14*$B$8,5),IF(AND(AO14&gt;0,AN14="-"),"?",""))))))))))</f>
        <v/>
      </c>
      <c r="AQ14" s="18"/>
      <c r="AR14" s="23"/>
      <c r="AS14" s="22"/>
      <c r="AT14" s="26"/>
      <c r="AU14" s="26"/>
      <c r="AV14" s="216"/>
      <c r="AW14" s="211"/>
      <c r="AX14" s="211"/>
      <c r="AY14" s="212"/>
      <c r="BA14" s="204"/>
      <c r="BB14" s="18" t="s">
        <v>146</v>
      </c>
      <c r="BC14" s="24">
        <v>6</v>
      </c>
      <c r="BD14" s="15" t="s">
        <v>35</v>
      </c>
      <c r="BE14" s="16">
        <v>0.82499999999999996</v>
      </c>
      <c r="BF14" s="17"/>
      <c r="BG14" s="25" t="str">
        <f>IF(ISNUMBER(BF14),"?",IF(ISBLANK($A14),"",IF(AND($A14="SQ",ISNUMBER(BE14),$B$9="LBS"),MROUND(BE14*$B$5,5),IF(AND($A14="BN",ISNUMBER(BE14),$B$9="LBS"),MROUND(BE14*$B$6,5),IF(AND($A14="DL",ISNUMBER(BE14),$B$9="LBS"),MROUND(BE14*$B$7,5),IF(AND($A14="SQ",ISNUMBER(#REF!),$B$9="KG"),MROUND(BE14*$B$5,2.5),IF(AND($A14="BN",ISNUMBER(BE14),$B$9="KG"),MROUND(BE14*$B$6,2.5),IF(AND($A14="DL",ISNUMBER(BE14),$B$9="KG"),MROUND(BE14*$B$7,2.5),IF(AND($A14="OHP",ISNUMBER(BE14),$B$9="LBS"),MROUND(BE14*$B$8,5),IF(AND(BF14&gt;0,BE14="-"),"?",""))))))))))</f>
        <v/>
      </c>
      <c r="BH14" s="22"/>
      <c r="BI14" s="20"/>
      <c r="BJ14" s="20"/>
      <c r="BK14" s="20"/>
      <c r="BL14" s="20"/>
      <c r="BM14" s="211"/>
      <c r="BN14" s="211"/>
      <c r="BO14" s="211"/>
      <c r="BP14" s="212"/>
    </row>
    <row r="15" spans="1:79">
      <c r="A15" s="6" t="s">
        <v>161</v>
      </c>
      <c r="B15" s="204"/>
      <c r="C15" s="18" t="s">
        <v>34</v>
      </c>
      <c r="D15" s="24">
        <v>3</v>
      </c>
      <c r="E15" s="15" t="s">
        <v>30</v>
      </c>
      <c r="F15" s="16">
        <v>0.67500000000000004</v>
      </c>
      <c r="G15" s="17"/>
      <c r="H15" s="141" t="str">
        <f>IF(ISNUMBER(G15),"?",IF(ISBLANK($A15),"",IF(AND($A15="SQ",ISNUMBER(F15),$B$9="LBS"),MROUND(F15*$B$5,5),IF(AND($A15="BN",ISNUMBER(F15),$B$9="LBS"),MROUND(F15*$B$6,5),IF(AND($A15="DL",ISNUMBER(F15),$B$9="LBS"),MROUND(F15*$B$7,5),IF(AND($A15="SQ",ISNUMBER(F15),$B$9="KG"),MROUND(F15*$B$5,2.5),IF(AND($A15="BN",ISNUMBER(F15),$B$9="KG"),MROUND(F15*$B$6,2.5),IF(AND($A15="DL",ISNUMBER(F15),$B$9="KG"),MROUND(F15*$B$7,2.5),IF(AND($A15="OHP",ISNUMBER(F15),$B$9="LBS"),MROUND(F15*$B$8,5),IF(AND(G15&gt;0,F15="-"),"?",""))))))))))</f>
        <v/>
      </c>
      <c r="I15" s="22"/>
      <c r="J15" s="20"/>
      <c r="K15" s="20"/>
      <c r="L15" s="20"/>
      <c r="M15" s="20"/>
      <c r="N15" s="211"/>
      <c r="O15" s="211"/>
      <c r="P15" s="211"/>
      <c r="Q15" s="212"/>
      <c r="S15" s="204"/>
      <c r="T15" s="18" t="s">
        <v>34</v>
      </c>
      <c r="U15" s="24">
        <v>4</v>
      </c>
      <c r="V15" s="15" t="s">
        <v>30</v>
      </c>
      <c r="W15" s="16">
        <v>0.7</v>
      </c>
      <c r="X15" s="17"/>
      <c r="Y15" s="154" t="str">
        <f>IF(ISNUMBER(X15),"?",IF(ISBLANK($A15),"",IF(AND($A15="SQ",ISNUMBER(W15),$B$9="LBS"),MROUND(W15*$B$5,5),IF(AND($A15="BN",ISNUMBER(W15),$B$9="LBS"),MROUND(W15*$B$6,5),IF(AND($A15="DL",ISNUMBER(W15),$B$9="LBS"),MROUND(W15*$B$7,5),IF(AND($A15="SQ",ISNUMBER(W15),$B$9="KG"),MROUND(W15*$B$5,2.5),IF(AND($A15="BN",ISNUMBER(W15),$B$9="KG"),MROUND(W15*$B$6,2.5),IF(AND($A15="DL",ISNUMBER(W15),$B$9="KG"),MROUND(W15*$B$7,2.5),IF(AND($A15="OHP",ISNUMBER(W15),$B$9="LBS"),MROUND(W15*$B$8,5),IF(AND(X15&gt;0,W15="-"),"?",""))))))))))</f>
        <v/>
      </c>
      <c r="Z15" s="22"/>
      <c r="AA15" s="20"/>
      <c r="AB15" s="20"/>
      <c r="AC15" s="20"/>
      <c r="AD15" s="20"/>
      <c r="AE15" s="211"/>
      <c r="AF15" s="211"/>
      <c r="AG15" s="211"/>
      <c r="AH15" s="212"/>
      <c r="AJ15" s="204"/>
      <c r="AK15" s="18" t="s">
        <v>34</v>
      </c>
      <c r="AL15" s="24">
        <v>5</v>
      </c>
      <c r="AM15" s="15" t="s">
        <v>30</v>
      </c>
      <c r="AN15" s="16">
        <v>0.72499999999999998</v>
      </c>
      <c r="AO15" s="17"/>
      <c r="AP15" s="154" t="str">
        <f>IF(ISNUMBER(AO15),"?",IF(ISBLANK($A15),"",IF(AND($A15="SQ",ISNUMBER(AN15),$B$9="LBS"),MROUND(AN15*$B$5,5),IF(AND($A15="BN",ISNUMBER(AN15),$B$9="LBS"),MROUND(AN15*$B$6,5),IF(AND($A15="DL",ISNUMBER(AN15),$B$9="LBS"),MROUND(AN15*$B$7,5),IF(AND($A15="SQ",ISNUMBER(AN15),$B$9="KG"),MROUND(AN15*$B$5,2.5),IF(AND($A15="BN",ISNUMBER(AN15),$B$9="KG"),MROUND(AN15*$B$6,2.5),IF(AND($A15="DL",ISNUMBER(AN15),$B$9="KG"),MROUND(AN15*$B$7,2.5),IF(AND($A15="OHP",ISNUMBER(AN15),$B$9="LBS"),MROUND(AN15*$B$8,5),IF(AND(AO15&gt;0,AN15="-"),"?",""))))))))))</f>
        <v/>
      </c>
      <c r="AQ15" s="18"/>
      <c r="AR15" s="23"/>
      <c r="AS15" s="22"/>
      <c r="AT15" s="26"/>
      <c r="AU15" s="26"/>
      <c r="AV15" s="216"/>
      <c r="AW15" s="211"/>
      <c r="AX15" s="211"/>
      <c r="AY15" s="212"/>
      <c r="BA15" s="204"/>
      <c r="BB15" s="18" t="s">
        <v>34</v>
      </c>
      <c r="BC15" s="24">
        <v>3</v>
      </c>
      <c r="BD15" s="15" t="s">
        <v>30</v>
      </c>
      <c r="BE15" s="16">
        <v>0.75</v>
      </c>
      <c r="BF15" s="17"/>
      <c r="BG15" s="46" t="str">
        <f>IF(ISNUMBER(BF15),"?",IF(ISBLANK($A15),"",IF(AND($A15="SQ",ISNUMBER(BE15),$B$9="LBS"),MROUND(BE15*$B$5,5),IF(AND($A15="BN",ISNUMBER(BE15),$B$9="LBS"),MROUND(BE15*$B$6,5),IF(AND($A15="DL",ISNUMBER(BE15),$B$9="LBS"),MROUND(BE15*$B$7,5),IF(AND($A15="SQ",ISNUMBER(BE15),$B$9="KG"),MROUND(BE15*$B$5,2.5),IF(AND($A15="BN",ISNUMBER(BE15),$B$9="KG"),MROUND(BE15*$B$6,2.5),IF(AND($A15="DL",ISNUMBER(BE15),$B$9="KG"),MROUND(BE15*$B$7,2.5),IF(AND($A15="OHP",ISNUMBER(BE15),$B$9="LBS"),MROUND(BE15*$B$8,5),IF(AND(BF15&gt;0,BE15="-"),"?",""))))))))))</f>
        <v/>
      </c>
      <c r="BH15" s="22"/>
      <c r="BI15" s="20"/>
      <c r="BJ15" s="20"/>
      <c r="BK15" s="20"/>
      <c r="BL15" s="20"/>
      <c r="BM15" s="211"/>
      <c r="BN15" s="211"/>
      <c r="BO15" s="211"/>
      <c r="BP15" s="212"/>
    </row>
    <row r="16" spans="1:79">
      <c r="A16" s="6"/>
      <c r="B16" s="204"/>
      <c r="C16" s="18" t="s">
        <v>66</v>
      </c>
      <c r="D16" s="24">
        <v>3</v>
      </c>
      <c r="E16" s="15" t="s">
        <v>28</v>
      </c>
      <c r="F16" s="16"/>
      <c r="G16" s="17">
        <v>8</v>
      </c>
      <c r="H16" s="25"/>
      <c r="I16" s="22"/>
      <c r="J16" s="20"/>
      <c r="K16" s="20"/>
      <c r="L16" s="20"/>
      <c r="M16" s="20"/>
      <c r="N16" s="211"/>
      <c r="O16" s="211"/>
      <c r="P16" s="211"/>
      <c r="Q16" s="212"/>
      <c r="S16" s="204"/>
      <c r="T16" s="18" t="s">
        <v>66</v>
      </c>
      <c r="U16" s="24">
        <v>4</v>
      </c>
      <c r="V16" s="15" t="s">
        <v>28</v>
      </c>
      <c r="W16" s="16"/>
      <c r="X16" s="17">
        <v>8</v>
      </c>
      <c r="Y16" s="155"/>
      <c r="Z16" s="26"/>
      <c r="AA16" s="20"/>
      <c r="AB16" s="20"/>
      <c r="AC16" s="20"/>
      <c r="AD16" s="20"/>
      <c r="AE16" s="211"/>
      <c r="AF16" s="211"/>
      <c r="AG16" s="211"/>
      <c r="AH16" s="212"/>
      <c r="AJ16" s="204"/>
      <c r="AK16" s="18" t="s">
        <v>66</v>
      </c>
      <c r="AL16" s="24">
        <v>5</v>
      </c>
      <c r="AM16" s="15" t="s">
        <v>28</v>
      </c>
      <c r="AN16" s="16"/>
      <c r="AO16" s="17">
        <v>8</v>
      </c>
      <c r="AP16" s="155"/>
      <c r="AQ16" s="26"/>
      <c r="AR16" s="26"/>
      <c r="AS16" s="26"/>
      <c r="AT16" s="26"/>
      <c r="AU16" s="26"/>
      <c r="AV16" s="216"/>
      <c r="AW16" s="211"/>
      <c r="AX16" s="211"/>
      <c r="AY16" s="212"/>
      <c r="BA16" s="204"/>
      <c r="BB16" s="18" t="s">
        <v>66</v>
      </c>
      <c r="BC16" s="24">
        <v>3</v>
      </c>
      <c r="BD16" s="15" t="s">
        <v>28</v>
      </c>
      <c r="BE16" s="16"/>
      <c r="BF16" s="17">
        <v>8</v>
      </c>
      <c r="BG16" s="46"/>
      <c r="BH16" s="26"/>
      <c r="BI16" s="20"/>
      <c r="BJ16" s="20"/>
      <c r="BK16" s="20"/>
      <c r="BL16" s="20"/>
      <c r="BM16" s="211"/>
      <c r="BN16" s="211"/>
      <c r="BO16" s="211"/>
      <c r="BP16" s="212"/>
    </row>
    <row r="17" spans="1:68">
      <c r="A17" s="6"/>
      <c r="B17" s="204"/>
      <c r="C17" s="18" t="s">
        <v>142</v>
      </c>
      <c r="D17" s="160">
        <v>3</v>
      </c>
      <c r="E17" s="50" t="s">
        <v>141</v>
      </c>
      <c r="F17" s="157"/>
      <c r="G17" s="32"/>
      <c r="H17" s="33" t="str">
        <f>IF(ISNUMBER(G17),"?",IF(ISBLANK($A17),"",IF(AND($A17="SQ",ISNUMBER(F17),$B$8="LBS"),MROUND(F17*$B$5,5),IF(AND($A17="BN",ISNUMBER(F17),$B$8="LBS"),MROUND(F17*$B$6,5),IF(AND($A17="DL",ISNUMBER(F17),$B$8="LBS"),MROUND(F17*$B$7,5),IF(AND($A17="SQ",ISNUMBER(F17),$B$8="KG"),MROUND(F17*$B$5,2.5),IF(AND($A17="BN",ISNUMBER(F17),$B$8="KG"),MROUND(F17*$B$6,2.5),IF(AND($A17="DL",ISNUMBER(F17),$B$8="KG"),MROUND(F17*$B$7,2.5),IF(AND(G17&gt;0,F17="-"),"?","")))))))))</f>
        <v/>
      </c>
      <c r="I17" s="22"/>
      <c r="J17" s="20"/>
      <c r="K17" s="20"/>
      <c r="L17" s="20"/>
      <c r="M17" s="20"/>
      <c r="N17" s="211"/>
      <c r="O17" s="211"/>
      <c r="P17" s="211"/>
      <c r="Q17" s="212"/>
      <c r="S17" s="204"/>
      <c r="T17" s="18" t="s">
        <v>142</v>
      </c>
      <c r="U17" s="160">
        <v>3</v>
      </c>
      <c r="V17" s="50" t="s">
        <v>141</v>
      </c>
      <c r="W17" s="157"/>
      <c r="X17" s="32"/>
      <c r="Y17" s="156" t="str">
        <f>IF(ISNUMBER(X17),"?",IF(ISBLANK($A17),"",IF(AND($A17="SQ",ISNUMBER(W17),$B$8="LBS"),MROUND(W17*$B$5,5),IF(AND($A17="BN",ISNUMBER(W17),$B$8="LBS"),MROUND(W17*$B$6,5),IF(AND($A17="DL",ISNUMBER(W17),$B$8="LBS"),MROUND(W17*$B$7,5),IF(AND($A17="SQ",ISNUMBER(W17),$B$8="KG"),MROUND(W17*$B$5,2.5),IF(AND($A17="BN",ISNUMBER(W17),$B$8="KG"),MROUND(W17*$B$6,2.5),IF(AND($A17="DL",ISNUMBER(W17),$B$8="KG"),MROUND(W17*$B$7,2.5),IF(AND(X17&gt;0,W17="-"),"?","")))))))))</f>
        <v/>
      </c>
      <c r="Z17" s="26"/>
      <c r="AA17" s="20"/>
      <c r="AB17" s="20"/>
      <c r="AC17" s="20"/>
      <c r="AD17" s="20"/>
      <c r="AE17" s="211"/>
      <c r="AF17" s="211"/>
      <c r="AG17" s="211"/>
      <c r="AH17" s="212"/>
      <c r="AJ17" s="204"/>
      <c r="AK17" s="18" t="s">
        <v>142</v>
      </c>
      <c r="AL17" s="160">
        <v>3</v>
      </c>
      <c r="AM17" s="50" t="s">
        <v>141</v>
      </c>
      <c r="AN17" s="157"/>
      <c r="AO17" s="32"/>
      <c r="AP17" s="156" t="str">
        <f>IF(ISNUMBER(AO17),"?",IF(ISBLANK($A17),"",IF(AND($A17="SQ",ISNUMBER(AN17),$B$8="LBS"),MROUND(AN17*$B$5,5),IF(AND($A17="BN",ISNUMBER(AN17),$B$8="LBS"),MROUND(AN17*$B$6,5),IF(AND($A17="DL",ISNUMBER(AN17),$B$8="LBS"),MROUND(AN17*$B$7,5),IF(AND($A17="SQ",ISNUMBER(AN17),$B$8="KG"),MROUND(AN17*$B$5,2.5),IF(AND($A17="BN",ISNUMBER(AN17),$B$8="KG"),MROUND(AN17*$B$6,2.5),IF(AND($A17="DL",ISNUMBER(AN17),$B$8="KG"),MROUND(AN17*$B$7,2.5),IF(AND(AO17&gt;0,AN17="-"),"?","")))))))))</f>
        <v/>
      </c>
      <c r="AQ17" s="26"/>
      <c r="AR17" s="23"/>
      <c r="AS17" s="23"/>
      <c r="AT17" s="23"/>
      <c r="AU17" s="23"/>
      <c r="AV17" s="216"/>
      <c r="AW17" s="211"/>
      <c r="AX17" s="211"/>
      <c r="AY17" s="212"/>
      <c r="BA17" s="204"/>
      <c r="BB17" s="18" t="s">
        <v>142</v>
      </c>
      <c r="BC17" s="160">
        <v>3</v>
      </c>
      <c r="BD17" s="50" t="s">
        <v>141</v>
      </c>
      <c r="BE17" s="157"/>
      <c r="BF17" s="32"/>
      <c r="BG17" s="156" t="str">
        <f>IF(ISNUMBER(BF17),"?",IF(ISBLANK($A17),"",IF(AND($A17="SQ",ISNUMBER(BE17),$B$8="LBS"),MROUND(BE17*$B$5,5),IF(AND($A17="BN",ISNUMBER(BE17),$B$8="LBS"),MROUND(BE17*$B$6,5),IF(AND($A17="DL",ISNUMBER(BE17),$B$8="LBS"),MROUND(BE17*$B$7,5),IF(AND($A17="SQ",ISNUMBER(BE17),$B$8="KG"),MROUND(BE17*$B$5,2.5),IF(AND($A17="BN",ISNUMBER(BE17),$B$8="KG"),MROUND(BE17*$B$6,2.5),IF(AND($A17="DL",ISNUMBER(BE17),$B$8="KG"),MROUND(BE17*$B$7,2.5),IF(AND(BF17&gt;0,BE17="-"),"?","")))))))))</f>
        <v/>
      </c>
      <c r="BH17" s="26"/>
      <c r="BI17" s="20"/>
      <c r="BJ17" s="20"/>
      <c r="BK17" s="20"/>
      <c r="BL17" s="20"/>
      <c r="BM17" s="211"/>
      <c r="BN17" s="211"/>
      <c r="BO17" s="211"/>
      <c r="BP17" s="212"/>
    </row>
    <row r="18" spans="1:68">
      <c r="A18" s="6"/>
      <c r="B18" s="34"/>
      <c r="C18" s="35"/>
      <c r="D18" s="36"/>
      <c r="E18" s="37"/>
      <c r="F18" s="38"/>
      <c r="G18" s="39"/>
      <c r="H18" s="39"/>
      <c r="I18" s="4"/>
      <c r="J18" s="4"/>
      <c r="K18" s="4"/>
      <c r="L18" s="4"/>
      <c r="M18" s="4"/>
      <c r="N18" s="40"/>
      <c r="O18" s="4"/>
      <c r="P18" s="4"/>
      <c r="Q18" s="4"/>
      <c r="S18" s="34"/>
      <c r="T18" s="35"/>
      <c r="U18" s="36"/>
      <c r="V18" s="37"/>
      <c r="W18" s="38"/>
      <c r="X18" s="39"/>
      <c r="Y18" s="39"/>
      <c r="Z18" s="4"/>
      <c r="AA18" s="4"/>
      <c r="AB18" s="4"/>
      <c r="AC18" s="4"/>
      <c r="AD18" s="4"/>
      <c r="AE18" s="40"/>
      <c r="AF18" s="4"/>
      <c r="AG18" s="4"/>
      <c r="AH18" s="4"/>
      <c r="AJ18" s="34"/>
      <c r="AK18" s="35"/>
      <c r="AL18" s="36"/>
      <c r="AM18" s="37"/>
      <c r="AN18" s="38"/>
      <c r="AO18" s="39"/>
      <c r="AP18" s="39"/>
      <c r="AQ18" s="4"/>
      <c r="AR18" s="4"/>
      <c r="AS18" s="4"/>
      <c r="AT18" s="4"/>
      <c r="AU18" s="4"/>
      <c r="AV18" s="40"/>
      <c r="AW18" s="4"/>
      <c r="AX18" s="4"/>
      <c r="AY18" s="4"/>
      <c r="BA18" s="34"/>
      <c r="BB18" s="35"/>
      <c r="BC18" s="36"/>
      <c r="BD18" s="37"/>
      <c r="BE18" s="38"/>
      <c r="BF18" s="39"/>
      <c r="BG18" s="39"/>
      <c r="BH18" s="4"/>
      <c r="BI18" s="4"/>
      <c r="BJ18" s="4"/>
      <c r="BK18" s="4"/>
      <c r="BL18" s="4"/>
      <c r="BM18" s="40"/>
      <c r="BN18" s="4"/>
      <c r="BO18" s="4"/>
      <c r="BP18" s="4"/>
    </row>
    <row r="19" spans="1:68" ht="14.45" customHeight="1">
      <c r="A19" s="6"/>
      <c r="B19" s="203" t="s">
        <v>19</v>
      </c>
      <c r="C19" s="41" t="s">
        <v>10</v>
      </c>
      <c r="D19" s="179" t="s">
        <v>11</v>
      </c>
      <c r="E19" s="9" t="s">
        <v>12</v>
      </c>
      <c r="F19" s="10" t="s">
        <v>13</v>
      </c>
      <c r="G19" s="11" t="s">
        <v>14</v>
      </c>
      <c r="H19" s="12" t="s">
        <v>15</v>
      </c>
      <c r="I19" s="202" t="s">
        <v>16</v>
      </c>
      <c r="J19" s="202"/>
      <c r="K19" s="202"/>
      <c r="L19" s="202"/>
      <c r="M19" s="208"/>
      <c r="N19" s="201" t="s">
        <v>17</v>
      </c>
      <c r="O19" s="202"/>
      <c r="P19" s="202"/>
      <c r="Q19" s="202"/>
      <c r="S19" s="203" t="s">
        <v>19</v>
      </c>
      <c r="T19" s="41" t="s">
        <v>10</v>
      </c>
      <c r="U19" s="151" t="s">
        <v>11</v>
      </c>
      <c r="V19" s="9" t="s">
        <v>12</v>
      </c>
      <c r="W19" s="10" t="s">
        <v>13</v>
      </c>
      <c r="X19" s="11" t="s">
        <v>14</v>
      </c>
      <c r="Y19" s="162" t="s">
        <v>15</v>
      </c>
      <c r="Z19" s="201" t="s">
        <v>16</v>
      </c>
      <c r="AA19" s="206"/>
      <c r="AB19" s="206"/>
      <c r="AC19" s="206"/>
      <c r="AD19" s="207"/>
      <c r="AE19" s="201" t="s">
        <v>17</v>
      </c>
      <c r="AF19" s="202"/>
      <c r="AG19" s="202"/>
      <c r="AH19" s="202"/>
      <c r="AJ19" s="203" t="s">
        <v>19</v>
      </c>
      <c r="AK19" s="41" t="s">
        <v>10</v>
      </c>
      <c r="AL19" s="180" t="s">
        <v>11</v>
      </c>
      <c r="AM19" s="9" t="s">
        <v>12</v>
      </c>
      <c r="AN19" s="10" t="s">
        <v>13</v>
      </c>
      <c r="AO19" s="11" t="s">
        <v>14</v>
      </c>
      <c r="AP19" s="162" t="s">
        <v>15</v>
      </c>
      <c r="AQ19" s="201" t="s">
        <v>16</v>
      </c>
      <c r="AR19" s="202"/>
      <c r="AS19" s="202"/>
      <c r="AT19" s="202"/>
      <c r="AU19" s="208"/>
      <c r="AV19" s="201" t="s">
        <v>17</v>
      </c>
      <c r="AW19" s="202"/>
      <c r="AX19" s="202"/>
      <c r="AY19" s="202"/>
      <c r="BA19" s="203" t="s">
        <v>19</v>
      </c>
      <c r="BB19" s="41" t="s">
        <v>10</v>
      </c>
      <c r="BC19" s="8" t="s">
        <v>11</v>
      </c>
      <c r="BD19" s="9" t="s">
        <v>12</v>
      </c>
      <c r="BE19" s="10" t="s">
        <v>13</v>
      </c>
      <c r="BF19" s="11" t="s">
        <v>14</v>
      </c>
      <c r="BG19" s="162" t="s">
        <v>15</v>
      </c>
      <c r="BH19" s="201" t="s">
        <v>16</v>
      </c>
      <c r="BI19" s="206"/>
      <c r="BJ19" s="206"/>
      <c r="BK19" s="206"/>
      <c r="BL19" s="207"/>
      <c r="BM19" s="201" t="s">
        <v>17</v>
      </c>
      <c r="BN19" s="202"/>
      <c r="BO19" s="202"/>
      <c r="BP19" s="202"/>
    </row>
    <row r="20" spans="1:68">
      <c r="A20" s="6" t="s">
        <v>20</v>
      </c>
      <c r="B20" s="204"/>
      <c r="C20" s="188" t="s">
        <v>72</v>
      </c>
      <c r="D20" s="181"/>
      <c r="E20" s="177"/>
      <c r="F20" s="169"/>
      <c r="G20" s="167"/>
      <c r="H20" s="163"/>
      <c r="I20" s="18"/>
      <c r="J20" s="21"/>
      <c r="K20" s="21"/>
      <c r="L20" s="21"/>
      <c r="M20" s="31"/>
      <c r="N20" s="217"/>
      <c r="O20" s="209"/>
      <c r="P20" s="209"/>
      <c r="Q20" s="210"/>
      <c r="S20" s="204"/>
      <c r="T20" s="188" t="s">
        <v>72</v>
      </c>
      <c r="U20" s="176"/>
      <c r="V20" s="168"/>
      <c r="W20" s="169"/>
      <c r="X20" s="167"/>
      <c r="Y20" s="163"/>
      <c r="Z20" s="22"/>
      <c r="AA20" s="20"/>
      <c r="AB20" s="20"/>
      <c r="AC20" s="20"/>
      <c r="AD20" s="20"/>
      <c r="AE20" s="209"/>
      <c r="AF20" s="209"/>
      <c r="AG20" s="209"/>
      <c r="AH20" s="210"/>
      <c r="AJ20" s="204"/>
      <c r="AK20" s="188" t="s">
        <v>72</v>
      </c>
      <c r="AL20" s="145"/>
      <c r="AM20" s="168"/>
      <c r="AN20" s="169"/>
      <c r="AO20" s="167"/>
      <c r="AP20" s="163"/>
      <c r="AQ20" s="18"/>
      <c r="AR20" s="18"/>
      <c r="AS20" s="18"/>
      <c r="AT20" s="23"/>
      <c r="AU20" s="23"/>
      <c r="AV20" s="217"/>
      <c r="AW20" s="209"/>
      <c r="AX20" s="209"/>
      <c r="AY20" s="210"/>
      <c r="BA20" s="204"/>
      <c r="BB20" s="188" t="s">
        <v>72</v>
      </c>
      <c r="BC20" s="178"/>
      <c r="BD20" s="146"/>
      <c r="BE20" s="175"/>
      <c r="BF20" s="172"/>
      <c r="BG20" s="163"/>
      <c r="BH20" s="22"/>
      <c r="BI20" s="20"/>
      <c r="BJ20" s="20"/>
      <c r="BK20" s="20"/>
      <c r="BL20" s="20"/>
      <c r="BM20" s="209"/>
      <c r="BN20" s="209"/>
      <c r="BO20" s="209"/>
      <c r="BP20" s="210"/>
    </row>
    <row r="21" spans="1:68">
      <c r="A21" s="6" t="s">
        <v>22</v>
      </c>
      <c r="B21" s="204"/>
      <c r="C21" s="23" t="s">
        <v>68</v>
      </c>
      <c r="D21" s="42">
        <v>3</v>
      </c>
      <c r="E21" s="43" t="s">
        <v>143</v>
      </c>
      <c r="F21" s="44"/>
      <c r="G21" s="45">
        <v>8</v>
      </c>
      <c r="H21" s="46"/>
      <c r="I21" s="22"/>
      <c r="J21" s="20"/>
      <c r="K21" s="20"/>
      <c r="L21" s="20"/>
      <c r="M21" s="20"/>
      <c r="N21" s="211"/>
      <c r="O21" s="211"/>
      <c r="P21" s="211"/>
      <c r="Q21" s="212"/>
      <c r="S21" s="204"/>
      <c r="T21" s="23" t="s">
        <v>68</v>
      </c>
      <c r="U21" s="61">
        <v>3</v>
      </c>
      <c r="V21" s="43" t="s">
        <v>143</v>
      </c>
      <c r="W21" s="44"/>
      <c r="X21" s="45">
        <v>8</v>
      </c>
      <c r="Y21" s="46"/>
      <c r="Z21" s="22"/>
      <c r="AA21" s="20"/>
      <c r="AB21" s="20"/>
      <c r="AC21" s="20"/>
      <c r="AD21" s="20"/>
      <c r="AE21" s="211"/>
      <c r="AF21" s="211"/>
      <c r="AG21" s="211"/>
      <c r="AH21" s="212"/>
      <c r="AJ21" s="204"/>
      <c r="AK21" s="23" t="s">
        <v>68</v>
      </c>
      <c r="AL21" s="61">
        <v>3</v>
      </c>
      <c r="AM21" s="43" t="s">
        <v>143</v>
      </c>
      <c r="AN21" s="44"/>
      <c r="AO21" s="45">
        <v>8</v>
      </c>
      <c r="AP21" s="46"/>
      <c r="AQ21" s="18"/>
      <c r="AR21" s="18"/>
      <c r="AS21" s="18"/>
      <c r="AT21" s="26"/>
      <c r="AU21" s="26"/>
      <c r="AV21" s="216"/>
      <c r="AW21" s="211"/>
      <c r="AX21" s="211"/>
      <c r="AY21" s="212"/>
      <c r="BA21" s="204"/>
      <c r="BB21" s="23" t="s">
        <v>68</v>
      </c>
      <c r="BC21" s="42">
        <v>3</v>
      </c>
      <c r="BD21" s="43" t="s">
        <v>143</v>
      </c>
      <c r="BE21" s="44"/>
      <c r="BF21" s="45">
        <v>8</v>
      </c>
      <c r="BG21" s="46"/>
      <c r="BH21" s="22"/>
      <c r="BI21" s="20"/>
      <c r="BJ21" s="20"/>
      <c r="BK21" s="20"/>
      <c r="BL21" s="20"/>
      <c r="BM21" s="211"/>
      <c r="BN21" s="211"/>
      <c r="BO21" s="211"/>
      <c r="BP21" s="212"/>
    </row>
    <row r="22" spans="1:68" ht="14.45" customHeight="1">
      <c r="A22" s="6" t="s">
        <v>162</v>
      </c>
      <c r="B22" s="204"/>
      <c r="C22" s="23" t="s">
        <v>69</v>
      </c>
      <c r="D22" s="42">
        <v>6</v>
      </c>
      <c r="E22" s="43" t="s">
        <v>35</v>
      </c>
      <c r="F22" s="44">
        <v>0.75</v>
      </c>
      <c r="G22" s="45"/>
      <c r="H22" s="141" t="str">
        <f>IF(ISNUMBER(G22),"?",IF(ISBLANK($A22),"",IF(AND($A22="SQ",ISNUMBER(F22),$B$9="LBS"),MROUND(F22*$B$5,5),IF(AND($A22="BN",ISNUMBER(F22),$B$9="LBS"),MROUND(F22*$B$6,5),IF(AND($A22="DL",ISNUMBER(F22),$B$9="LBS"),MROUND(F22*$B$7,5),IF(AND($A22="SQ",ISNUMBER(#REF!),$B$9="KG"),MROUND(F22*$B$5,2.5),IF(AND($A22="BN",ISNUMBER(F22),$B$9="KG"),MROUND(F22*$B$6,2.5),IF(AND($A22="DL",ISNUMBER(F22),$B$9="KG"),MROUND(F22*$B$7,2.5),IF(AND($A22="OHP",ISNUMBER(F22),$B$9="LBS"),MROUND(F22*$B$8,5),IF(AND(G22&gt;0,F22="-"),"?",""))))))))))</f>
        <v/>
      </c>
      <c r="I22" s="22"/>
      <c r="J22" s="20"/>
      <c r="K22" s="20"/>
      <c r="L22" s="20"/>
      <c r="M22" s="20"/>
      <c r="N22" s="211"/>
      <c r="O22" s="211"/>
      <c r="P22" s="211"/>
      <c r="Q22" s="212"/>
      <c r="S22" s="204"/>
      <c r="T22" s="23" t="s">
        <v>69</v>
      </c>
      <c r="U22" s="42">
        <v>6</v>
      </c>
      <c r="V22" s="43" t="s">
        <v>35</v>
      </c>
      <c r="W22" s="44">
        <v>0.77500000000000002</v>
      </c>
      <c r="X22" s="45"/>
      <c r="Y22" s="25" t="str">
        <f>IF(ISNUMBER(X22),"?",IF(ISBLANK($A22),"",IF(AND($A22="SQ",ISNUMBER(W22),$B$9="LBS"),MROUND(W22*$B$5,5),IF(AND($A22="BN",ISNUMBER(W22),$B$9="LBS"),MROUND(W22*$B$6,5),IF(AND($A22="DL",ISNUMBER(W22),$B$9="LBS"),MROUND(W22*$B$7,5),IF(AND($A22="SQ",ISNUMBER(#REF!),$B$9="KG"),MROUND(W22*$B$5,2.5),IF(AND($A22="BN",ISNUMBER(W22),$B$9="KG"),MROUND(W22*$B$6,2.5),IF(AND($A22="DL",ISNUMBER(W22),$B$9="KG"),MROUND(W22*$B$7,2.5),IF(AND($A22="OHP",ISNUMBER(W22),$B$9="LBS"),MROUND(W22*$B$8,5),IF(AND(X22&gt;0,W22="-"),"?",""))))))))))</f>
        <v/>
      </c>
      <c r="Z22" s="22"/>
      <c r="AA22" s="20"/>
      <c r="AB22" s="20"/>
      <c r="AC22" s="20"/>
      <c r="AD22" s="20"/>
      <c r="AE22" s="211"/>
      <c r="AF22" s="211"/>
      <c r="AG22" s="211"/>
      <c r="AH22" s="212"/>
      <c r="AJ22" s="204"/>
      <c r="AK22" s="23" t="s">
        <v>69</v>
      </c>
      <c r="AL22" s="42">
        <v>6</v>
      </c>
      <c r="AM22" s="43" t="s">
        <v>35</v>
      </c>
      <c r="AN22" s="44">
        <v>0.8</v>
      </c>
      <c r="AO22" s="45"/>
      <c r="AP22" s="141" t="str">
        <f>IF(ISNUMBER(AO22),"?",IF(ISBLANK($A22),"",IF(AND($A22="SQ",ISNUMBER(AN22),$B$9="LBS"),MROUND(AN22*$B$5,5),IF(AND($A22="BN",ISNUMBER(AN22),$B$9="LBS"),MROUND(AN22*$B$6,5),IF(AND($A22="DL",ISNUMBER(AN22),$B$9="LBS"),MROUND(AN22*$B$7,5),IF(AND($A22="SQ",ISNUMBER(#REF!),$B$9="KG"),MROUND(AN22*$B$5,2.5),IF(AND($A22="BN",ISNUMBER(AN22),$B$9="KG"),MROUND(AN22*$B$6,2.5),IF(AND($A22="DL",ISNUMBER(AN22),$B$9="KG"),MROUND(AN22*$B$7,2.5),IF(AND($A22="OHP",ISNUMBER(AN22),$B$9="LBS"),MROUND(AN22*$B$8,5),IF(AND(AO22&gt;0,AN22="-"),"?",""))))))))))</f>
        <v/>
      </c>
      <c r="AQ22" s="18"/>
      <c r="AR22" s="18"/>
      <c r="AS22" s="22"/>
      <c r="AT22" s="26"/>
      <c r="AU22" s="26"/>
      <c r="AV22" s="216"/>
      <c r="AW22" s="211"/>
      <c r="AX22" s="211"/>
      <c r="AY22" s="212"/>
      <c r="BA22" s="204"/>
      <c r="BB22" s="23" t="s">
        <v>69</v>
      </c>
      <c r="BC22" s="42">
        <v>6</v>
      </c>
      <c r="BD22" s="43" t="s">
        <v>35</v>
      </c>
      <c r="BE22" s="44">
        <v>0.82499999999999996</v>
      </c>
      <c r="BF22" s="45"/>
      <c r="BG22" s="141" t="str">
        <f>IF(ISNUMBER(BF22),"?",IF(ISBLANK($A22),"",IF(AND($A22="SQ",ISNUMBER(BE22),$B$9="LBS"),MROUND(BE22*$B$5,5),IF(AND($A22="BN",ISNUMBER(BE22),$B$9="LBS"),MROUND(BE22*$B$6,5),IF(AND($A22="DL",ISNUMBER(BE22),$B$9="LBS"),MROUND(BE22*$B$7,5),IF(AND($A22="SQ",ISNUMBER(#REF!),$B$9="KG"),MROUND(BE22*$B$5,2.5),IF(AND($A22="BN",ISNUMBER(BE22),$B$9="KG"),MROUND(BE22*$B$6,2.5),IF(AND($A22="DL",ISNUMBER(BE22),$B$9="KG"),MROUND(BE22*$B$7,2.5),IF(AND($A22="OHP",ISNUMBER(BE22),$B$9="LBS"),MROUND(BE22*$B$8,5),IF(AND(BF22&gt;0,BE22="-"),"?",""))))))))))</f>
        <v/>
      </c>
      <c r="BH22" s="22"/>
      <c r="BI22" s="20"/>
      <c r="BJ22" s="20"/>
      <c r="BK22" s="20"/>
      <c r="BL22" s="20"/>
      <c r="BM22" s="211"/>
      <c r="BN22" s="211"/>
      <c r="BO22" s="211"/>
      <c r="BP22" s="212"/>
    </row>
    <row r="23" spans="1:68">
      <c r="A23" s="6" t="s">
        <v>163</v>
      </c>
      <c r="B23" s="204"/>
      <c r="C23" s="23" t="s">
        <v>103</v>
      </c>
      <c r="D23" s="47">
        <v>5</v>
      </c>
      <c r="E23" s="48" t="s">
        <v>30</v>
      </c>
      <c r="F23" s="16">
        <v>0.7</v>
      </c>
      <c r="G23" s="17"/>
      <c r="H23" s="141" t="str">
        <f>IF(ISNUMBER(G23),"?",IF(ISBLANK($A23),"",IF(AND($A23="SQ",ISNUMBER(F23),$B$9="LBS"),MROUND(F23*$B$5,5),IF(AND($A23="BN",ISNUMBER(F23),$B$9="LBS"),MROUND(F23*$B$6,5),IF(AND($A23="DL",ISNUMBER(F23),$B$9="LBS"),MROUND(F23*$B$7,5),IF(AND($A23="SQ",ISNUMBER(F23),$B$9="KG"),MROUND(F23*$B$5,2.5),IF(AND($A23="BN",ISNUMBER(F23),$B$9="KG"),MROUND(F23*$B$6,2.5),IF(AND($A23="DL",ISNUMBER(F23),$B$9="KG"),MROUND(F23*$B$7,2.5),IF(AND($A23="OHP",ISNUMBER(F23),$B$9="LBS"),MROUND(F23*$B$8,5),IF(AND($A23="OHP",ISNUMBER(F23),$B$9="KG"),MROUND(F23*$B$8,2.5),IF(AND(G23&gt;0,F23="-"),"?","")))))))))))</f>
        <v/>
      </c>
      <c r="I23" s="27"/>
      <c r="J23" s="20"/>
      <c r="K23" s="20"/>
      <c r="L23" s="20"/>
      <c r="M23" s="20"/>
      <c r="N23" s="214"/>
      <c r="O23" s="214"/>
      <c r="P23" s="214"/>
      <c r="Q23" s="215"/>
      <c r="S23" s="204"/>
      <c r="T23" s="23" t="s">
        <v>103</v>
      </c>
      <c r="U23" s="47">
        <v>5</v>
      </c>
      <c r="V23" s="48" t="s">
        <v>30</v>
      </c>
      <c r="W23" s="16">
        <v>0.72499999999999998</v>
      </c>
      <c r="X23" s="17"/>
      <c r="Y23" s="154" t="str">
        <f>IF(ISNUMBER(X23),"?",IF(ISBLANK($A23),"",IF(AND($A23="SQ",ISNUMBER(W23),$B$9="LBS"),MROUND(W23*$B$5,5),IF(AND($A23="BN",ISNUMBER(W23),$B$9="LBS"),MROUND(W23*$B$6,5),IF(AND($A23="DL",ISNUMBER(W23),$B$9="LBS"),MROUND(W23*$B$7,5),IF(AND($A23="SQ",ISNUMBER(W23),$B$9="KG"),MROUND(W23*$B$5,2.5),IF(AND($A23="BN",ISNUMBER(W23),$B$9="KG"),MROUND(W23*$B$6,2.5),IF(AND($A23="DL",ISNUMBER(W23),$B$9="KG"),MROUND(W23*$B$7,2.5),IF(AND($A23="OHP",ISNUMBER(W23),$B$9="LBS"),MROUND(W23*$B$8,5),IF(AND($A23="OHP",ISNUMBER(W23),$B$9="KG"),MROUND(W23*$B$8,2.5),IF(AND(X23&gt;0,W23="-"),"?","")))))))))))</f>
        <v/>
      </c>
      <c r="Z23" s="27"/>
      <c r="AA23" s="20"/>
      <c r="AB23" s="20"/>
      <c r="AC23" s="20"/>
      <c r="AD23" s="20"/>
      <c r="AE23" s="214"/>
      <c r="AF23" s="214"/>
      <c r="AG23" s="214"/>
      <c r="AH23" s="215"/>
      <c r="AJ23" s="204"/>
      <c r="AK23" s="23" t="s">
        <v>103</v>
      </c>
      <c r="AL23" s="47">
        <v>5</v>
      </c>
      <c r="AM23" s="48" t="s">
        <v>30</v>
      </c>
      <c r="AN23" s="16">
        <v>0.75</v>
      </c>
      <c r="AO23" s="17"/>
      <c r="AP23" s="25" t="str">
        <f>IF(ISNUMBER(AO23),"?",IF(ISBLANK($A23),"",IF(AND($A23="SQ",ISNUMBER(AN23),$B$9="LBS"),MROUND(AN23*$B$5,5),IF(AND($A23="BN",ISNUMBER(AN23),$B$9="LBS"),MROUND(AN23*$B$6,5),IF(AND($A23="DL",ISNUMBER(AN23),$B$9="LBS"),MROUND(AN23*$B$7,5),IF(AND($A23="SQ",ISNUMBER(AN23),$B$9="KG"),MROUND(AN23*$B$5,2.5),IF(AND($A23="BN",ISNUMBER(AN23),$B$9="KG"),MROUND(AN23*$B$6,2.5),IF(AND($A23="DL",ISNUMBER(AN23),$B$9="KG"),MROUND(AN23*$B$7,2.5),IF(AND($A23="OHP",ISNUMBER(AN23),$B$9="LBS"),MROUND(AN23*$B$8,5),IF(AND($A23="OHP",ISNUMBER(AN23),$B$9="KG"),MROUND(AN23*$B$8,2.5),IF(AND(AO23&gt;0,AN23="-"),"?","")))))))))))</f>
        <v/>
      </c>
      <c r="AQ23" s="28"/>
      <c r="AR23" s="29"/>
      <c r="AS23" s="27"/>
      <c r="AT23" s="23"/>
      <c r="AU23" s="23"/>
      <c r="AV23" s="213"/>
      <c r="AW23" s="214"/>
      <c r="AX23" s="214"/>
      <c r="AY23" s="215"/>
      <c r="BA23" s="204"/>
      <c r="BB23" s="23" t="s">
        <v>103</v>
      </c>
      <c r="BC23" s="47">
        <v>3</v>
      </c>
      <c r="BD23" s="48" t="s">
        <v>30</v>
      </c>
      <c r="BE23" s="16">
        <v>0.77500000000000002</v>
      </c>
      <c r="BF23" s="17"/>
      <c r="BG23" s="25" t="str">
        <f>IF(ISNUMBER(BF23),"?",IF(ISBLANK($A23),"",IF(AND($A23="SQ",ISNUMBER(BE23),$B$9="LBS"),MROUND(BE23*$B$5,5),IF(AND($A23="BN",ISNUMBER(BE23),$B$9="LBS"),MROUND(BE23*$B$6,5),IF(AND($A23="DL",ISNUMBER(BE23),$B$9="LBS"),MROUND(BE23*$B$7,5),IF(AND($A23="SQ",ISNUMBER(BE23),$B$9="KG"),MROUND(BE23*$B$5,2.5),IF(AND($A23="BN",ISNUMBER(BE23),$B$9="KG"),MROUND(BE23*$B$6,2.5),IF(AND($A23="DL",ISNUMBER(BE23),$B$9="KG"),MROUND(BE23*$B$7,2.5),IF(AND($A23="OHP",ISNUMBER(BE23),$B$9="LBS"),MROUND(BE23*$B$8,5),IF(AND($A23="OHP",ISNUMBER(BE23),$B$9="KG"),MROUND(BE23*$B$8,2.5),IF(AND(BF23&gt;0,BE23="-"),"?","")))))))))))</f>
        <v/>
      </c>
      <c r="BH23" s="27"/>
      <c r="BI23" s="20"/>
      <c r="BJ23" s="20"/>
      <c r="BK23" s="20"/>
      <c r="BL23" s="20"/>
      <c r="BM23" s="214"/>
      <c r="BN23" s="214"/>
      <c r="BO23" s="214"/>
      <c r="BP23" s="215"/>
    </row>
    <row r="24" spans="1:68">
      <c r="A24" s="6"/>
      <c r="B24" s="137"/>
      <c r="C24" s="23" t="s">
        <v>70</v>
      </c>
      <c r="D24" s="47">
        <v>5</v>
      </c>
      <c r="E24" s="48" t="s">
        <v>40</v>
      </c>
      <c r="F24" s="16"/>
      <c r="G24" s="17">
        <v>7.5</v>
      </c>
      <c r="H24" s="25"/>
      <c r="I24" s="54"/>
      <c r="J24" s="54"/>
      <c r="K24" s="54"/>
      <c r="L24" s="54"/>
      <c r="M24" s="54"/>
      <c r="N24" s="136"/>
      <c r="O24" s="136"/>
      <c r="P24" s="136"/>
      <c r="Q24" s="136"/>
      <c r="S24" s="137"/>
      <c r="T24" s="23" t="s">
        <v>70</v>
      </c>
      <c r="U24" s="47">
        <v>3</v>
      </c>
      <c r="V24" s="48" t="s">
        <v>40</v>
      </c>
      <c r="W24" s="16"/>
      <c r="X24" s="17">
        <v>7.5</v>
      </c>
      <c r="Y24" s="25"/>
      <c r="Z24" s="54"/>
      <c r="AA24" s="54"/>
      <c r="AB24" s="54"/>
      <c r="AC24" s="54"/>
      <c r="AD24" s="54"/>
      <c r="AE24" s="136"/>
      <c r="AF24" s="136"/>
      <c r="AG24" s="136"/>
      <c r="AH24" s="136"/>
      <c r="AJ24" s="137"/>
      <c r="AK24" s="23" t="s">
        <v>70</v>
      </c>
      <c r="AL24" s="47">
        <v>3</v>
      </c>
      <c r="AM24" s="48" t="s">
        <v>40</v>
      </c>
      <c r="AN24" s="16"/>
      <c r="AO24" s="17">
        <v>7.5</v>
      </c>
      <c r="AP24" s="46"/>
      <c r="AQ24" s="54"/>
      <c r="AR24" s="54"/>
      <c r="AS24" s="54"/>
      <c r="AT24" s="54"/>
      <c r="AU24" s="54"/>
      <c r="AV24" s="136"/>
      <c r="AW24" s="136"/>
      <c r="AX24" s="136"/>
      <c r="AY24" s="136"/>
      <c r="BA24" s="137"/>
      <c r="BB24" s="23" t="s">
        <v>70</v>
      </c>
      <c r="BC24" s="47">
        <v>3</v>
      </c>
      <c r="BD24" s="48" t="s">
        <v>40</v>
      </c>
      <c r="BE24" s="16"/>
      <c r="BF24" s="17">
        <v>7.5</v>
      </c>
      <c r="BG24" s="46"/>
      <c r="BH24" s="54"/>
      <c r="BI24" s="54"/>
      <c r="BJ24" s="54"/>
      <c r="BK24" s="54"/>
      <c r="BL24" s="54"/>
      <c r="BM24" s="136"/>
      <c r="BN24" s="136"/>
      <c r="BO24" s="136"/>
      <c r="BP24" s="136"/>
    </row>
    <row r="25" spans="1:68">
      <c r="A25" s="6"/>
      <c r="B25" s="137"/>
      <c r="C25" s="54" t="s">
        <v>71</v>
      </c>
      <c r="D25" s="49">
        <v>3</v>
      </c>
      <c r="E25" s="50" t="s">
        <v>28</v>
      </c>
      <c r="F25" s="51"/>
      <c r="G25" s="52">
        <v>7</v>
      </c>
      <c r="H25" s="53"/>
      <c r="I25" s="54"/>
      <c r="J25" s="54"/>
      <c r="K25" s="54"/>
      <c r="L25" s="54"/>
      <c r="M25" s="54"/>
      <c r="N25" s="136"/>
      <c r="O25" s="136"/>
      <c r="P25" s="136"/>
      <c r="Q25" s="136"/>
      <c r="S25" s="137"/>
      <c r="T25" s="54" t="s">
        <v>71</v>
      </c>
      <c r="U25" s="49">
        <v>3</v>
      </c>
      <c r="V25" s="50" t="s">
        <v>28</v>
      </c>
      <c r="W25" s="51"/>
      <c r="X25" s="52">
        <v>7</v>
      </c>
      <c r="Y25" s="53"/>
      <c r="Z25" s="54"/>
      <c r="AA25" s="54"/>
      <c r="AB25" s="54"/>
      <c r="AC25" s="54"/>
      <c r="AD25" s="54"/>
      <c r="AE25" s="136"/>
      <c r="AF25" s="136"/>
      <c r="AG25" s="136"/>
      <c r="AH25" s="136"/>
      <c r="AJ25" s="137"/>
      <c r="AK25" s="54" t="s">
        <v>71</v>
      </c>
      <c r="AL25" s="49">
        <v>3</v>
      </c>
      <c r="AM25" s="50" t="s">
        <v>28</v>
      </c>
      <c r="AN25" s="51"/>
      <c r="AO25" s="52">
        <v>7</v>
      </c>
      <c r="AP25" s="53"/>
      <c r="AQ25" s="54"/>
      <c r="AR25" s="54"/>
      <c r="AS25" s="54"/>
      <c r="AT25" s="54"/>
      <c r="AU25" s="54"/>
      <c r="AV25" s="136"/>
      <c r="AW25" s="136"/>
      <c r="AX25" s="136"/>
      <c r="AY25" s="136"/>
      <c r="BA25" s="137"/>
      <c r="BB25" s="54" t="s">
        <v>71</v>
      </c>
      <c r="BC25" s="49">
        <v>3</v>
      </c>
      <c r="BD25" s="50" t="s">
        <v>28</v>
      </c>
      <c r="BE25" s="51"/>
      <c r="BF25" s="52">
        <v>7</v>
      </c>
      <c r="BG25" s="53"/>
      <c r="BH25" s="54"/>
      <c r="BI25" s="54"/>
      <c r="BJ25" s="54"/>
      <c r="BK25" s="54"/>
      <c r="BL25" s="54"/>
      <c r="BM25" s="136"/>
      <c r="BN25" s="136"/>
      <c r="BO25" s="136"/>
      <c r="BP25" s="136"/>
    </row>
    <row r="26" spans="1:68" ht="15.75" customHeight="1">
      <c r="A26" s="6"/>
      <c r="B26" s="54"/>
      <c r="C26" s="54"/>
      <c r="D26" s="55"/>
      <c r="E26" s="56"/>
      <c r="F26" s="57"/>
      <c r="G26" s="58"/>
      <c r="H26" s="58"/>
      <c r="I26" s="34"/>
      <c r="J26" s="34"/>
      <c r="K26" s="34"/>
      <c r="L26" s="34"/>
      <c r="M26" s="34"/>
      <c r="N26" s="34"/>
      <c r="O26" s="34"/>
      <c r="P26" s="34"/>
      <c r="Q26" s="34"/>
      <c r="S26" s="54"/>
      <c r="T26" s="54"/>
      <c r="U26" s="55"/>
      <c r="V26" s="56"/>
      <c r="W26" s="57"/>
      <c r="X26" s="58"/>
      <c r="Y26" s="58"/>
      <c r="Z26" s="34"/>
      <c r="AA26" s="34"/>
      <c r="AB26" s="34"/>
      <c r="AC26" s="34"/>
      <c r="AD26" s="34"/>
      <c r="AE26" s="34"/>
      <c r="AF26" s="34"/>
      <c r="AG26" s="34"/>
      <c r="AH26" s="34"/>
      <c r="AJ26" s="54"/>
      <c r="AK26" s="54"/>
      <c r="AL26" s="55"/>
      <c r="AM26" s="56"/>
      <c r="AN26" s="57"/>
      <c r="AO26" s="58"/>
      <c r="AP26" s="58"/>
      <c r="AQ26" s="34"/>
      <c r="AR26" s="34"/>
      <c r="AS26" s="34"/>
      <c r="AT26" s="34"/>
      <c r="AU26" s="34"/>
      <c r="AV26" s="34"/>
      <c r="AW26" s="34"/>
      <c r="AX26" s="34"/>
      <c r="AY26" s="34"/>
      <c r="BA26" s="54"/>
      <c r="BB26" s="54"/>
      <c r="BC26" s="55"/>
      <c r="BD26" s="56"/>
      <c r="BE26" s="57"/>
      <c r="BF26" s="58"/>
      <c r="BG26" s="58"/>
      <c r="BH26" s="34"/>
      <c r="BI26" s="34"/>
      <c r="BJ26" s="34"/>
      <c r="BK26" s="34"/>
      <c r="BL26" s="34"/>
      <c r="BM26" s="34"/>
      <c r="BN26" s="34"/>
      <c r="BO26" s="34"/>
      <c r="BP26" s="34"/>
    </row>
    <row r="27" spans="1:68" ht="14.45" customHeight="1">
      <c r="A27" s="6"/>
      <c r="B27" s="218" t="s">
        <v>27</v>
      </c>
      <c r="C27" s="41" t="s">
        <v>10</v>
      </c>
      <c r="D27" s="179" t="s">
        <v>11</v>
      </c>
      <c r="E27" s="9" t="s">
        <v>12</v>
      </c>
      <c r="F27" s="10" t="s">
        <v>13</v>
      </c>
      <c r="G27" s="11" t="s">
        <v>14</v>
      </c>
      <c r="H27" s="12" t="s">
        <v>15</v>
      </c>
      <c r="I27" s="202" t="s">
        <v>16</v>
      </c>
      <c r="J27" s="206"/>
      <c r="K27" s="206"/>
      <c r="L27" s="206"/>
      <c r="M27" s="207"/>
      <c r="N27" s="201" t="s">
        <v>17</v>
      </c>
      <c r="O27" s="202"/>
      <c r="P27" s="202"/>
      <c r="Q27" s="202"/>
      <c r="S27" s="218" t="s">
        <v>27</v>
      </c>
      <c r="T27" s="41" t="s">
        <v>10</v>
      </c>
      <c r="U27" s="151" t="s">
        <v>11</v>
      </c>
      <c r="V27" s="9" t="s">
        <v>12</v>
      </c>
      <c r="W27" s="10" t="s">
        <v>13</v>
      </c>
      <c r="X27" s="11" t="s">
        <v>14</v>
      </c>
      <c r="Y27" s="162" t="s">
        <v>15</v>
      </c>
      <c r="Z27" s="201" t="s">
        <v>16</v>
      </c>
      <c r="AA27" s="206"/>
      <c r="AB27" s="206"/>
      <c r="AC27" s="206"/>
      <c r="AD27" s="207"/>
      <c r="AE27" s="201" t="s">
        <v>17</v>
      </c>
      <c r="AF27" s="202"/>
      <c r="AG27" s="202"/>
      <c r="AH27" s="202"/>
      <c r="AJ27" s="218" t="s">
        <v>27</v>
      </c>
      <c r="AK27" s="41" t="s">
        <v>10</v>
      </c>
      <c r="AL27" s="151" t="s">
        <v>11</v>
      </c>
      <c r="AM27" s="9" t="s">
        <v>12</v>
      </c>
      <c r="AN27" s="10" t="s">
        <v>13</v>
      </c>
      <c r="AO27" s="11" t="s">
        <v>14</v>
      </c>
      <c r="AP27" s="165" t="s">
        <v>15</v>
      </c>
      <c r="AQ27" s="201" t="s">
        <v>16</v>
      </c>
      <c r="AR27" s="202"/>
      <c r="AS27" s="202"/>
      <c r="AT27" s="202"/>
      <c r="AU27" s="208"/>
      <c r="AV27" s="201" t="s">
        <v>17</v>
      </c>
      <c r="AW27" s="202"/>
      <c r="AX27" s="202"/>
      <c r="AY27" s="202"/>
      <c r="BA27" s="218" t="s">
        <v>27</v>
      </c>
      <c r="BB27" s="41" t="s">
        <v>10</v>
      </c>
      <c r="BC27" s="151" t="s">
        <v>11</v>
      </c>
      <c r="BD27" s="9" t="s">
        <v>12</v>
      </c>
      <c r="BE27" s="10" t="s">
        <v>13</v>
      </c>
      <c r="BF27" s="11" t="s">
        <v>14</v>
      </c>
      <c r="BG27" s="162" t="s">
        <v>15</v>
      </c>
      <c r="BH27" s="201" t="s">
        <v>16</v>
      </c>
      <c r="BI27" s="206"/>
      <c r="BJ27" s="206"/>
      <c r="BK27" s="206"/>
      <c r="BL27" s="207"/>
      <c r="BM27" s="201" t="s">
        <v>17</v>
      </c>
      <c r="BN27" s="202"/>
      <c r="BO27" s="202"/>
      <c r="BP27" s="202"/>
    </row>
    <row r="28" spans="1:68">
      <c r="A28" s="6"/>
      <c r="B28" s="219"/>
      <c r="C28" s="189" t="s">
        <v>73</v>
      </c>
      <c r="D28" s="182"/>
      <c r="E28" s="146"/>
      <c r="F28" s="175"/>
      <c r="G28" s="172"/>
      <c r="H28" s="173"/>
      <c r="I28" s="22"/>
      <c r="J28" s="20"/>
      <c r="K28" s="20"/>
      <c r="L28" s="20"/>
      <c r="M28" s="20"/>
      <c r="N28" s="209"/>
      <c r="O28" s="209"/>
      <c r="P28" s="209"/>
      <c r="Q28" s="210"/>
      <c r="S28" s="219"/>
      <c r="T28" s="189" t="s">
        <v>73</v>
      </c>
      <c r="U28" s="176"/>
      <c r="V28" s="168"/>
      <c r="W28" s="169"/>
      <c r="X28" s="167"/>
      <c r="Y28" s="167"/>
      <c r="Z28" s="22"/>
      <c r="AA28" s="20"/>
      <c r="AB28" s="20"/>
      <c r="AC28" s="20"/>
      <c r="AD28" s="20"/>
      <c r="AE28" s="209"/>
      <c r="AF28" s="209"/>
      <c r="AG28" s="209"/>
      <c r="AH28" s="210"/>
      <c r="AJ28" s="219"/>
      <c r="AK28" s="189" t="s">
        <v>73</v>
      </c>
      <c r="AL28" s="176"/>
      <c r="AM28" s="146"/>
      <c r="AN28" s="147"/>
      <c r="AO28" s="148"/>
      <c r="AP28" s="164"/>
      <c r="AQ28" s="18"/>
      <c r="AR28" s="23"/>
      <c r="AS28" s="22"/>
      <c r="AT28" s="23"/>
      <c r="AU28" s="23"/>
      <c r="AV28" s="217"/>
      <c r="AW28" s="209"/>
      <c r="AX28" s="209"/>
      <c r="AY28" s="210"/>
      <c r="BA28" s="219"/>
      <c r="BB28" s="189" t="s">
        <v>73</v>
      </c>
      <c r="BC28" s="176"/>
      <c r="BD28" s="146"/>
      <c r="BE28" s="147"/>
      <c r="BF28" s="148"/>
      <c r="BG28" s="163"/>
      <c r="BH28" s="22"/>
      <c r="BI28" s="20"/>
      <c r="BJ28" s="20"/>
      <c r="BK28" s="20"/>
      <c r="BL28" s="20"/>
      <c r="BM28" s="209"/>
      <c r="BN28" s="209"/>
      <c r="BO28" s="209"/>
      <c r="BP28" s="210"/>
    </row>
    <row r="29" spans="1:68" ht="14.45" customHeight="1">
      <c r="A29" s="6"/>
      <c r="B29" s="219"/>
      <c r="C29" s="23" t="s">
        <v>144</v>
      </c>
      <c r="D29" s="47">
        <v>3</v>
      </c>
      <c r="E29" s="15" t="s">
        <v>30</v>
      </c>
      <c r="F29" s="16"/>
      <c r="G29" s="17">
        <v>8</v>
      </c>
      <c r="H29" s="25"/>
      <c r="I29" s="22"/>
      <c r="J29" s="20"/>
      <c r="K29" s="20"/>
      <c r="L29" s="20"/>
      <c r="M29" s="20"/>
      <c r="N29" s="211"/>
      <c r="O29" s="211"/>
      <c r="P29" s="211"/>
      <c r="Q29" s="212"/>
      <c r="S29" s="219"/>
      <c r="T29" s="23" t="s">
        <v>144</v>
      </c>
      <c r="U29" s="61">
        <v>4</v>
      </c>
      <c r="V29" s="15" t="s">
        <v>30</v>
      </c>
      <c r="W29" s="16"/>
      <c r="X29" s="17">
        <v>8</v>
      </c>
      <c r="Y29" s="25"/>
      <c r="Z29" s="22"/>
      <c r="AA29" s="20"/>
      <c r="AB29" s="20"/>
      <c r="AC29" s="20"/>
      <c r="AD29" s="20"/>
      <c r="AE29" s="211"/>
      <c r="AF29" s="211"/>
      <c r="AG29" s="211"/>
      <c r="AH29" s="212"/>
      <c r="AJ29" s="219"/>
      <c r="AK29" s="23" t="s">
        <v>144</v>
      </c>
      <c r="AL29" s="61">
        <v>5</v>
      </c>
      <c r="AM29" s="15" t="s">
        <v>30</v>
      </c>
      <c r="AN29" s="16"/>
      <c r="AO29" s="17">
        <v>8</v>
      </c>
      <c r="AP29" s="25"/>
      <c r="AQ29" s="18"/>
      <c r="AR29" s="23"/>
      <c r="AS29" s="22"/>
      <c r="AT29" s="26"/>
      <c r="AU29" s="26"/>
      <c r="AV29" s="216"/>
      <c r="AW29" s="211"/>
      <c r="AX29" s="211"/>
      <c r="AY29" s="212"/>
      <c r="BA29" s="219"/>
      <c r="BB29" s="23" t="s">
        <v>144</v>
      </c>
      <c r="BC29" s="61">
        <v>3</v>
      </c>
      <c r="BD29" s="15" t="s">
        <v>30</v>
      </c>
      <c r="BE29" s="16"/>
      <c r="BF29" s="17">
        <v>8</v>
      </c>
      <c r="BG29" s="25"/>
      <c r="BH29" s="22"/>
      <c r="BI29" s="20"/>
      <c r="BJ29" s="20"/>
      <c r="BK29" s="20"/>
      <c r="BL29" s="20"/>
      <c r="BM29" s="211"/>
      <c r="BN29" s="211"/>
      <c r="BO29" s="211"/>
      <c r="BP29" s="212"/>
    </row>
    <row r="30" spans="1:68">
      <c r="A30" s="6"/>
      <c r="B30" s="219"/>
      <c r="C30" s="139" t="s">
        <v>78</v>
      </c>
      <c r="D30" s="60">
        <v>3</v>
      </c>
      <c r="E30" s="15" t="s">
        <v>28</v>
      </c>
      <c r="F30" s="16"/>
      <c r="G30" s="17">
        <v>8</v>
      </c>
      <c r="H30" s="25"/>
      <c r="I30" s="27"/>
      <c r="J30" s="20"/>
      <c r="K30" s="20"/>
      <c r="L30" s="20"/>
      <c r="M30" s="20"/>
      <c r="N30" s="211"/>
      <c r="O30" s="211"/>
      <c r="P30" s="211"/>
      <c r="Q30" s="212"/>
      <c r="S30" s="219"/>
      <c r="T30" s="139" t="s">
        <v>78</v>
      </c>
      <c r="U30" s="60">
        <v>3</v>
      </c>
      <c r="V30" s="15" t="s">
        <v>28</v>
      </c>
      <c r="W30" s="16"/>
      <c r="X30" s="17">
        <v>8</v>
      </c>
      <c r="Y30" s="25"/>
      <c r="Z30" s="27"/>
      <c r="AA30" s="20"/>
      <c r="AB30" s="20"/>
      <c r="AC30" s="20"/>
      <c r="AD30" s="20"/>
      <c r="AE30" s="211"/>
      <c r="AF30" s="211"/>
      <c r="AG30" s="211"/>
      <c r="AH30" s="212"/>
      <c r="AJ30" s="219"/>
      <c r="AK30" s="139" t="s">
        <v>78</v>
      </c>
      <c r="AL30" s="60">
        <v>3</v>
      </c>
      <c r="AM30" s="15" t="s">
        <v>28</v>
      </c>
      <c r="AN30" s="16"/>
      <c r="AO30" s="17">
        <v>8</v>
      </c>
      <c r="AP30" s="25"/>
      <c r="AQ30" s="28"/>
      <c r="AR30" s="29"/>
      <c r="AS30" s="27"/>
      <c r="AT30" s="30"/>
      <c r="AU30" s="30"/>
      <c r="AV30" s="216"/>
      <c r="AW30" s="211"/>
      <c r="AX30" s="211"/>
      <c r="AY30" s="212"/>
      <c r="BA30" s="219"/>
      <c r="BB30" s="139" t="s">
        <v>78</v>
      </c>
      <c r="BC30" s="60">
        <v>3</v>
      </c>
      <c r="BD30" s="15" t="s">
        <v>28</v>
      </c>
      <c r="BE30" s="16"/>
      <c r="BF30" s="17">
        <v>8</v>
      </c>
      <c r="BG30" s="25"/>
      <c r="BH30" s="27"/>
      <c r="BI30" s="20"/>
      <c r="BJ30" s="20"/>
      <c r="BK30" s="20"/>
      <c r="BL30" s="20"/>
      <c r="BM30" s="211"/>
      <c r="BN30" s="211"/>
      <c r="BO30" s="211"/>
      <c r="BP30" s="212"/>
    </row>
    <row r="31" spans="1:68">
      <c r="A31" s="6"/>
      <c r="B31" s="219"/>
      <c r="C31" s="26" t="s">
        <v>79</v>
      </c>
      <c r="D31" s="61">
        <v>3</v>
      </c>
      <c r="E31" s="15" t="s">
        <v>28</v>
      </c>
      <c r="F31" s="16"/>
      <c r="G31" s="17">
        <v>8</v>
      </c>
      <c r="H31" s="25"/>
      <c r="I31" s="22"/>
      <c r="J31" s="20"/>
      <c r="K31" s="20"/>
      <c r="L31" s="20"/>
      <c r="M31" s="20"/>
      <c r="N31" s="211"/>
      <c r="O31" s="211"/>
      <c r="P31" s="211"/>
      <c r="Q31" s="212"/>
      <c r="S31" s="219"/>
      <c r="T31" s="26" t="s">
        <v>79</v>
      </c>
      <c r="U31" s="61">
        <v>3</v>
      </c>
      <c r="V31" s="15" t="s">
        <v>28</v>
      </c>
      <c r="W31" s="16"/>
      <c r="X31" s="17">
        <v>8</v>
      </c>
      <c r="Y31" s="25"/>
      <c r="Z31" s="26"/>
      <c r="AA31" s="20"/>
      <c r="AB31" s="20"/>
      <c r="AC31" s="20"/>
      <c r="AD31" s="20"/>
      <c r="AE31" s="211"/>
      <c r="AF31" s="211"/>
      <c r="AG31" s="211"/>
      <c r="AH31" s="212"/>
      <c r="AJ31" s="219"/>
      <c r="AK31" s="26" t="s">
        <v>79</v>
      </c>
      <c r="AL31" s="61">
        <v>3</v>
      </c>
      <c r="AM31" s="15" t="s">
        <v>28</v>
      </c>
      <c r="AN31" s="16"/>
      <c r="AO31" s="17">
        <v>8</v>
      </c>
      <c r="AP31" s="25"/>
      <c r="AQ31" s="26"/>
      <c r="AR31" s="26"/>
      <c r="AS31" s="26"/>
      <c r="AT31" s="26"/>
      <c r="AU31" s="26"/>
      <c r="AV31" s="216"/>
      <c r="AW31" s="211"/>
      <c r="AX31" s="211"/>
      <c r="AY31" s="212"/>
      <c r="BA31" s="219"/>
      <c r="BB31" s="26" t="s">
        <v>79</v>
      </c>
      <c r="BC31" s="61">
        <v>3</v>
      </c>
      <c r="BD31" s="15" t="s">
        <v>28</v>
      </c>
      <c r="BE31" s="16"/>
      <c r="BF31" s="17">
        <v>8</v>
      </c>
      <c r="BG31" s="25"/>
      <c r="BH31" s="26"/>
      <c r="BI31" s="20"/>
      <c r="BJ31" s="20"/>
      <c r="BK31" s="20"/>
      <c r="BL31" s="20"/>
      <c r="BM31" s="211"/>
      <c r="BN31" s="211"/>
      <c r="BO31" s="211"/>
      <c r="BP31" s="212"/>
    </row>
    <row r="32" spans="1:68">
      <c r="A32" s="6"/>
      <c r="B32" s="219"/>
      <c r="C32" s="22" t="s">
        <v>80</v>
      </c>
      <c r="D32" s="60">
        <v>3</v>
      </c>
      <c r="E32" s="15" t="s">
        <v>28</v>
      </c>
      <c r="F32" s="16"/>
      <c r="G32" s="17">
        <v>8</v>
      </c>
      <c r="H32" s="25"/>
      <c r="I32" s="27"/>
      <c r="J32" s="30"/>
      <c r="K32" s="30"/>
      <c r="L32" s="30"/>
      <c r="M32" s="30"/>
      <c r="N32" s="216"/>
      <c r="O32" s="211"/>
      <c r="P32" s="211"/>
      <c r="Q32" s="212"/>
      <c r="S32" s="219"/>
      <c r="T32" s="22" t="s">
        <v>80</v>
      </c>
      <c r="U32" s="60">
        <v>3</v>
      </c>
      <c r="V32" s="15" t="s">
        <v>28</v>
      </c>
      <c r="W32" s="16"/>
      <c r="X32" s="17">
        <v>8</v>
      </c>
      <c r="Y32" s="25"/>
      <c r="Z32" s="30"/>
      <c r="AA32" s="20"/>
      <c r="AB32" s="20"/>
      <c r="AC32" s="20"/>
      <c r="AD32" s="20"/>
      <c r="AE32" s="211"/>
      <c r="AF32" s="211"/>
      <c r="AG32" s="211"/>
      <c r="AH32" s="212"/>
      <c r="AJ32" s="219"/>
      <c r="AK32" s="22" t="s">
        <v>80</v>
      </c>
      <c r="AL32" s="60">
        <v>3</v>
      </c>
      <c r="AM32" s="15" t="s">
        <v>28</v>
      </c>
      <c r="AN32" s="16"/>
      <c r="AO32" s="17">
        <v>8</v>
      </c>
      <c r="AP32" s="25"/>
      <c r="AQ32" s="30"/>
      <c r="AR32" s="26"/>
      <c r="AS32" s="26"/>
      <c r="AT32" s="26"/>
      <c r="AU32" s="26"/>
      <c r="AV32" s="216"/>
      <c r="AW32" s="211"/>
      <c r="AX32" s="211"/>
      <c r="AY32" s="212"/>
      <c r="BA32" s="219"/>
      <c r="BB32" s="22" t="s">
        <v>80</v>
      </c>
      <c r="BC32" s="60">
        <v>3</v>
      </c>
      <c r="BD32" s="15" t="s">
        <v>28</v>
      </c>
      <c r="BE32" s="16"/>
      <c r="BF32" s="17">
        <v>8</v>
      </c>
      <c r="BG32" s="25"/>
      <c r="BH32" s="30"/>
      <c r="BI32" s="20"/>
      <c r="BJ32" s="20"/>
      <c r="BK32" s="20"/>
      <c r="BL32" s="20"/>
      <c r="BM32" s="211"/>
      <c r="BN32" s="211"/>
      <c r="BO32" s="211"/>
      <c r="BP32" s="212"/>
    </row>
    <row r="33" spans="1:68">
      <c r="A33" s="6"/>
      <c r="B33" s="219"/>
      <c r="C33" s="22" t="s">
        <v>81</v>
      </c>
      <c r="D33" s="49">
        <v>3</v>
      </c>
      <c r="E33" s="62" t="s">
        <v>28</v>
      </c>
      <c r="F33" s="51"/>
      <c r="G33" s="32">
        <v>8</v>
      </c>
      <c r="H33" s="33"/>
      <c r="I33" s="27"/>
      <c r="J33" s="23"/>
      <c r="K33" s="23"/>
      <c r="L33" s="26"/>
      <c r="M33" s="26"/>
      <c r="N33" s="213"/>
      <c r="O33" s="214"/>
      <c r="P33" s="214"/>
      <c r="Q33" s="215"/>
      <c r="S33" s="219"/>
      <c r="T33" s="22" t="s">
        <v>81</v>
      </c>
      <c r="U33" s="49">
        <v>3</v>
      </c>
      <c r="V33" s="62" t="s">
        <v>28</v>
      </c>
      <c r="W33" s="51"/>
      <c r="X33" s="32">
        <v>8</v>
      </c>
      <c r="Y33" s="33"/>
      <c r="Z33" s="30"/>
      <c r="AA33" s="29"/>
      <c r="AB33" s="29"/>
      <c r="AC33" s="30"/>
      <c r="AD33" s="30"/>
      <c r="AE33" s="213"/>
      <c r="AF33" s="214"/>
      <c r="AG33" s="214"/>
      <c r="AH33" s="215"/>
      <c r="AJ33" s="219"/>
      <c r="AK33" s="22" t="s">
        <v>81</v>
      </c>
      <c r="AL33" s="49">
        <v>3</v>
      </c>
      <c r="AM33" s="62" t="s">
        <v>28</v>
      </c>
      <c r="AN33" s="51"/>
      <c r="AO33" s="32">
        <v>8</v>
      </c>
      <c r="AP33" s="33"/>
      <c r="AQ33" s="30"/>
      <c r="AR33" s="23"/>
      <c r="AS33" s="23"/>
      <c r="AT33" s="26"/>
      <c r="AU33" s="26"/>
      <c r="AV33" s="213"/>
      <c r="AW33" s="214"/>
      <c r="AX33" s="214"/>
      <c r="AY33" s="215"/>
      <c r="BA33" s="219"/>
      <c r="BB33" s="22" t="s">
        <v>81</v>
      </c>
      <c r="BC33" s="49">
        <v>3</v>
      </c>
      <c r="BD33" s="62" t="s">
        <v>28</v>
      </c>
      <c r="BE33" s="51"/>
      <c r="BF33" s="32">
        <v>8</v>
      </c>
      <c r="BG33" s="33"/>
      <c r="BH33" s="30"/>
      <c r="BI33" s="20"/>
      <c r="BJ33" s="20"/>
      <c r="BK33" s="20"/>
      <c r="BL33" s="20"/>
      <c r="BM33" s="214"/>
      <c r="BN33" s="214"/>
      <c r="BO33" s="214"/>
      <c r="BP33" s="215"/>
    </row>
    <row r="34" spans="1:68">
      <c r="A34" s="6"/>
      <c r="B34" s="34"/>
      <c r="C34" s="34"/>
      <c r="D34" s="55"/>
      <c r="E34" s="56"/>
      <c r="F34" s="57"/>
      <c r="G34" s="58"/>
      <c r="H34" s="58"/>
      <c r="I34" s="34"/>
      <c r="J34" s="34"/>
      <c r="K34" s="34"/>
      <c r="L34" s="34"/>
      <c r="M34" s="34"/>
      <c r="N34" s="34"/>
      <c r="O34" s="34"/>
      <c r="P34" s="34"/>
      <c r="Q34" s="34"/>
      <c r="S34" s="34"/>
      <c r="T34" s="34"/>
      <c r="U34" s="55"/>
      <c r="V34" s="56"/>
      <c r="W34" s="57"/>
      <c r="X34" s="58"/>
      <c r="Y34" s="58"/>
      <c r="Z34" s="34"/>
      <c r="AA34" s="34"/>
      <c r="AB34" s="34"/>
      <c r="AC34" s="34"/>
      <c r="AD34" s="34"/>
      <c r="AE34" s="34"/>
      <c r="AF34" s="34"/>
      <c r="AG34" s="34"/>
      <c r="AH34" s="34"/>
      <c r="AJ34" s="34"/>
      <c r="AK34" s="34"/>
      <c r="AL34" s="55"/>
      <c r="AM34" s="56"/>
      <c r="AN34" s="57"/>
      <c r="AO34" s="58"/>
      <c r="AP34" s="58"/>
      <c r="AQ34" s="34"/>
      <c r="AR34" s="34"/>
      <c r="AS34" s="34"/>
      <c r="AT34" s="34"/>
      <c r="AU34" s="34"/>
      <c r="AV34" s="34"/>
      <c r="AW34" s="34"/>
      <c r="AX34" s="34"/>
      <c r="AY34" s="34"/>
      <c r="BA34" s="34"/>
      <c r="BB34" s="34"/>
      <c r="BC34" s="55"/>
      <c r="BD34" s="56"/>
      <c r="BE34" s="57"/>
      <c r="BF34" s="58"/>
      <c r="BG34" s="58"/>
      <c r="BH34" s="34"/>
      <c r="BI34" s="34"/>
      <c r="BJ34" s="34"/>
      <c r="BK34" s="34"/>
      <c r="BL34" s="34"/>
      <c r="BM34" s="34"/>
      <c r="BN34" s="34"/>
      <c r="BO34" s="34"/>
      <c r="BP34" s="34"/>
    </row>
    <row r="35" spans="1:68" ht="14.45" customHeight="1">
      <c r="A35" s="6"/>
      <c r="B35" s="203" t="s">
        <v>29</v>
      </c>
      <c r="C35" s="41" t="s">
        <v>10</v>
      </c>
      <c r="D35" s="151" t="s">
        <v>11</v>
      </c>
      <c r="E35" s="9" t="s">
        <v>12</v>
      </c>
      <c r="F35" s="10" t="s">
        <v>13</v>
      </c>
      <c r="G35" s="11" t="s">
        <v>14</v>
      </c>
      <c r="H35" s="162" t="s">
        <v>15</v>
      </c>
      <c r="I35" s="202" t="s">
        <v>16</v>
      </c>
      <c r="J35" s="206"/>
      <c r="K35" s="206"/>
      <c r="L35" s="206"/>
      <c r="M35" s="207"/>
      <c r="N35" s="201" t="s">
        <v>17</v>
      </c>
      <c r="O35" s="202"/>
      <c r="P35" s="202"/>
      <c r="Q35" s="202"/>
      <c r="S35" s="203" t="s">
        <v>29</v>
      </c>
      <c r="T35" s="41" t="s">
        <v>10</v>
      </c>
      <c r="U35" s="151" t="s">
        <v>11</v>
      </c>
      <c r="V35" s="9" t="s">
        <v>12</v>
      </c>
      <c r="W35" s="10" t="s">
        <v>13</v>
      </c>
      <c r="X35" s="11" t="s">
        <v>14</v>
      </c>
      <c r="Y35" s="162" t="s">
        <v>15</v>
      </c>
      <c r="Z35" s="201" t="s">
        <v>16</v>
      </c>
      <c r="AA35" s="206"/>
      <c r="AB35" s="206"/>
      <c r="AC35" s="206"/>
      <c r="AD35" s="207"/>
      <c r="AE35" s="201" t="s">
        <v>17</v>
      </c>
      <c r="AF35" s="202"/>
      <c r="AG35" s="202"/>
      <c r="AH35" s="202"/>
      <c r="AJ35" s="203" t="s">
        <v>29</v>
      </c>
      <c r="AK35" s="41" t="s">
        <v>10</v>
      </c>
      <c r="AL35" s="151" t="s">
        <v>11</v>
      </c>
      <c r="AM35" s="9" t="s">
        <v>12</v>
      </c>
      <c r="AN35" s="10" t="s">
        <v>13</v>
      </c>
      <c r="AO35" s="11" t="s">
        <v>14</v>
      </c>
      <c r="AP35" s="165" t="s">
        <v>15</v>
      </c>
      <c r="AQ35" s="201" t="s">
        <v>16</v>
      </c>
      <c r="AR35" s="202"/>
      <c r="AS35" s="202"/>
      <c r="AT35" s="202"/>
      <c r="AU35" s="208"/>
      <c r="AV35" s="201" t="s">
        <v>17</v>
      </c>
      <c r="AW35" s="202"/>
      <c r="AX35" s="202"/>
      <c r="AY35" s="202"/>
      <c r="BA35" s="203" t="s">
        <v>29</v>
      </c>
      <c r="BB35" s="41" t="s">
        <v>10</v>
      </c>
      <c r="BC35" s="151" t="s">
        <v>11</v>
      </c>
      <c r="BD35" s="9" t="s">
        <v>12</v>
      </c>
      <c r="BE35" s="10" t="s">
        <v>13</v>
      </c>
      <c r="BF35" s="11" t="s">
        <v>14</v>
      </c>
      <c r="BG35" s="162" t="s">
        <v>15</v>
      </c>
      <c r="BH35" s="201" t="s">
        <v>16</v>
      </c>
      <c r="BI35" s="206"/>
      <c r="BJ35" s="206"/>
      <c r="BK35" s="206"/>
      <c r="BL35" s="207"/>
      <c r="BM35" s="201" t="s">
        <v>17</v>
      </c>
      <c r="BN35" s="202"/>
      <c r="BO35" s="202"/>
      <c r="BP35" s="202"/>
    </row>
    <row r="36" spans="1:68">
      <c r="A36" s="6" t="s">
        <v>22</v>
      </c>
      <c r="B36" s="204"/>
      <c r="C36" s="150" t="s">
        <v>85</v>
      </c>
      <c r="D36" s="181"/>
      <c r="E36" s="146"/>
      <c r="F36" s="147"/>
      <c r="G36" s="148"/>
      <c r="H36" s="163"/>
      <c r="I36" s="22"/>
      <c r="J36" s="20"/>
      <c r="K36" s="20"/>
      <c r="L36" s="20"/>
      <c r="M36" s="20"/>
      <c r="N36" s="209"/>
      <c r="O36" s="209"/>
      <c r="P36" s="209"/>
      <c r="Q36" s="210"/>
      <c r="S36" s="204"/>
      <c r="T36" s="150" t="s">
        <v>85</v>
      </c>
      <c r="U36" s="176"/>
      <c r="V36" s="146"/>
      <c r="W36" s="147"/>
      <c r="X36" s="148"/>
      <c r="Y36" s="163"/>
      <c r="Z36" s="22"/>
      <c r="AA36" s="20"/>
      <c r="AB36" s="20"/>
      <c r="AC36" s="20"/>
      <c r="AD36" s="20"/>
      <c r="AE36" s="209"/>
      <c r="AF36" s="209"/>
      <c r="AG36" s="209"/>
      <c r="AH36" s="210"/>
      <c r="AJ36" s="204"/>
      <c r="AK36" s="150" t="s">
        <v>85</v>
      </c>
      <c r="AL36" s="176"/>
      <c r="AM36" s="146"/>
      <c r="AN36" s="147"/>
      <c r="AO36" s="148"/>
      <c r="AP36" s="164"/>
      <c r="AQ36" s="18"/>
      <c r="AR36" s="23"/>
      <c r="AS36" s="22"/>
      <c r="AT36" s="23"/>
      <c r="AU36" s="23"/>
      <c r="AV36" s="217"/>
      <c r="AW36" s="209"/>
      <c r="AX36" s="209"/>
      <c r="AY36" s="210"/>
      <c r="BA36" s="204"/>
      <c r="BB36" s="150" t="s">
        <v>85</v>
      </c>
      <c r="BC36" s="176"/>
      <c r="BD36" s="146"/>
      <c r="BE36" s="147"/>
      <c r="BF36" s="148"/>
      <c r="BG36" s="163"/>
      <c r="BH36" s="22"/>
      <c r="BI36" s="20"/>
      <c r="BJ36" s="20"/>
      <c r="BK36" s="20"/>
      <c r="BL36" s="20"/>
      <c r="BM36" s="209"/>
      <c r="BN36" s="209"/>
      <c r="BO36" s="209"/>
      <c r="BP36" s="210"/>
    </row>
    <row r="37" spans="1:68">
      <c r="A37" s="6"/>
      <c r="B37" s="204"/>
      <c r="C37" s="23" t="s">
        <v>74</v>
      </c>
      <c r="D37" s="61">
        <v>3</v>
      </c>
      <c r="E37" s="15" t="s">
        <v>18</v>
      </c>
      <c r="F37" s="16"/>
      <c r="G37" s="17">
        <v>7</v>
      </c>
      <c r="H37" s="25"/>
      <c r="I37" s="22"/>
      <c r="J37" s="20"/>
      <c r="K37" s="20"/>
      <c r="L37" s="20"/>
      <c r="M37" s="20"/>
      <c r="N37" s="211"/>
      <c r="O37" s="211"/>
      <c r="P37" s="211"/>
      <c r="Q37" s="212"/>
      <c r="S37" s="204"/>
      <c r="T37" s="23" t="s">
        <v>74</v>
      </c>
      <c r="U37" s="61">
        <v>3</v>
      </c>
      <c r="V37" s="15" t="s">
        <v>18</v>
      </c>
      <c r="W37" s="16"/>
      <c r="X37" s="17">
        <v>7</v>
      </c>
      <c r="Y37" s="25"/>
      <c r="Z37" s="22"/>
      <c r="AA37" s="20"/>
      <c r="AB37" s="20"/>
      <c r="AC37" s="20"/>
      <c r="AD37" s="20"/>
      <c r="AE37" s="211"/>
      <c r="AF37" s="211"/>
      <c r="AG37" s="211"/>
      <c r="AH37" s="212"/>
      <c r="AJ37" s="204"/>
      <c r="AK37" s="23" t="s">
        <v>74</v>
      </c>
      <c r="AL37" s="61">
        <v>3</v>
      </c>
      <c r="AM37" s="15" t="s">
        <v>18</v>
      </c>
      <c r="AN37" s="16"/>
      <c r="AO37" s="17">
        <v>7</v>
      </c>
      <c r="AP37" s="25"/>
      <c r="AQ37" s="18"/>
      <c r="AR37" s="18"/>
      <c r="AS37" s="22"/>
      <c r="AT37" s="26"/>
      <c r="AU37" s="26"/>
      <c r="AV37" s="216"/>
      <c r="AW37" s="211"/>
      <c r="AX37" s="211"/>
      <c r="AY37" s="212"/>
      <c r="BA37" s="204"/>
      <c r="BB37" s="23" t="s">
        <v>74</v>
      </c>
      <c r="BC37" s="61">
        <v>3</v>
      </c>
      <c r="BD37" s="15" t="s">
        <v>18</v>
      </c>
      <c r="BE37" s="16"/>
      <c r="BF37" s="17">
        <v>7</v>
      </c>
      <c r="BG37" s="25"/>
      <c r="BH37" s="22"/>
      <c r="BI37" s="20"/>
      <c r="BJ37" s="20"/>
      <c r="BK37" s="20"/>
      <c r="BL37" s="20"/>
      <c r="BM37" s="211"/>
      <c r="BN37" s="211"/>
      <c r="BO37" s="211"/>
      <c r="BP37" s="212"/>
    </row>
    <row r="38" spans="1:68">
      <c r="A38" s="6" t="s">
        <v>24</v>
      </c>
      <c r="B38" s="204"/>
      <c r="C38" s="190" t="s">
        <v>26</v>
      </c>
      <c r="D38" s="47">
        <v>3</v>
      </c>
      <c r="E38" s="63" t="s">
        <v>18</v>
      </c>
      <c r="F38" s="16"/>
      <c r="G38" s="17">
        <v>8</v>
      </c>
      <c r="H38" s="25"/>
      <c r="I38" s="64"/>
      <c r="J38" s="65"/>
      <c r="K38" s="65"/>
      <c r="L38" s="65"/>
      <c r="M38" s="20"/>
      <c r="N38" s="211"/>
      <c r="O38" s="211"/>
      <c r="P38" s="211"/>
      <c r="Q38" s="212"/>
      <c r="S38" s="204"/>
      <c r="T38" s="190" t="s">
        <v>26</v>
      </c>
      <c r="U38" s="47">
        <v>4</v>
      </c>
      <c r="V38" s="63" t="s">
        <v>18</v>
      </c>
      <c r="W38" s="16"/>
      <c r="X38" s="17">
        <v>8</v>
      </c>
      <c r="Y38" s="25"/>
      <c r="Z38" s="64"/>
      <c r="AA38" s="65"/>
      <c r="AB38" s="65"/>
      <c r="AC38" s="65"/>
      <c r="AD38" s="20"/>
      <c r="AE38" s="211"/>
      <c r="AF38" s="211"/>
      <c r="AG38" s="211"/>
      <c r="AH38" s="212"/>
      <c r="AJ38" s="204"/>
      <c r="AK38" s="190" t="s">
        <v>26</v>
      </c>
      <c r="AL38" s="47">
        <v>4</v>
      </c>
      <c r="AM38" s="63" t="s">
        <v>18</v>
      </c>
      <c r="AN38" s="16"/>
      <c r="AO38" s="17">
        <v>8</v>
      </c>
      <c r="AP38" s="25"/>
      <c r="AQ38" s="66"/>
      <c r="AR38" s="66"/>
      <c r="AS38" s="66"/>
      <c r="AT38" s="26"/>
      <c r="AU38" s="26"/>
      <c r="AV38" s="216"/>
      <c r="AW38" s="211"/>
      <c r="AX38" s="211"/>
      <c r="AY38" s="212"/>
      <c r="BA38" s="204"/>
      <c r="BB38" s="190" t="s">
        <v>26</v>
      </c>
      <c r="BC38" s="47">
        <v>3</v>
      </c>
      <c r="BD38" s="63" t="s">
        <v>21</v>
      </c>
      <c r="BE38" s="16"/>
      <c r="BF38" s="17">
        <v>8</v>
      </c>
      <c r="BG38" s="25"/>
      <c r="BH38" s="64"/>
      <c r="BI38" s="65"/>
      <c r="BJ38" s="65"/>
      <c r="BK38" s="65"/>
      <c r="BL38" s="20"/>
      <c r="BM38" s="211"/>
      <c r="BN38" s="211"/>
      <c r="BO38" s="211"/>
      <c r="BP38" s="212"/>
    </row>
    <row r="39" spans="1:68">
      <c r="A39" s="6" t="s">
        <v>24</v>
      </c>
      <c r="B39" s="204"/>
      <c r="C39" s="23" t="s">
        <v>82</v>
      </c>
      <c r="D39" s="47">
        <v>3</v>
      </c>
      <c r="E39" s="63" t="s">
        <v>18</v>
      </c>
      <c r="F39" s="16"/>
      <c r="G39" s="17">
        <v>8</v>
      </c>
      <c r="H39" s="25"/>
      <c r="I39" s="22"/>
      <c r="J39" s="20"/>
      <c r="K39" s="20"/>
      <c r="L39" s="20"/>
      <c r="M39" s="20"/>
      <c r="N39" s="211"/>
      <c r="O39" s="211"/>
      <c r="P39" s="211"/>
      <c r="Q39" s="212"/>
      <c r="S39" s="204"/>
      <c r="T39" s="23" t="s">
        <v>82</v>
      </c>
      <c r="U39" s="47">
        <v>3</v>
      </c>
      <c r="V39" s="63" t="s">
        <v>18</v>
      </c>
      <c r="W39" s="16"/>
      <c r="X39" s="17">
        <v>8</v>
      </c>
      <c r="Y39" s="25"/>
      <c r="Z39" s="22"/>
      <c r="AA39" s="20"/>
      <c r="AB39" s="20"/>
      <c r="AC39" s="20"/>
      <c r="AD39" s="20"/>
      <c r="AE39" s="211"/>
      <c r="AF39" s="211"/>
      <c r="AG39" s="211"/>
      <c r="AH39" s="212"/>
      <c r="AJ39" s="204"/>
      <c r="AK39" s="23" t="s">
        <v>82</v>
      </c>
      <c r="AL39" s="47">
        <v>3</v>
      </c>
      <c r="AM39" s="63" t="s">
        <v>18</v>
      </c>
      <c r="AN39" s="16"/>
      <c r="AO39" s="17">
        <v>8</v>
      </c>
      <c r="AP39" s="25"/>
      <c r="AQ39" s="18"/>
      <c r="AR39" s="23"/>
      <c r="AS39" s="22"/>
      <c r="AT39" s="26"/>
      <c r="AU39" s="26"/>
      <c r="AV39" s="216"/>
      <c r="AW39" s="211"/>
      <c r="AX39" s="211"/>
      <c r="AY39" s="212"/>
      <c r="BA39" s="204"/>
      <c r="BB39" s="23" t="s">
        <v>82</v>
      </c>
      <c r="BC39" s="47">
        <v>3</v>
      </c>
      <c r="BD39" s="63" t="s">
        <v>18</v>
      </c>
      <c r="BE39" s="16"/>
      <c r="BF39" s="17">
        <v>8</v>
      </c>
      <c r="BG39" s="25"/>
      <c r="BH39" s="22"/>
      <c r="BI39" s="20"/>
      <c r="BJ39" s="20"/>
      <c r="BK39" s="20"/>
      <c r="BL39" s="20"/>
      <c r="BM39" s="211"/>
      <c r="BN39" s="211"/>
      <c r="BO39" s="211"/>
      <c r="BP39" s="212"/>
    </row>
    <row r="40" spans="1:68">
      <c r="A40" s="6"/>
      <c r="B40" s="204"/>
      <c r="C40" s="138" t="s">
        <v>92</v>
      </c>
      <c r="D40" s="14">
        <v>4</v>
      </c>
      <c r="E40" s="15"/>
      <c r="F40" s="16"/>
      <c r="G40" s="17"/>
      <c r="H40" s="25" t="str">
        <f>IF(ISNUMBER(G40),"?",IF(ISBLANK($A40),"",IF(AND($A40="SQ",ISNUMBER(F40),$B$8="LBS"),MROUND(F40*$B$5,5),IF(AND($A40="BN",ISNUMBER(F40),$B$8="LBS"),MROUND(F40*$B$6,5),IF(AND($A40="DL",ISNUMBER(F40),$B$8="LBS"),MROUND(F40*$B$7,5),IF(AND($A40="SQ",ISNUMBER(F40),$B$8="KG"),MROUND(F40*$B$5,2.5),IF(AND($A40="BN",ISNUMBER(F40),$B$8="KG"),MROUND(F40*$B$6,2.5),IF(AND($A40="DL",ISNUMBER(F40),$B$8="KG"),MROUND(F40*$B$7,2.5),IF(AND(G40&gt;0,F40="-"),"?","")))))))))</f>
        <v/>
      </c>
      <c r="I40" s="27"/>
      <c r="J40" s="54"/>
      <c r="K40" s="54"/>
      <c r="L40" s="54"/>
      <c r="M40" s="54"/>
      <c r="N40" s="211"/>
      <c r="O40" s="211"/>
      <c r="P40" s="211"/>
      <c r="Q40" s="212"/>
      <c r="S40" s="204"/>
      <c r="T40" s="138" t="s">
        <v>92</v>
      </c>
      <c r="U40" s="14">
        <v>4</v>
      </c>
      <c r="V40" s="15"/>
      <c r="W40" s="16"/>
      <c r="X40" s="17"/>
      <c r="Y40" s="25" t="str">
        <f>IF(ISNUMBER(X40),"?",IF(ISBLANK($A40),"",IF(AND($A40="SQ",ISNUMBER(W40),$B$8="LBS"),MROUND(W40*$B$5,5),IF(AND($A40="BN",ISNUMBER(W40),$B$8="LBS"),MROUND(W40*$B$6,5),IF(AND($A40="DL",ISNUMBER(W40),$B$8="LBS"),MROUND(W40*$B$7,5),IF(AND($A40="SQ",ISNUMBER(W40),$B$8="KG"),MROUND(W40*$B$5,2.5),IF(AND($A40="BN",ISNUMBER(W40),$B$8="KG"),MROUND(W40*$B$6,2.5),IF(AND($A40="DL",ISNUMBER(W40),$B$8="KG"),MROUND(W40*$B$7,2.5),IF(AND(X40&gt;0,W40="-"),"?","")))))))))</f>
        <v/>
      </c>
      <c r="Z40" s="27"/>
      <c r="AA40" s="54"/>
      <c r="AB40" s="54"/>
      <c r="AC40" s="54"/>
      <c r="AD40" s="54"/>
      <c r="AE40" s="211"/>
      <c r="AF40" s="211"/>
      <c r="AG40" s="211"/>
      <c r="AH40" s="212"/>
      <c r="AJ40" s="204"/>
      <c r="AK40" s="138" t="s">
        <v>92</v>
      </c>
      <c r="AL40" s="14">
        <v>4</v>
      </c>
      <c r="AM40" s="15"/>
      <c r="AN40" s="16"/>
      <c r="AO40" s="17"/>
      <c r="AP40" s="25" t="str">
        <f>IF(ISNUMBER(AO40),"?",IF(ISBLANK($A40),"",IF(AND($A40="SQ",ISNUMBER(AN40),$B$8="LBS"),MROUND(AN40*$B$5,5),IF(AND($A40="BN",ISNUMBER(AN40),$B$8="LBS"),MROUND(AN40*$B$6,5),IF(AND($A40="DL",ISNUMBER(AN40),$B$8="LBS"),MROUND(AN40*$B$7,5),IF(AND($A40="SQ",ISNUMBER(AN40),$B$8="KG"),MROUND(AN40*$B$5,2.5),IF(AND($A40="BN",ISNUMBER(AN40),$B$8="KG"),MROUND(AN40*$B$6,2.5),IF(AND($A40="DL",ISNUMBER(AN40),$B$8="KG"),MROUND(AN40*$B$7,2.5),IF(AND(AO40&gt;0,AN40="-"),"?","")))))))))</f>
        <v/>
      </c>
      <c r="AQ40" s="28"/>
      <c r="AR40" s="28"/>
      <c r="AS40" s="27"/>
      <c r="AT40" s="30"/>
      <c r="AU40" s="30"/>
      <c r="AV40" s="216"/>
      <c r="AW40" s="211"/>
      <c r="AX40" s="211"/>
      <c r="AY40" s="212"/>
      <c r="BA40" s="204"/>
      <c r="BB40" s="138" t="s">
        <v>92</v>
      </c>
      <c r="BC40" s="14">
        <v>4</v>
      </c>
      <c r="BD40" s="15"/>
      <c r="BE40" s="16"/>
      <c r="BF40" s="17"/>
      <c r="BG40" s="25" t="str">
        <f>IF(ISNUMBER(BF40),"?",IF(ISBLANK($A40),"",IF(AND($A40="SQ",ISNUMBER(BE40),$B$8="LBS"),MROUND(BE40*$B$5,5),IF(AND($A40="BN",ISNUMBER(BE40),$B$8="LBS"),MROUND(BE40*$B$6,5),IF(AND($A40="DL",ISNUMBER(BE40),$B$8="LBS"),MROUND(BE40*$B$7,5),IF(AND($A40="SQ",ISNUMBER(BE40),$B$8="KG"),MROUND(BE40*$B$5,2.5),IF(AND($A40="BN",ISNUMBER(BE40),$B$8="KG"),MROUND(BE40*$B$6,2.5),IF(AND($A40="DL",ISNUMBER(BE40),$B$8="KG"),MROUND(BE40*$B$7,2.5),IF(AND(BF40&gt;0,BE40="-"),"?","")))))))))</f>
        <v/>
      </c>
      <c r="BH40" s="27"/>
      <c r="BI40" s="20"/>
      <c r="BJ40" s="20"/>
      <c r="BK40" s="20"/>
      <c r="BL40" s="20"/>
      <c r="BM40" s="211"/>
      <c r="BN40" s="211"/>
      <c r="BO40" s="211"/>
      <c r="BP40" s="212"/>
    </row>
    <row r="41" spans="1:68">
      <c r="A41" s="6"/>
      <c r="B41" s="204"/>
      <c r="C41" s="23" t="s">
        <v>83</v>
      </c>
      <c r="D41" s="14"/>
      <c r="E41" s="15" t="s">
        <v>18</v>
      </c>
      <c r="F41" s="16"/>
      <c r="G41" s="17">
        <v>8</v>
      </c>
      <c r="H41" s="25"/>
      <c r="I41" s="27"/>
      <c r="J41" s="54"/>
      <c r="K41" s="54"/>
      <c r="L41" s="54"/>
      <c r="M41" s="54"/>
      <c r="N41" s="211"/>
      <c r="O41" s="211"/>
      <c r="P41" s="211"/>
      <c r="Q41" s="212"/>
      <c r="S41" s="204"/>
      <c r="T41" s="23" t="s">
        <v>83</v>
      </c>
      <c r="U41" s="14"/>
      <c r="V41" s="15" t="s">
        <v>18</v>
      </c>
      <c r="W41" s="16"/>
      <c r="X41" s="17">
        <v>8</v>
      </c>
      <c r="Y41" s="25"/>
      <c r="Z41" s="27"/>
      <c r="AA41" s="54"/>
      <c r="AB41" s="54"/>
      <c r="AC41" s="54"/>
      <c r="AD41" s="54"/>
      <c r="AE41" s="211"/>
      <c r="AF41" s="211"/>
      <c r="AG41" s="211"/>
      <c r="AH41" s="212"/>
      <c r="AJ41" s="204"/>
      <c r="AK41" s="23" t="s">
        <v>83</v>
      </c>
      <c r="AL41" s="14"/>
      <c r="AM41" s="15" t="s">
        <v>18</v>
      </c>
      <c r="AN41" s="16"/>
      <c r="AO41" s="17">
        <v>8</v>
      </c>
      <c r="AP41" s="25"/>
      <c r="AQ41" s="28"/>
      <c r="AR41" s="28"/>
      <c r="AS41" s="27"/>
      <c r="AT41" s="30"/>
      <c r="AU41" s="30"/>
      <c r="AV41" s="216"/>
      <c r="AW41" s="211"/>
      <c r="AX41" s="211"/>
      <c r="AY41" s="212"/>
      <c r="BA41" s="204"/>
      <c r="BB41" s="23" t="s">
        <v>83</v>
      </c>
      <c r="BC41" s="14"/>
      <c r="BD41" s="15" t="s">
        <v>18</v>
      </c>
      <c r="BE41" s="16"/>
      <c r="BF41" s="17">
        <v>8</v>
      </c>
      <c r="BG41" s="25"/>
      <c r="BH41" s="27"/>
      <c r="BI41" s="20"/>
      <c r="BJ41" s="20"/>
      <c r="BK41" s="20"/>
      <c r="BL41" s="20"/>
      <c r="BM41" s="211"/>
      <c r="BN41" s="211"/>
      <c r="BO41" s="211"/>
      <c r="BP41" s="212"/>
    </row>
    <row r="42" spans="1:68">
      <c r="A42" s="6" t="s">
        <v>24</v>
      </c>
      <c r="B42" s="204"/>
      <c r="C42" s="23" t="s">
        <v>84</v>
      </c>
      <c r="D42" s="49"/>
      <c r="E42" s="50" t="s">
        <v>18</v>
      </c>
      <c r="F42" s="51"/>
      <c r="G42" s="32">
        <v>8</v>
      </c>
      <c r="H42" s="33"/>
      <c r="I42" s="28"/>
      <c r="J42" s="28"/>
      <c r="K42" s="28"/>
      <c r="L42" s="27"/>
      <c r="M42" s="30"/>
      <c r="N42" s="213"/>
      <c r="O42" s="214"/>
      <c r="P42" s="214"/>
      <c r="Q42" s="215"/>
      <c r="S42" s="204"/>
      <c r="T42" s="23" t="s">
        <v>84</v>
      </c>
      <c r="U42" s="49"/>
      <c r="V42" s="50" t="s">
        <v>18</v>
      </c>
      <c r="W42" s="51"/>
      <c r="X42" s="32">
        <v>8</v>
      </c>
      <c r="Y42" s="33"/>
      <c r="Z42" s="28"/>
      <c r="AA42" s="28"/>
      <c r="AB42" s="28"/>
      <c r="AC42" s="27"/>
      <c r="AD42" s="30"/>
      <c r="AE42" s="213"/>
      <c r="AF42" s="214"/>
      <c r="AG42" s="214"/>
      <c r="AH42" s="215"/>
      <c r="AJ42" s="204"/>
      <c r="AK42" s="23" t="s">
        <v>84</v>
      </c>
      <c r="AL42" s="49"/>
      <c r="AM42" s="50" t="s">
        <v>18</v>
      </c>
      <c r="AN42" s="51"/>
      <c r="AO42" s="32">
        <v>8</v>
      </c>
      <c r="AP42" s="33"/>
      <c r="AQ42" s="28"/>
      <c r="AR42" s="28"/>
      <c r="AS42" s="28"/>
      <c r="AT42" s="30"/>
      <c r="AU42" s="30"/>
      <c r="AV42" s="213"/>
      <c r="AW42" s="214"/>
      <c r="AX42" s="214"/>
      <c r="AY42" s="215"/>
      <c r="BA42" s="204"/>
      <c r="BB42" s="23" t="s">
        <v>84</v>
      </c>
      <c r="BC42" s="49"/>
      <c r="BD42" s="50" t="s">
        <v>18</v>
      </c>
      <c r="BE42" s="51"/>
      <c r="BF42" s="32">
        <v>8</v>
      </c>
      <c r="BG42" s="33"/>
      <c r="BH42" s="27"/>
      <c r="BI42" s="20"/>
      <c r="BJ42" s="20"/>
      <c r="BK42" s="20"/>
      <c r="BL42" s="20"/>
      <c r="BM42" s="214"/>
      <c r="BN42" s="214"/>
      <c r="BO42" s="214"/>
      <c r="BP42" s="215"/>
    </row>
    <row r="43" spans="1:68">
      <c r="A43" s="6"/>
      <c r="B43" s="34"/>
      <c r="C43" s="4"/>
      <c r="D43" s="67"/>
      <c r="E43" s="68"/>
      <c r="F43" s="69"/>
      <c r="G43" s="70"/>
      <c r="H43" s="70"/>
      <c r="I43" s="4"/>
      <c r="J43" s="4"/>
      <c r="K43" s="4"/>
      <c r="L43" s="4"/>
      <c r="M43" s="4"/>
      <c r="N43" s="4"/>
      <c r="O43" s="4"/>
      <c r="P43" s="4"/>
      <c r="Q43" s="4"/>
      <c r="S43" s="34"/>
      <c r="T43" s="4"/>
      <c r="U43" s="67"/>
      <c r="V43" s="68"/>
      <c r="W43" s="69"/>
      <c r="X43" s="70"/>
      <c r="Y43" s="70"/>
      <c r="Z43" s="4"/>
      <c r="AA43" s="4"/>
      <c r="AB43" s="4"/>
      <c r="AC43" s="4"/>
      <c r="AD43" s="4"/>
      <c r="AE43" s="4"/>
      <c r="AF43" s="4"/>
      <c r="AG43" s="4"/>
      <c r="AH43" s="4"/>
      <c r="AJ43" s="34"/>
      <c r="AK43" s="4"/>
      <c r="AL43" s="67"/>
      <c r="AM43" s="68"/>
      <c r="AN43" s="69"/>
      <c r="AO43" s="70"/>
      <c r="AP43" s="70"/>
      <c r="AQ43" s="4"/>
      <c r="AR43" s="4"/>
      <c r="AS43" s="4"/>
      <c r="AT43" s="4"/>
      <c r="AU43" s="4"/>
      <c r="AV43" s="4"/>
      <c r="AW43" s="4"/>
      <c r="AX43" s="4"/>
      <c r="AY43" s="4"/>
      <c r="BA43" s="34"/>
      <c r="BB43" s="4"/>
      <c r="BC43" s="67"/>
      <c r="BD43" s="68"/>
      <c r="BE43" s="69"/>
      <c r="BF43" s="70"/>
      <c r="BG43" s="70"/>
      <c r="BH43" s="4"/>
      <c r="BI43" s="4"/>
      <c r="BJ43" s="4"/>
      <c r="BK43" s="4"/>
      <c r="BL43" s="4"/>
      <c r="BM43" s="4"/>
      <c r="BN43" s="4"/>
      <c r="BO43" s="4"/>
      <c r="BP43" s="4"/>
    </row>
    <row r="44" spans="1:68" ht="14.45" customHeight="1">
      <c r="A44" s="6"/>
      <c r="B44" s="203" t="s">
        <v>31</v>
      </c>
      <c r="C44" s="7" t="s">
        <v>10</v>
      </c>
      <c r="D44" s="179" t="s">
        <v>11</v>
      </c>
      <c r="E44" s="183" t="s">
        <v>12</v>
      </c>
      <c r="F44" s="184" t="s">
        <v>13</v>
      </c>
      <c r="G44" s="185" t="s">
        <v>14</v>
      </c>
      <c r="H44" s="186" t="s">
        <v>15</v>
      </c>
      <c r="I44" s="201" t="s">
        <v>16</v>
      </c>
      <c r="J44" s="206"/>
      <c r="K44" s="206"/>
      <c r="L44" s="206"/>
      <c r="M44" s="207"/>
      <c r="N44" s="201" t="s">
        <v>17</v>
      </c>
      <c r="O44" s="202"/>
      <c r="P44" s="202"/>
      <c r="Q44" s="202"/>
      <c r="S44" s="203" t="s">
        <v>31</v>
      </c>
      <c r="T44" s="7" t="s">
        <v>10</v>
      </c>
      <c r="U44" s="179" t="s">
        <v>11</v>
      </c>
      <c r="V44" s="183" t="s">
        <v>12</v>
      </c>
      <c r="W44" s="184" t="s">
        <v>13</v>
      </c>
      <c r="X44" s="185" t="s">
        <v>14</v>
      </c>
      <c r="Y44" s="186" t="s">
        <v>15</v>
      </c>
      <c r="Z44" s="201" t="s">
        <v>16</v>
      </c>
      <c r="AA44" s="206"/>
      <c r="AB44" s="206"/>
      <c r="AC44" s="206"/>
      <c r="AD44" s="207"/>
      <c r="AE44" s="201" t="s">
        <v>17</v>
      </c>
      <c r="AF44" s="202"/>
      <c r="AG44" s="202"/>
      <c r="AH44" s="202"/>
      <c r="AJ44" s="203" t="s">
        <v>31</v>
      </c>
      <c r="AK44" s="7" t="s">
        <v>10</v>
      </c>
      <c r="AL44" s="179" t="s">
        <v>11</v>
      </c>
      <c r="AM44" s="183" t="s">
        <v>12</v>
      </c>
      <c r="AN44" s="184" t="s">
        <v>13</v>
      </c>
      <c r="AO44" s="185" t="s">
        <v>14</v>
      </c>
      <c r="AP44" s="186" t="s">
        <v>15</v>
      </c>
      <c r="AQ44" s="201" t="s">
        <v>16</v>
      </c>
      <c r="AR44" s="202"/>
      <c r="AS44" s="202"/>
      <c r="AT44" s="202"/>
      <c r="AU44" s="208"/>
      <c r="AV44" s="201" t="s">
        <v>17</v>
      </c>
      <c r="AW44" s="202"/>
      <c r="AX44" s="202"/>
      <c r="AY44" s="202"/>
      <c r="BA44" s="203" t="s">
        <v>31</v>
      </c>
      <c r="BB44" s="7" t="s">
        <v>10</v>
      </c>
      <c r="BC44" s="179" t="s">
        <v>11</v>
      </c>
      <c r="BD44" s="183" t="s">
        <v>12</v>
      </c>
      <c r="BE44" s="184" t="s">
        <v>13</v>
      </c>
      <c r="BF44" s="185" t="s">
        <v>14</v>
      </c>
      <c r="BG44" s="186" t="s">
        <v>15</v>
      </c>
      <c r="BH44" s="201" t="s">
        <v>16</v>
      </c>
      <c r="BI44" s="206"/>
      <c r="BJ44" s="206"/>
      <c r="BK44" s="206"/>
      <c r="BL44" s="207"/>
      <c r="BM44" s="201" t="s">
        <v>17</v>
      </c>
      <c r="BN44" s="202"/>
      <c r="BO44" s="202"/>
      <c r="BP44" s="202"/>
    </row>
    <row r="45" spans="1:68">
      <c r="A45" s="6"/>
      <c r="B45" s="204"/>
      <c r="C45" s="189" t="s">
        <v>86</v>
      </c>
      <c r="D45" s="145"/>
      <c r="E45" s="146"/>
      <c r="F45" s="147"/>
      <c r="G45" s="148"/>
      <c r="H45" s="163"/>
      <c r="I45" s="22"/>
      <c r="J45" s="20"/>
      <c r="K45" s="20"/>
      <c r="L45" s="20"/>
      <c r="M45" s="20"/>
      <c r="N45" s="209"/>
      <c r="O45" s="209"/>
      <c r="P45" s="209"/>
      <c r="Q45" s="210"/>
      <c r="S45" s="204"/>
      <c r="T45" s="189" t="s">
        <v>86</v>
      </c>
      <c r="U45" s="176"/>
      <c r="V45" s="177"/>
      <c r="W45" s="169"/>
      <c r="X45" s="167"/>
      <c r="Y45" s="163"/>
      <c r="Z45" s="22"/>
      <c r="AA45" s="20"/>
      <c r="AB45" s="20"/>
      <c r="AC45" s="20"/>
      <c r="AD45" s="20"/>
      <c r="AE45" s="209"/>
      <c r="AF45" s="209"/>
      <c r="AG45" s="209"/>
      <c r="AH45" s="210"/>
      <c r="AJ45" s="204"/>
      <c r="AK45" s="189" t="s">
        <v>86</v>
      </c>
      <c r="AL45" s="176"/>
      <c r="AM45" s="177"/>
      <c r="AN45" s="169"/>
      <c r="AO45" s="167"/>
      <c r="AP45" s="163"/>
      <c r="AQ45" s="18"/>
      <c r="AR45" s="23"/>
      <c r="AS45" s="22"/>
      <c r="AT45" s="23"/>
      <c r="AU45" s="23"/>
      <c r="AV45" s="217"/>
      <c r="AW45" s="209"/>
      <c r="AX45" s="209"/>
      <c r="AY45" s="210"/>
      <c r="BA45" s="204"/>
      <c r="BB45" s="189" t="s">
        <v>86</v>
      </c>
      <c r="BC45" s="145"/>
      <c r="BD45" s="146"/>
      <c r="BE45" s="147"/>
      <c r="BF45" s="148"/>
      <c r="BG45" s="164"/>
      <c r="BH45" s="22"/>
      <c r="BI45" s="20"/>
      <c r="BJ45" s="20"/>
      <c r="BK45" s="20"/>
      <c r="BL45" s="20"/>
      <c r="BM45" s="209"/>
      <c r="BN45" s="209"/>
      <c r="BO45" s="209"/>
      <c r="BP45" s="210"/>
    </row>
    <row r="46" spans="1:68">
      <c r="A46" s="6"/>
      <c r="B46" s="204"/>
      <c r="C46" s="142" t="s">
        <v>91</v>
      </c>
      <c r="D46" s="47">
        <v>3</v>
      </c>
      <c r="E46" s="48"/>
      <c r="F46" s="16"/>
      <c r="G46" s="17"/>
      <c r="H46" s="25"/>
      <c r="I46" s="22"/>
      <c r="J46" s="20"/>
      <c r="K46" s="20"/>
      <c r="L46" s="20"/>
      <c r="M46" s="20"/>
      <c r="N46" s="211"/>
      <c r="O46" s="211"/>
      <c r="P46" s="211"/>
      <c r="Q46" s="212"/>
      <c r="S46" s="204"/>
      <c r="T46" s="142" t="s">
        <v>91</v>
      </c>
      <c r="U46" s="47">
        <v>4</v>
      </c>
      <c r="V46" s="48"/>
      <c r="W46" s="16"/>
      <c r="X46" s="17"/>
      <c r="Y46" s="25"/>
      <c r="Z46" s="22"/>
      <c r="AA46" s="20"/>
      <c r="AB46" s="20"/>
      <c r="AC46" s="20"/>
      <c r="AD46" s="20"/>
      <c r="AE46" s="211"/>
      <c r="AF46" s="211"/>
      <c r="AG46" s="211"/>
      <c r="AH46" s="212"/>
      <c r="AJ46" s="204"/>
      <c r="AK46" s="142" t="s">
        <v>91</v>
      </c>
      <c r="AL46" s="47">
        <v>5</v>
      </c>
      <c r="AM46" s="48"/>
      <c r="AN46" s="16"/>
      <c r="AO46" s="17"/>
      <c r="AP46" s="25"/>
      <c r="AQ46" s="18"/>
      <c r="AR46" s="23"/>
      <c r="AS46" s="22"/>
      <c r="AT46" s="26"/>
      <c r="AU46" s="26"/>
      <c r="AV46" s="216"/>
      <c r="AW46" s="211"/>
      <c r="AX46" s="211"/>
      <c r="AY46" s="212"/>
      <c r="BA46" s="204"/>
      <c r="BB46" s="142" t="s">
        <v>91</v>
      </c>
      <c r="BC46" s="47">
        <v>3</v>
      </c>
      <c r="BD46" s="48"/>
      <c r="BE46" s="16"/>
      <c r="BF46" s="17"/>
      <c r="BG46" s="25"/>
      <c r="BH46" s="22"/>
      <c r="BI46" s="20"/>
      <c r="BJ46" s="20"/>
      <c r="BK46" s="20"/>
      <c r="BL46" s="20"/>
      <c r="BM46" s="211"/>
      <c r="BN46" s="211"/>
      <c r="BO46" s="211"/>
      <c r="BP46" s="212"/>
    </row>
    <row r="47" spans="1:68">
      <c r="A47" s="6"/>
      <c r="B47" s="204"/>
      <c r="C47" s="18" t="s">
        <v>87</v>
      </c>
      <c r="D47" s="47"/>
      <c r="E47" s="48" t="s">
        <v>18</v>
      </c>
      <c r="F47" s="16"/>
      <c r="G47" s="17">
        <v>8</v>
      </c>
      <c r="H47" s="25"/>
      <c r="I47" s="22"/>
      <c r="J47" s="20"/>
      <c r="K47" s="20"/>
      <c r="L47" s="20"/>
      <c r="M47" s="20"/>
      <c r="N47" s="211"/>
      <c r="O47" s="211"/>
      <c r="P47" s="211"/>
      <c r="Q47" s="212"/>
      <c r="S47" s="204"/>
      <c r="T47" s="18" t="s">
        <v>87</v>
      </c>
      <c r="U47" s="47"/>
      <c r="V47" s="48" t="s">
        <v>18</v>
      </c>
      <c r="W47" s="16"/>
      <c r="X47" s="17">
        <v>8</v>
      </c>
      <c r="Y47" s="25"/>
      <c r="Z47" s="22"/>
      <c r="AA47" s="20"/>
      <c r="AB47" s="20"/>
      <c r="AC47" s="20"/>
      <c r="AD47" s="20"/>
      <c r="AE47" s="211"/>
      <c r="AF47" s="211"/>
      <c r="AG47" s="211"/>
      <c r="AH47" s="212"/>
      <c r="AJ47" s="204"/>
      <c r="AK47" s="18" t="s">
        <v>87</v>
      </c>
      <c r="AL47" s="47"/>
      <c r="AM47" s="48" t="s">
        <v>18</v>
      </c>
      <c r="AN47" s="16"/>
      <c r="AO47" s="17">
        <v>8</v>
      </c>
      <c r="AP47" s="25"/>
      <c r="AQ47" s="18"/>
      <c r="AR47" s="23"/>
      <c r="AS47" s="22"/>
      <c r="AT47" s="26"/>
      <c r="AU47" s="26"/>
      <c r="AV47" s="216"/>
      <c r="AW47" s="211"/>
      <c r="AX47" s="211"/>
      <c r="AY47" s="212"/>
      <c r="BA47" s="204"/>
      <c r="BB47" s="18" t="s">
        <v>87</v>
      </c>
      <c r="BC47" s="47"/>
      <c r="BD47" s="48" t="s">
        <v>18</v>
      </c>
      <c r="BE47" s="16"/>
      <c r="BF47" s="17">
        <v>8</v>
      </c>
      <c r="BG47" s="25"/>
      <c r="BH47" s="22"/>
      <c r="BI47" s="20"/>
      <c r="BJ47" s="20"/>
      <c r="BK47" s="20"/>
      <c r="BL47" s="20"/>
      <c r="BM47" s="211"/>
      <c r="BN47" s="211"/>
      <c r="BO47" s="211"/>
      <c r="BP47" s="212"/>
    </row>
    <row r="48" spans="1:68">
      <c r="A48" s="6"/>
      <c r="B48" s="204"/>
      <c r="C48" s="143" t="s">
        <v>88</v>
      </c>
      <c r="D48" s="71"/>
      <c r="E48" s="15" t="s">
        <v>18</v>
      </c>
      <c r="F48" s="16"/>
      <c r="G48" s="17">
        <v>8</v>
      </c>
      <c r="H48" s="25"/>
      <c r="I48" s="27"/>
      <c r="J48" s="20"/>
      <c r="K48" s="20"/>
      <c r="L48" s="20"/>
      <c r="M48" s="20"/>
      <c r="N48" s="211"/>
      <c r="O48" s="211"/>
      <c r="P48" s="211"/>
      <c r="Q48" s="212"/>
      <c r="S48" s="204"/>
      <c r="T48" s="143" t="s">
        <v>88</v>
      </c>
      <c r="U48" s="71"/>
      <c r="V48" s="15" t="s">
        <v>18</v>
      </c>
      <c r="W48" s="16"/>
      <c r="X48" s="17">
        <v>8</v>
      </c>
      <c r="Y48" s="25"/>
      <c r="Z48" s="27"/>
      <c r="AA48" s="20"/>
      <c r="AB48" s="20"/>
      <c r="AC48" s="20"/>
      <c r="AD48" s="20"/>
      <c r="AE48" s="211"/>
      <c r="AF48" s="211"/>
      <c r="AG48" s="211"/>
      <c r="AH48" s="212"/>
      <c r="AJ48" s="204"/>
      <c r="AK48" s="143" t="s">
        <v>88</v>
      </c>
      <c r="AL48" s="71"/>
      <c r="AM48" s="15" t="s">
        <v>18</v>
      </c>
      <c r="AN48" s="16"/>
      <c r="AO48" s="17">
        <v>8</v>
      </c>
      <c r="AP48" s="25"/>
      <c r="AQ48" s="28"/>
      <c r="AR48" s="29"/>
      <c r="AS48" s="27"/>
      <c r="AT48" s="30"/>
      <c r="AU48" s="30"/>
      <c r="AV48" s="216"/>
      <c r="AW48" s="211"/>
      <c r="AX48" s="211"/>
      <c r="AY48" s="212"/>
      <c r="BA48" s="204"/>
      <c r="BB48" s="143" t="s">
        <v>88</v>
      </c>
      <c r="BC48" s="71"/>
      <c r="BD48" s="15" t="s">
        <v>18</v>
      </c>
      <c r="BE48" s="16"/>
      <c r="BF48" s="17">
        <v>8</v>
      </c>
      <c r="BG48" s="25"/>
      <c r="BH48" s="27"/>
      <c r="BI48" s="20"/>
      <c r="BJ48" s="20"/>
      <c r="BK48" s="20"/>
      <c r="BL48" s="20"/>
      <c r="BM48" s="211"/>
      <c r="BN48" s="211"/>
      <c r="BO48" s="211"/>
      <c r="BP48" s="212"/>
    </row>
    <row r="49" spans="1:68" ht="14.45" customHeight="1">
      <c r="A49" s="6"/>
      <c r="B49" s="204"/>
      <c r="C49" s="142" t="s">
        <v>91</v>
      </c>
      <c r="D49" s="61">
        <v>3</v>
      </c>
      <c r="E49" s="72"/>
      <c r="F49" s="16"/>
      <c r="G49" s="17"/>
      <c r="H49" s="25"/>
      <c r="I49" s="22"/>
      <c r="J49" s="20"/>
      <c r="K49" s="20"/>
      <c r="L49" s="20"/>
      <c r="M49" s="20"/>
      <c r="N49" s="211"/>
      <c r="O49" s="211"/>
      <c r="P49" s="211"/>
      <c r="Q49" s="212"/>
      <c r="S49" s="204"/>
      <c r="T49" s="142" t="s">
        <v>91</v>
      </c>
      <c r="U49" s="61">
        <v>4</v>
      </c>
      <c r="V49" s="72"/>
      <c r="W49" s="16"/>
      <c r="X49" s="17"/>
      <c r="Y49" s="25"/>
      <c r="Z49" s="26"/>
      <c r="AA49" s="29"/>
      <c r="AB49" s="29"/>
      <c r="AC49" s="29"/>
      <c r="AD49" s="29"/>
      <c r="AE49" s="216"/>
      <c r="AF49" s="211"/>
      <c r="AG49" s="211"/>
      <c r="AH49" s="212"/>
      <c r="AJ49" s="204"/>
      <c r="AK49" s="142" t="s">
        <v>91</v>
      </c>
      <c r="AL49" s="61">
        <v>4</v>
      </c>
      <c r="AM49" s="72"/>
      <c r="AN49" s="16"/>
      <c r="AO49" s="17"/>
      <c r="AP49" s="25"/>
      <c r="AQ49" s="26"/>
      <c r="AR49" s="23"/>
      <c r="AS49" s="23"/>
      <c r="AT49" s="23"/>
      <c r="AU49" s="23"/>
      <c r="AV49" s="216"/>
      <c r="AW49" s="211"/>
      <c r="AX49" s="211"/>
      <c r="AY49" s="212"/>
      <c r="BA49" s="204"/>
      <c r="BB49" s="142" t="s">
        <v>91</v>
      </c>
      <c r="BC49" s="61">
        <v>4</v>
      </c>
      <c r="BD49" s="72"/>
      <c r="BE49" s="16"/>
      <c r="BF49" s="17"/>
      <c r="BG49" s="25"/>
      <c r="BH49" s="26"/>
      <c r="BI49" s="20"/>
      <c r="BJ49" s="20"/>
      <c r="BK49" s="20"/>
      <c r="BL49" s="20"/>
      <c r="BM49" s="211"/>
      <c r="BN49" s="211"/>
      <c r="BO49" s="211"/>
      <c r="BP49" s="212"/>
    </row>
    <row r="50" spans="1:68" ht="14.45" customHeight="1">
      <c r="A50" s="6"/>
      <c r="B50" s="204"/>
      <c r="C50" s="28" t="s">
        <v>89</v>
      </c>
      <c r="D50" s="60"/>
      <c r="E50" s="140" t="s">
        <v>18</v>
      </c>
      <c r="F50" s="16"/>
      <c r="G50" s="74">
        <v>8</v>
      </c>
      <c r="H50" s="141"/>
      <c r="I50" s="22"/>
      <c r="J50" s="54"/>
      <c r="K50" s="54"/>
      <c r="L50" s="54"/>
      <c r="M50" s="54"/>
      <c r="N50" s="211"/>
      <c r="O50" s="211"/>
      <c r="P50" s="211"/>
      <c r="Q50" s="212"/>
      <c r="S50" s="204"/>
      <c r="T50" s="28" t="s">
        <v>89</v>
      </c>
      <c r="U50" s="60"/>
      <c r="V50" s="140" t="s">
        <v>18</v>
      </c>
      <c r="W50" s="16"/>
      <c r="X50" s="74">
        <v>8</v>
      </c>
      <c r="Y50" s="141"/>
      <c r="Z50" s="22"/>
      <c r="AA50" s="29"/>
      <c r="AB50" s="29"/>
      <c r="AC50" s="29"/>
      <c r="AD50" s="29"/>
      <c r="AE50" s="216"/>
      <c r="AF50" s="211"/>
      <c r="AG50" s="211"/>
      <c r="AH50" s="212"/>
      <c r="AJ50" s="204"/>
      <c r="AK50" s="28" t="s">
        <v>89</v>
      </c>
      <c r="AL50" s="60"/>
      <c r="AM50" s="140" t="s">
        <v>18</v>
      </c>
      <c r="AN50" s="16"/>
      <c r="AO50" s="74">
        <v>8</v>
      </c>
      <c r="AP50" s="141"/>
      <c r="AQ50" s="22"/>
      <c r="AR50" s="23"/>
      <c r="AS50" s="29"/>
      <c r="AT50" s="29"/>
      <c r="AU50" s="29"/>
      <c r="AV50" s="216"/>
      <c r="AW50" s="211"/>
      <c r="AX50" s="211"/>
      <c r="AY50" s="212"/>
      <c r="BA50" s="204"/>
      <c r="BB50" s="28" t="s">
        <v>89</v>
      </c>
      <c r="BC50" s="60"/>
      <c r="BD50" s="140" t="s">
        <v>18</v>
      </c>
      <c r="BE50" s="16"/>
      <c r="BF50" s="74">
        <v>8</v>
      </c>
      <c r="BG50" s="141"/>
      <c r="BH50" s="22"/>
      <c r="BI50" s="54"/>
      <c r="BJ50" s="54"/>
      <c r="BK50" s="54"/>
      <c r="BL50" s="54"/>
      <c r="BM50" s="211"/>
      <c r="BN50" s="211"/>
      <c r="BO50" s="211"/>
      <c r="BP50" s="212"/>
    </row>
    <row r="51" spans="1:68" ht="14.45" customHeight="1">
      <c r="A51" s="6"/>
      <c r="B51" s="204"/>
      <c r="C51" s="28" t="s">
        <v>90</v>
      </c>
      <c r="D51" s="60"/>
      <c r="E51" s="140" t="s">
        <v>32</v>
      </c>
      <c r="F51" s="16"/>
      <c r="G51" s="74">
        <v>7.5</v>
      </c>
      <c r="H51" s="141"/>
      <c r="I51" s="22"/>
      <c r="J51" s="54"/>
      <c r="K51" s="54"/>
      <c r="L51" s="54"/>
      <c r="M51" s="54"/>
      <c r="N51" s="211"/>
      <c r="O51" s="211"/>
      <c r="P51" s="211"/>
      <c r="Q51" s="212"/>
      <c r="S51" s="204"/>
      <c r="T51" s="28" t="s">
        <v>90</v>
      </c>
      <c r="U51" s="60"/>
      <c r="V51" s="140" t="s">
        <v>32</v>
      </c>
      <c r="W51" s="16"/>
      <c r="X51" s="74">
        <v>7.5</v>
      </c>
      <c r="Y51" s="141"/>
      <c r="Z51" s="22"/>
      <c r="AA51" s="29"/>
      <c r="AB51" s="29"/>
      <c r="AC51" s="29"/>
      <c r="AD51" s="29"/>
      <c r="AE51" s="216"/>
      <c r="AF51" s="211"/>
      <c r="AG51" s="211"/>
      <c r="AH51" s="212"/>
      <c r="AJ51" s="204"/>
      <c r="AK51" s="28" t="s">
        <v>90</v>
      </c>
      <c r="AL51" s="60"/>
      <c r="AM51" s="140" t="s">
        <v>32</v>
      </c>
      <c r="AN51" s="16"/>
      <c r="AO51" s="74">
        <v>7.5</v>
      </c>
      <c r="AP51" s="141"/>
      <c r="AQ51" s="22"/>
      <c r="AR51" s="23"/>
      <c r="AS51" s="29"/>
      <c r="AT51" s="29"/>
      <c r="AU51" s="29"/>
      <c r="AV51" s="216"/>
      <c r="AW51" s="211"/>
      <c r="AX51" s="211"/>
      <c r="AY51" s="212"/>
      <c r="BA51" s="204"/>
      <c r="BB51" s="28" t="s">
        <v>90</v>
      </c>
      <c r="BC51" s="60"/>
      <c r="BD51" s="140" t="s">
        <v>32</v>
      </c>
      <c r="BE51" s="16"/>
      <c r="BF51" s="74">
        <v>7.5</v>
      </c>
      <c r="BG51" s="141"/>
      <c r="BH51" s="22"/>
      <c r="BI51" s="54"/>
      <c r="BJ51" s="54"/>
      <c r="BK51" s="54"/>
      <c r="BL51" s="54"/>
      <c r="BM51" s="211"/>
      <c r="BN51" s="211"/>
      <c r="BO51" s="211"/>
      <c r="BP51" s="212"/>
    </row>
    <row r="52" spans="1:68" ht="14.45" customHeight="1">
      <c r="A52" s="6"/>
      <c r="B52" s="204"/>
      <c r="C52" s="142" t="s">
        <v>92</v>
      </c>
      <c r="D52" s="60">
        <v>4</v>
      </c>
      <c r="E52" s="140"/>
      <c r="F52" s="16"/>
      <c r="G52" s="74"/>
      <c r="H52" s="141"/>
      <c r="I52" s="22"/>
      <c r="J52" s="54"/>
      <c r="K52" s="54"/>
      <c r="L52" s="54"/>
      <c r="M52" s="54"/>
      <c r="N52" s="211"/>
      <c r="O52" s="211"/>
      <c r="P52" s="211"/>
      <c r="Q52" s="212"/>
      <c r="S52" s="204"/>
      <c r="T52" s="142" t="s">
        <v>92</v>
      </c>
      <c r="U52" s="60">
        <v>4</v>
      </c>
      <c r="V52" s="140"/>
      <c r="W52" s="16"/>
      <c r="X52" s="74"/>
      <c r="Y52" s="141"/>
      <c r="Z52" s="22"/>
      <c r="AA52" s="29"/>
      <c r="AB52" s="29"/>
      <c r="AC52" s="29"/>
      <c r="AD52" s="29"/>
      <c r="AE52" s="216"/>
      <c r="AF52" s="211"/>
      <c r="AG52" s="211"/>
      <c r="AH52" s="212"/>
      <c r="AJ52" s="204"/>
      <c r="AK52" s="142" t="s">
        <v>92</v>
      </c>
      <c r="AL52" s="60">
        <v>4</v>
      </c>
      <c r="AM52" s="140"/>
      <c r="AN52" s="16"/>
      <c r="AO52" s="74"/>
      <c r="AP52" s="141"/>
      <c r="AQ52" s="22"/>
      <c r="AR52" s="23"/>
      <c r="AS52" s="29"/>
      <c r="AT52" s="29"/>
      <c r="AU52" s="29"/>
      <c r="AV52" s="216"/>
      <c r="AW52" s="211"/>
      <c r="AX52" s="211"/>
      <c r="AY52" s="212"/>
      <c r="BA52" s="204"/>
      <c r="BB52" s="142" t="s">
        <v>92</v>
      </c>
      <c r="BC52" s="60">
        <v>4</v>
      </c>
      <c r="BD52" s="140"/>
      <c r="BE52" s="16"/>
      <c r="BF52" s="74"/>
      <c r="BG52" s="141"/>
      <c r="BH52" s="22"/>
      <c r="BI52" s="54"/>
      <c r="BJ52" s="54"/>
      <c r="BK52" s="54"/>
      <c r="BL52" s="54"/>
      <c r="BM52" s="211"/>
      <c r="BN52" s="211"/>
      <c r="BO52" s="211"/>
      <c r="BP52" s="212"/>
    </row>
    <row r="53" spans="1:68" ht="14.45" customHeight="1">
      <c r="A53" s="6"/>
      <c r="B53" s="204"/>
      <c r="C53" s="28" t="s">
        <v>97</v>
      </c>
      <c r="D53" s="60"/>
      <c r="E53" s="140" t="s">
        <v>18</v>
      </c>
      <c r="F53" s="16"/>
      <c r="G53" s="74">
        <v>8</v>
      </c>
      <c r="H53" s="141"/>
      <c r="I53" s="22"/>
      <c r="J53" s="54"/>
      <c r="K53" s="54"/>
      <c r="L53" s="54"/>
      <c r="M53" s="54"/>
      <c r="N53" s="211"/>
      <c r="O53" s="211"/>
      <c r="P53" s="211"/>
      <c r="Q53" s="212"/>
      <c r="S53" s="204"/>
      <c r="T53" s="28" t="s">
        <v>97</v>
      </c>
      <c r="U53" s="60"/>
      <c r="V53" s="140" t="s">
        <v>18</v>
      </c>
      <c r="W53" s="16"/>
      <c r="X53" s="74">
        <v>8</v>
      </c>
      <c r="Y53" s="141"/>
      <c r="Z53" s="22"/>
      <c r="AA53" s="29"/>
      <c r="AB53" s="29"/>
      <c r="AC53" s="29"/>
      <c r="AD53" s="29"/>
      <c r="AE53" s="216"/>
      <c r="AF53" s="211"/>
      <c r="AG53" s="211"/>
      <c r="AH53" s="212"/>
      <c r="AJ53" s="204"/>
      <c r="AK53" s="28" t="s">
        <v>97</v>
      </c>
      <c r="AL53" s="60"/>
      <c r="AM53" s="140" t="s">
        <v>18</v>
      </c>
      <c r="AN53" s="16"/>
      <c r="AO53" s="74">
        <v>8</v>
      </c>
      <c r="AP53" s="141"/>
      <c r="AQ53" s="22"/>
      <c r="AR53" s="23"/>
      <c r="AS53" s="29"/>
      <c r="AT53" s="29"/>
      <c r="AU53" s="29"/>
      <c r="AV53" s="216"/>
      <c r="AW53" s="211"/>
      <c r="AX53" s="211"/>
      <c r="AY53" s="212"/>
      <c r="BA53" s="204"/>
      <c r="BB53" s="28" t="s">
        <v>97</v>
      </c>
      <c r="BC53" s="60"/>
      <c r="BD53" s="140" t="s">
        <v>18</v>
      </c>
      <c r="BE53" s="16"/>
      <c r="BF53" s="74">
        <v>8</v>
      </c>
      <c r="BG53" s="141"/>
      <c r="BH53" s="22"/>
      <c r="BI53" s="54"/>
      <c r="BJ53" s="54"/>
      <c r="BK53" s="54"/>
      <c r="BL53" s="54"/>
      <c r="BM53" s="211"/>
      <c r="BN53" s="211"/>
      <c r="BO53" s="211"/>
      <c r="BP53" s="212"/>
    </row>
    <row r="54" spans="1:68" ht="14.45" customHeight="1">
      <c r="A54" s="6"/>
      <c r="B54" s="204"/>
      <c r="C54" s="28" t="s">
        <v>98</v>
      </c>
      <c r="D54" s="60"/>
      <c r="E54" s="140" t="s">
        <v>32</v>
      </c>
      <c r="F54" s="16"/>
      <c r="G54" s="74">
        <v>8</v>
      </c>
      <c r="H54" s="141"/>
      <c r="I54" s="22"/>
      <c r="J54" s="54"/>
      <c r="K54" s="54"/>
      <c r="L54" s="54"/>
      <c r="M54" s="54"/>
      <c r="N54" s="211"/>
      <c r="O54" s="211"/>
      <c r="P54" s="211"/>
      <c r="Q54" s="212"/>
      <c r="S54" s="204"/>
      <c r="T54" s="28" t="s">
        <v>98</v>
      </c>
      <c r="U54" s="60"/>
      <c r="V54" s="140" t="s">
        <v>32</v>
      </c>
      <c r="W54" s="16"/>
      <c r="X54" s="74">
        <v>8</v>
      </c>
      <c r="Y54" s="141"/>
      <c r="Z54" s="22"/>
      <c r="AA54" s="29"/>
      <c r="AB54" s="29"/>
      <c r="AC54" s="29"/>
      <c r="AD54" s="29"/>
      <c r="AE54" s="216"/>
      <c r="AF54" s="211"/>
      <c r="AG54" s="211"/>
      <c r="AH54" s="212"/>
      <c r="AJ54" s="204"/>
      <c r="AK54" s="28" t="s">
        <v>98</v>
      </c>
      <c r="AL54" s="60"/>
      <c r="AM54" s="140" t="s">
        <v>32</v>
      </c>
      <c r="AN54" s="16"/>
      <c r="AO54" s="74">
        <v>8</v>
      </c>
      <c r="AP54" s="141"/>
      <c r="AQ54" s="22"/>
      <c r="AR54" s="23"/>
      <c r="AS54" s="29"/>
      <c r="AT54" s="29"/>
      <c r="AU54" s="29"/>
      <c r="AV54" s="216"/>
      <c r="AW54" s="211"/>
      <c r="AX54" s="211"/>
      <c r="AY54" s="212"/>
      <c r="BA54" s="204"/>
      <c r="BB54" s="28" t="s">
        <v>98</v>
      </c>
      <c r="BC54" s="60"/>
      <c r="BD54" s="140" t="s">
        <v>32</v>
      </c>
      <c r="BE54" s="16"/>
      <c r="BF54" s="74">
        <v>8</v>
      </c>
      <c r="BG54" s="141"/>
      <c r="BH54" s="22"/>
      <c r="BI54" s="54"/>
      <c r="BJ54" s="54"/>
      <c r="BK54" s="54"/>
      <c r="BL54" s="54"/>
      <c r="BM54" s="211"/>
      <c r="BN54" s="211"/>
      <c r="BO54" s="211"/>
      <c r="BP54" s="212"/>
    </row>
    <row r="55" spans="1:68" ht="14.45" customHeight="1">
      <c r="A55" s="6"/>
      <c r="B55" s="204"/>
      <c r="C55" s="28" t="s">
        <v>99</v>
      </c>
      <c r="D55" s="60"/>
      <c r="E55" s="140" t="s">
        <v>32</v>
      </c>
      <c r="F55" s="16"/>
      <c r="G55" s="74">
        <v>8</v>
      </c>
      <c r="H55" s="141"/>
      <c r="I55" s="22"/>
      <c r="J55" s="54"/>
      <c r="K55" s="54"/>
      <c r="L55" s="54"/>
      <c r="M55" s="54"/>
      <c r="N55" s="211"/>
      <c r="O55" s="211"/>
      <c r="P55" s="211"/>
      <c r="Q55" s="212"/>
      <c r="S55" s="204"/>
      <c r="T55" s="28" t="s">
        <v>99</v>
      </c>
      <c r="U55" s="60"/>
      <c r="V55" s="140" t="s">
        <v>32</v>
      </c>
      <c r="W55" s="16"/>
      <c r="X55" s="74">
        <v>8</v>
      </c>
      <c r="Y55" s="141"/>
      <c r="Z55" s="22"/>
      <c r="AA55" s="29"/>
      <c r="AB55" s="29"/>
      <c r="AC55" s="29"/>
      <c r="AD55" s="29"/>
      <c r="AE55" s="216"/>
      <c r="AF55" s="211"/>
      <c r="AG55" s="211"/>
      <c r="AH55" s="212"/>
      <c r="AJ55" s="204"/>
      <c r="AK55" s="28" t="s">
        <v>99</v>
      </c>
      <c r="AL55" s="60"/>
      <c r="AM55" s="140" t="s">
        <v>32</v>
      </c>
      <c r="AN55" s="16"/>
      <c r="AO55" s="74">
        <v>8</v>
      </c>
      <c r="AP55" s="141"/>
      <c r="AQ55" s="22"/>
      <c r="AR55" s="23"/>
      <c r="AS55" s="29"/>
      <c r="AT55" s="29"/>
      <c r="AU55" s="29"/>
      <c r="AV55" s="216"/>
      <c r="AW55" s="211"/>
      <c r="AX55" s="211"/>
      <c r="AY55" s="212"/>
      <c r="BA55" s="204"/>
      <c r="BB55" s="28" t="s">
        <v>99</v>
      </c>
      <c r="BC55" s="60"/>
      <c r="BD55" s="140" t="s">
        <v>32</v>
      </c>
      <c r="BE55" s="16"/>
      <c r="BF55" s="74">
        <v>8</v>
      </c>
      <c r="BG55" s="141"/>
      <c r="BH55" s="22"/>
      <c r="BI55" s="54"/>
      <c r="BJ55" s="54"/>
      <c r="BK55" s="54"/>
      <c r="BL55" s="54"/>
      <c r="BM55" s="211"/>
      <c r="BN55" s="211"/>
      <c r="BO55" s="211"/>
      <c r="BP55" s="212"/>
    </row>
    <row r="56" spans="1:68" ht="14.45" customHeight="1">
      <c r="A56" s="6"/>
      <c r="B56" s="204"/>
      <c r="C56" s="142" t="s">
        <v>91</v>
      </c>
      <c r="D56" s="60">
        <v>3</v>
      </c>
      <c r="E56" s="140"/>
      <c r="F56" s="16"/>
      <c r="G56" s="74"/>
      <c r="H56" s="141"/>
      <c r="I56" s="22"/>
      <c r="J56" s="54"/>
      <c r="K56" s="54"/>
      <c r="L56" s="54"/>
      <c r="M56" s="54"/>
      <c r="N56" s="211"/>
      <c r="O56" s="211"/>
      <c r="P56" s="211"/>
      <c r="Q56" s="212"/>
      <c r="S56" s="204"/>
      <c r="T56" s="142" t="s">
        <v>91</v>
      </c>
      <c r="U56" s="60">
        <v>3</v>
      </c>
      <c r="V56" s="140"/>
      <c r="W56" s="16"/>
      <c r="X56" s="74"/>
      <c r="Y56" s="141"/>
      <c r="Z56" s="22"/>
      <c r="AA56" s="29"/>
      <c r="AB56" s="29"/>
      <c r="AC56" s="29"/>
      <c r="AD56" s="29"/>
      <c r="AE56" s="216"/>
      <c r="AF56" s="211"/>
      <c r="AG56" s="211"/>
      <c r="AH56" s="212"/>
      <c r="AJ56" s="204"/>
      <c r="AK56" s="142" t="s">
        <v>91</v>
      </c>
      <c r="AL56" s="60">
        <v>3</v>
      </c>
      <c r="AM56" s="140"/>
      <c r="AN56" s="16"/>
      <c r="AO56" s="74"/>
      <c r="AP56" s="141"/>
      <c r="AQ56" s="22"/>
      <c r="AR56" s="23"/>
      <c r="AS56" s="29"/>
      <c r="AT56" s="29"/>
      <c r="AU56" s="29"/>
      <c r="AV56" s="216"/>
      <c r="AW56" s="211"/>
      <c r="AX56" s="211"/>
      <c r="AY56" s="212"/>
      <c r="BA56" s="204"/>
      <c r="BB56" s="142" t="s">
        <v>91</v>
      </c>
      <c r="BC56" s="60">
        <v>3</v>
      </c>
      <c r="BD56" s="140"/>
      <c r="BE56" s="16"/>
      <c r="BF56" s="74"/>
      <c r="BG56" s="141"/>
      <c r="BH56" s="22"/>
      <c r="BI56" s="54"/>
      <c r="BJ56" s="54"/>
      <c r="BK56" s="54"/>
      <c r="BL56" s="54"/>
      <c r="BM56" s="211"/>
      <c r="BN56" s="211"/>
      <c r="BO56" s="211"/>
      <c r="BP56" s="212"/>
    </row>
    <row r="57" spans="1:68" ht="14.45" customHeight="1">
      <c r="A57" s="6"/>
      <c r="B57" s="204"/>
      <c r="C57" s="28" t="s">
        <v>93</v>
      </c>
      <c r="D57" s="60"/>
      <c r="E57" s="140" t="s">
        <v>32</v>
      </c>
      <c r="F57" s="16"/>
      <c r="G57" s="74">
        <v>7.5</v>
      </c>
      <c r="H57" s="141"/>
      <c r="I57" s="22"/>
      <c r="J57" s="54"/>
      <c r="K57" s="54"/>
      <c r="L57" s="54"/>
      <c r="M57" s="54"/>
      <c r="N57" s="211"/>
      <c r="O57" s="211"/>
      <c r="P57" s="211"/>
      <c r="Q57" s="212"/>
      <c r="S57" s="204"/>
      <c r="T57" s="28" t="s">
        <v>93</v>
      </c>
      <c r="U57" s="60"/>
      <c r="V57" s="140" t="s">
        <v>32</v>
      </c>
      <c r="W57" s="16"/>
      <c r="X57" s="74">
        <v>7.5</v>
      </c>
      <c r="Y57" s="141"/>
      <c r="Z57" s="22"/>
      <c r="AA57" s="29"/>
      <c r="AB57" s="29"/>
      <c r="AC57" s="29"/>
      <c r="AD57" s="29"/>
      <c r="AE57" s="216"/>
      <c r="AF57" s="211"/>
      <c r="AG57" s="211"/>
      <c r="AH57" s="212"/>
      <c r="AJ57" s="204"/>
      <c r="AK57" s="28" t="s">
        <v>93</v>
      </c>
      <c r="AL57" s="60"/>
      <c r="AM57" s="140" t="s">
        <v>32</v>
      </c>
      <c r="AN57" s="16"/>
      <c r="AO57" s="74">
        <v>7.5</v>
      </c>
      <c r="AP57" s="141"/>
      <c r="AQ57" s="22"/>
      <c r="AR57" s="23"/>
      <c r="AS57" s="29"/>
      <c r="AT57" s="29"/>
      <c r="AU57" s="29"/>
      <c r="AV57" s="216"/>
      <c r="AW57" s="211"/>
      <c r="AX57" s="211"/>
      <c r="AY57" s="212"/>
      <c r="BA57" s="204"/>
      <c r="BB57" s="28" t="s">
        <v>93</v>
      </c>
      <c r="BC57" s="60"/>
      <c r="BD57" s="140" t="s">
        <v>32</v>
      </c>
      <c r="BE57" s="16"/>
      <c r="BF57" s="74">
        <v>7.5</v>
      </c>
      <c r="BG57" s="141"/>
      <c r="BH57" s="22"/>
      <c r="BI57" s="54"/>
      <c r="BJ57" s="54"/>
      <c r="BK57" s="54"/>
      <c r="BL57" s="54"/>
      <c r="BM57" s="211"/>
      <c r="BN57" s="211"/>
      <c r="BO57" s="211"/>
      <c r="BP57" s="212"/>
    </row>
    <row r="58" spans="1:68" ht="14.45" customHeight="1">
      <c r="A58" s="6"/>
      <c r="B58" s="204"/>
      <c r="C58" s="28" t="s">
        <v>71</v>
      </c>
      <c r="D58" s="60"/>
      <c r="E58" s="140" t="s">
        <v>32</v>
      </c>
      <c r="F58" s="16"/>
      <c r="G58" s="74">
        <v>7.5</v>
      </c>
      <c r="H58" s="141"/>
      <c r="I58" s="22"/>
      <c r="J58" s="54"/>
      <c r="K58" s="54"/>
      <c r="L58" s="54"/>
      <c r="M58" s="54"/>
      <c r="N58" s="211"/>
      <c r="O58" s="211"/>
      <c r="P58" s="211"/>
      <c r="Q58" s="212"/>
      <c r="S58" s="204"/>
      <c r="T58" s="28" t="s">
        <v>71</v>
      </c>
      <c r="U58" s="60"/>
      <c r="V58" s="140" t="s">
        <v>32</v>
      </c>
      <c r="W58" s="16"/>
      <c r="X58" s="74">
        <v>7.5</v>
      </c>
      <c r="Y58" s="141"/>
      <c r="Z58" s="22"/>
      <c r="AA58" s="29"/>
      <c r="AB58" s="29"/>
      <c r="AC58" s="29"/>
      <c r="AD58" s="29"/>
      <c r="AE58" s="216"/>
      <c r="AF58" s="211"/>
      <c r="AG58" s="211"/>
      <c r="AH58" s="212"/>
      <c r="AJ58" s="204"/>
      <c r="AK58" s="28" t="s">
        <v>71</v>
      </c>
      <c r="AL58" s="60"/>
      <c r="AM58" s="140" t="s">
        <v>32</v>
      </c>
      <c r="AN58" s="16"/>
      <c r="AO58" s="74">
        <v>7.5</v>
      </c>
      <c r="AP58" s="141"/>
      <c r="AQ58" s="22"/>
      <c r="AR58" s="23"/>
      <c r="AS58" s="29"/>
      <c r="AT58" s="29"/>
      <c r="AU58" s="29"/>
      <c r="AV58" s="216"/>
      <c r="AW58" s="211"/>
      <c r="AX58" s="211"/>
      <c r="AY58" s="212"/>
      <c r="BA58" s="204"/>
      <c r="BB58" s="28" t="s">
        <v>71</v>
      </c>
      <c r="BC58" s="60"/>
      <c r="BD58" s="140" t="s">
        <v>32</v>
      </c>
      <c r="BE58" s="16"/>
      <c r="BF58" s="74">
        <v>7.5</v>
      </c>
      <c r="BG58" s="141"/>
      <c r="BH58" s="22"/>
      <c r="BI58" s="54"/>
      <c r="BJ58" s="54"/>
      <c r="BK58" s="54"/>
      <c r="BL58" s="54"/>
      <c r="BM58" s="211"/>
      <c r="BN58" s="211"/>
      <c r="BO58" s="211"/>
      <c r="BP58" s="212"/>
    </row>
    <row r="59" spans="1:68" ht="14.45" customHeight="1">
      <c r="A59" s="6"/>
      <c r="B59" s="204"/>
      <c r="C59" s="142" t="s">
        <v>92</v>
      </c>
      <c r="D59" s="60">
        <v>4</v>
      </c>
      <c r="E59" s="140"/>
      <c r="F59" s="16"/>
      <c r="G59" s="74"/>
      <c r="H59" s="141"/>
      <c r="I59" s="22"/>
      <c r="J59" s="54"/>
      <c r="K59" s="54"/>
      <c r="L59" s="54"/>
      <c r="M59" s="54"/>
      <c r="N59" s="211"/>
      <c r="O59" s="211"/>
      <c r="P59" s="211"/>
      <c r="Q59" s="212"/>
      <c r="S59" s="204"/>
      <c r="T59" s="142" t="s">
        <v>92</v>
      </c>
      <c r="U59" s="60">
        <v>4</v>
      </c>
      <c r="V59" s="140"/>
      <c r="W59" s="16"/>
      <c r="X59" s="74"/>
      <c r="Y59" s="141"/>
      <c r="Z59" s="22"/>
      <c r="AA59" s="29"/>
      <c r="AB59" s="29"/>
      <c r="AC59" s="29"/>
      <c r="AD59" s="29"/>
      <c r="AE59" s="216"/>
      <c r="AF59" s="211"/>
      <c r="AG59" s="211"/>
      <c r="AH59" s="212"/>
      <c r="AJ59" s="204"/>
      <c r="AK59" s="142" t="s">
        <v>92</v>
      </c>
      <c r="AL59" s="60">
        <v>4</v>
      </c>
      <c r="AM59" s="140"/>
      <c r="AN59" s="16"/>
      <c r="AO59" s="74"/>
      <c r="AP59" s="141"/>
      <c r="AQ59" s="22"/>
      <c r="AR59" s="23"/>
      <c r="AS59" s="29"/>
      <c r="AT59" s="29"/>
      <c r="AU59" s="29"/>
      <c r="AV59" s="216"/>
      <c r="AW59" s="211"/>
      <c r="AX59" s="211"/>
      <c r="AY59" s="212"/>
      <c r="BA59" s="204"/>
      <c r="BB59" s="142" t="s">
        <v>92</v>
      </c>
      <c r="BC59" s="60">
        <v>4</v>
      </c>
      <c r="BD59" s="140"/>
      <c r="BE59" s="16"/>
      <c r="BF59" s="74"/>
      <c r="BG59" s="141"/>
      <c r="BH59" s="22"/>
      <c r="BI59" s="54"/>
      <c r="BJ59" s="54"/>
      <c r="BK59" s="54"/>
      <c r="BL59" s="54"/>
      <c r="BM59" s="211"/>
      <c r="BN59" s="211"/>
      <c r="BO59" s="211"/>
      <c r="BP59" s="212"/>
    </row>
    <row r="60" spans="1:68" ht="14.45" customHeight="1">
      <c r="A60" s="6"/>
      <c r="B60" s="204"/>
      <c r="C60" s="28" t="s">
        <v>94</v>
      </c>
      <c r="D60" s="60"/>
      <c r="E60" s="140" t="s">
        <v>145</v>
      </c>
      <c r="F60" s="16"/>
      <c r="G60" s="74">
        <v>8</v>
      </c>
      <c r="H60" s="141"/>
      <c r="I60" s="22"/>
      <c r="J60" s="54"/>
      <c r="K60" s="54"/>
      <c r="L60" s="54"/>
      <c r="M60" s="54"/>
      <c r="N60" s="211"/>
      <c r="O60" s="211"/>
      <c r="P60" s="211"/>
      <c r="Q60" s="212"/>
      <c r="S60" s="204"/>
      <c r="T60" s="28" t="s">
        <v>94</v>
      </c>
      <c r="U60" s="60"/>
      <c r="V60" s="140" t="s">
        <v>145</v>
      </c>
      <c r="W60" s="16"/>
      <c r="X60" s="74">
        <v>8</v>
      </c>
      <c r="Y60" s="141"/>
      <c r="Z60" s="22"/>
      <c r="AA60" s="29"/>
      <c r="AB60" s="29"/>
      <c r="AC60" s="29"/>
      <c r="AD60" s="29"/>
      <c r="AE60" s="216"/>
      <c r="AF60" s="211"/>
      <c r="AG60" s="211"/>
      <c r="AH60" s="212"/>
      <c r="AJ60" s="204"/>
      <c r="AK60" s="28" t="s">
        <v>94</v>
      </c>
      <c r="AL60" s="60"/>
      <c r="AM60" s="140" t="s">
        <v>145</v>
      </c>
      <c r="AN60" s="16"/>
      <c r="AO60" s="74">
        <v>8</v>
      </c>
      <c r="AP60" s="141"/>
      <c r="AQ60" s="22"/>
      <c r="AR60" s="23"/>
      <c r="AS60" s="29"/>
      <c r="AT60" s="29"/>
      <c r="AU60" s="29"/>
      <c r="AV60" s="216"/>
      <c r="AW60" s="211"/>
      <c r="AX60" s="211"/>
      <c r="AY60" s="212"/>
      <c r="BA60" s="204"/>
      <c r="BB60" s="28" t="s">
        <v>94</v>
      </c>
      <c r="BC60" s="60"/>
      <c r="BD60" s="140" t="s">
        <v>145</v>
      </c>
      <c r="BE60" s="16"/>
      <c r="BF60" s="74">
        <v>8</v>
      </c>
      <c r="BG60" s="141"/>
      <c r="BH60" s="22"/>
      <c r="BI60" s="54"/>
      <c r="BJ60" s="54"/>
      <c r="BK60" s="54"/>
      <c r="BL60" s="54"/>
      <c r="BM60" s="211"/>
      <c r="BN60" s="211"/>
      <c r="BO60" s="211"/>
      <c r="BP60" s="212"/>
    </row>
    <row r="61" spans="1:68" ht="14.45" customHeight="1">
      <c r="A61" s="6"/>
      <c r="B61" s="204"/>
      <c r="C61" s="28" t="s">
        <v>95</v>
      </c>
      <c r="D61" s="60"/>
      <c r="E61" s="140" t="s">
        <v>18</v>
      </c>
      <c r="F61" s="16"/>
      <c r="G61" s="74">
        <v>8</v>
      </c>
      <c r="H61" s="141"/>
      <c r="I61" s="22"/>
      <c r="J61" s="54"/>
      <c r="K61" s="54"/>
      <c r="L61" s="54"/>
      <c r="M61" s="54"/>
      <c r="N61" s="211"/>
      <c r="O61" s="211"/>
      <c r="P61" s="211"/>
      <c r="Q61" s="212"/>
      <c r="S61" s="204"/>
      <c r="T61" s="28" t="s">
        <v>95</v>
      </c>
      <c r="U61" s="60"/>
      <c r="V61" s="140" t="s">
        <v>18</v>
      </c>
      <c r="W61" s="16"/>
      <c r="X61" s="74">
        <v>8</v>
      </c>
      <c r="Y61" s="141"/>
      <c r="Z61" s="22"/>
      <c r="AA61" s="29"/>
      <c r="AB61" s="29"/>
      <c r="AC61" s="29"/>
      <c r="AD61" s="29"/>
      <c r="AE61" s="216"/>
      <c r="AF61" s="211"/>
      <c r="AG61" s="211"/>
      <c r="AH61" s="212"/>
      <c r="AJ61" s="204"/>
      <c r="AK61" s="28" t="s">
        <v>95</v>
      </c>
      <c r="AL61" s="60"/>
      <c r="AM61" s="140" t="s">
        <v>18</v>
      </c>
      <c r="AN61" s="16"/>
      <c r="AO61" s="74">
        <v>8</v>
      </c>
      <c r="AP61" s="141"/>
      <c r="AQ61" s="22"/>
      <c r="AR61" s="23"/>
      <c r="AS61" s="29"/>
      <c r="AT61" s="29"/>
      <c r="AU61" s="29"/>
      <c r="AV61" s="216"/>
      <c r="AW61" s="211"/>
      <c r="AX61" s="211"/>
      <c r="AY61" s="212"/>
      <c r="BA61" s="204"/>
      <c r="BB61" s="28" t="s">
        <v>95</v>
      </c>
      <c r="BC61" s="60"/>
      <c r="BD61" s="140" t="s">
        <v>18</v>
      </c>
      <c r="BE61" s="16"/>
      <c r="BF61" s="74">
        <v>8</v>
      </c>
      <c r="BG61" s="141"/>
      <c r="BH61" s="22"/>
      <c r="BI61" s="54"/>
      <c r="BJ61" s="54"/>
      <c r="BK61" s="54"/>
      <c r="BL61" s="54"/>
      <c r="BM61" s="211"/>
      <c r="BN61" s="211"/>
      <c r="BO61" s="211"/>
      <c r="BP61" s="212"/>
    </row>
    <row r="62" spans="1:68">
      <c r="A62" s="6"/>
      <c r="B62" s="205"/>
      <c r="C62" s="143" t="s">
        <v>96</v>
      </c>
      <c r="D62" s="49"/>
      <c r="E62" s="73"/>
      <c r="F62" s="73"/>
      <c r="G62" s="32">
        <v>8</v>
      </c>
      <c r="H62" s="33"/>
      <c r="I62" s="18"/>
      <c r="J62" s="29"/>
      <c r="K62" s="29"/>
      <c r="L62" s="29"/>
      <c r="M62" s="29"/>
      <c r="N62" s="213"/>
      <c r="O62" s="214"/>
      <c r="P62" s="214"/>
      <c r="Q62" s="215"/>
      <c r="S62" s="205"/>
      <c r="T62" s="143" t="s">
        <v>96</v>
      </c>
      <c r="U62" s="49"/>
      <c r="V62" s="73"/>
      <c r="W62" s="73"/>
      <c r="X62" s="32">
        <v>8</v>
      </c>
      <c r="Y62" s="33"/>
      <c r="Z62" s="18"/>
      <c r="AA62" s="23"/>
      <c r="AB62" s="29"/>
      <c r="AC62" s="29"/>
      <c r="AD62" s="29"/>
      <c r="AE62" s="213"/>
      <c r="AF62" s="214"/>
      <c r="AG62" s="214"/>
      <c r="AH62" s="215"/>
      <c r="AJ62" s="205"/>
      <c r="AK62" s="143" t="s">
        <v>96</v>
      </c>
      <c r="AL62" s="49"/>
      <c r="AM62" s="73"/>
      <c r="AN62" s="73"/>
      <c r="AO62" s="32">
        <v>8</v>
      </c>
      <c r="AP62" s="33"/>
      <c r="AQ62" s="18"/>
      <c r="AR62" s="23"/>
      <c r="AS62" s="29"/>
      <c r="AT62" s="29"/>
      <c r="AU62" s="29"/>
      <c r="AV62" s="213"/>
      <c r="AW62" s="214"/>
      <c r="AX62" s="214"/>
      <c r="AY62" s="215"/>
      <c r="BA62" s="205"/>
      <c r="BB62" s="143" t="s">
        <v>96</v>
      </c>
      <c r="BC62" s="49"/>
      <c r="BD62" s="73"/>
      <c r="BE62" s="73"/>
      <c r="BF62" s="32">
        <v>8</v>
      </c>
      <c r="BG62" s="33"/>
      <c r="BH62" s="18"/>
      <c r="BI62" s="29"/>
      <c r="BJ62" s="29"/>
      <c r="BK62" s="29"/>
      <c r="BL62" s="29"/>
      <c r="BM62" s="213"/>
      <c r="BN62" s="214"/>
      <c r="BO62" s="214"/>
      <c r="BP62" s="215"/>
    </row>
    <row r="63" spans="1:68">
      <c r="B63" s="34"/>
      <c r="C63" s="4"/>
      <c r="D63" s="75"/>
      <c r="E63" s="68"/>
      <c r="F63" s="69"/>
      <c r="G63" s="70"/>
      <c r="H63" s="70"/>
      <c r="I63" s="4"/>
      <c r="J63" s="4"/>
      <c r="K63" s="4"/>
      <c r="L63" s="4"/>
      <c r="M63" s="4"/>
      <c r="N63" s="4"/>
      <c r="O63" s="4"/>
      <c r="P63" s="4"/>
      <c r="Q63" s="4"/>
      <c r="S63" s="34"/>
      <c r="T63" s="4"/>
      <c r="U63" s="75"/>
      <c r="V63" s="68"/>
      <c r="W63" s="69"/>
      <c r="X63" s="70"/>
      <c r="Y63" s="70"/>
      <c r="Z63" s="4"/>
      <c r="AA63" s="4"/>
      <c r="AB63" s="4"/>
      <c r="AC63" s="4"/>
      <c r="AD63" s="4"/>
      <c r="AE63" s="4"/>
      <c r="AF63" s="4"/>
      <c r="AG63" s="4"/>
      <c r="AH63" s="4"/>
      <c r="AJ63" s="34"/>
      <c r="AK63" s="4"/>
      <c r="AL63" s="75"/>
      <c r="AM63" s="68"/>
      <c r="AN63" s="69"/>
      <c r="AO63" s="70"/>
      <c r="AP63" s="70"/>
      <c r="AQ63" s="4"/>
      <c r="AR63" s="4"/>
      <c r="AS63" s="4"/>
      <c r="AT63" s="4"/>
      <c r="AU63" s="4"/>
      <c r="AV63" s="4"/>
      <c r="AW63" s="4"/>
      <c r="AX63" s="4"/>
      <c r="AY63" s="4"/>
      <c r="BC63" s="75"/>
      <c r="BD63" s="68"/>
      <c r="BE63" s="69"/>
      <c r="BF63" s="70"/>
      <c r="BG63" s="70"/>
    </row>
    <row r="64" spans="1:68" ht="14.45" customHeight="1">
      <c r="B64" s="200"/>
      <c r="C64" s="200"/>
      <c r="D64" s="76"/>
      <c r="E64" s="77"/>
      <c r="F64" s="78"/>
      <c r="G64" s="79"/>
      <c r="H64" s="79"/>
      <c r="I64" s="80"/>
      <c r="J64" s="80"/>
      <c r="K64" s="80"/>
      <c r="L64" s="80"/>
      <c r="M64" s="80"/>
      <c r="N64" s="80"/>
      <c r="O64" s="80"/>
      <c r="P64" s="80"/>
      <c r="Q64" s="80"/>
      <c r="R64" s="81"/>
      <c r="S64" s="200"/>
      <c r="T64" s="200"/>
      <c r="U64" s="76"/>
      <c r="V64" s="77"/>
      <c r="W64" s="78"/>
      <c r="X64" s="79"/>
      <c r="Y64" s="79"/>
      <c r="Z64" s="80"/>
      <c r="AA64" s="80"/>
      <c r="AB64" s="80"/>
      <c r="AC64" s="80"/>
      <c r="AD64" s="80"/>
      <c r="AE64" s="80"/>
      <c r="AF64" s="80"/>
      <c r="AG64" s="80"/>
      <c r="AH64" s="80"/>
      <c r="AI64" s="81"/>
      <c r="AJ64" s="200"/>
      <c r="AK64" s="200"/>
      <c r="AL64" s="76"/>
      <c r="AM64" s="77"/>
      <c r="AN64" s="78"/>
      <c r="AO64" s="79"/>
      <c r="AP64" s="79"/>
      <c r="AQ64" s="80"/>
      <c r="AR64" s="80"/>
      <c r="AS64" s="80"/>
      <c r="AT64" s="80"/>
      <c r="AU64" s="80"/>
      <c r="AV64" s="80"/>
      <c r="AW64" s="80"/>
      <c r="AX64" s="80"/>
      <c r="AY64" s="80"/>
      <c r="BC64" s="76"/>
      <c r="BD64" s="77"/>
      <c r="BE64" s="78"/>
      <c r="BF64" s="79"/>
      <c r="BG64" s="79"/>
    </row>
    <row r="65" spans="2:59" ht="14.45" customHeight="1">
      <c r="B65" s="200"/>
      <c r="C65" s="200"/>
      <c r="D65" s="76"/>
      <c r="E65" s="77"/>
      <c r="F65" s="78"/>
      <c r="G65" s="79"/>
      <c r="H65" s="79"/>
      <c r="I65" s="80"/>
      <c r="J65" s="80"/>
      <c r="K65" s="80"/>
      <c r="L65" s="80"/>
      <c r="M65" s="80"/>
      <c r="N65" s="80"/>
      <c r="O65" s="80"/>
      <c r="P65" s="80"/>
      <c r="Q65" s="80"/>
      <c r="R65" s="81"/>
      <c r="S65" s="200"/>
      <c r="T65" s="200"/>
      <c r="U65" s="76"/>
      <c r="V65" s="77"/>
      <c r="W65" s="78"/>
      <c r="X65" s="79"/>
      <c r="Y65" s="79"/>
      <c r="Z65" s="80"/>
      <c r="AA65" s="80"/>
      <c r="AB65" s="80"/>
      <c r="AC65" s="80"/>
      <c r="AD65" s="80"/>
      <c r="AE65" s="80"/>
      <c r="AF65" s="80"/>
      <c r="AG65" s="80"/>
      <c r="AH65" s="80"/>
      <c r="AI65" s="81"/>
      <c r="AJ65" s="200"/>
      <c r="AK65" s="200"/>
      <c r="AL65" s="76"/>
      <c r="AM65" s="77"/>
      <c r="AN65" s="78"/>
      <c r="AO65" s="79"/>
      <c r="AP65" s="79"/>
      <c r="AQ65" s="80"/>
      <c r="AR65" s="80"/>
      <c r="AS65" s="80"/>
      <c r="AT65" s="80"/>
      <c r="AU65" s="80"/>
      <c r="AV65" s="80"/>
      <c r="AW65" s="80"/>
      <c r="AX65" s="80"/>
      <c r="AY65" s="80"/>
      <c r="BC65" s="76"/>
      <c r="BD65" s="77"/>
      <c r="BE65" s="78"/>
      <c r="BF65" s="79"/>
      <c r="BG65" s="79"/>
    </row>
    <row r="66" spans="2:59" ht="14.45" customHeight="1">
      <c r="B66" s="197"/>
      <c r="C66" s="82"/>
      <c r="D66" s="82"/>
      <c r="E66" s="83"/>
      <c r="F66" s="84"/>
      <c r="G66" s="85"/>
      <c r="H66" s="85"/>
      <c r="I66" s="198"/>
      <c r="J66" s="198"/>
      <c r="K66" s="198"/>
      <c r="L66" s="198"/>
      <c r="M66" s="198"/>
      <c r="N66" s="198"/>
      <c r="O66" s="198"/>
      <c r="P66" s="198"/>
      <c r="Q66" s="198"/>
      <c r="R66" s="81"/>
      <c r="S66" s="197"/>
      <c r="T66" s="82"/>
      <c r="U66" s="82"/>
      <c r="V66" s="83"/>
      <c r="W66" s="84"/>
      <c r="X66" s="85"/>
      <c r="Y66" s="85"/>
      <c r="Z66" s="198"/>
      <c r="AA66" s="198"/>
      <c r="AB66" s="198"/>
      <c r="AC66" s="198"/>
      <c r="AD66" s="198"/>
      <c r="AE66" s="198"/>
      <c r="AF66" s="198"/>
      <c r="AG66" s="198"/>
      <c r="AH66" s="198"/>
      <c r="AI66" s="81"/>
      <c r="AJ66" s="197"/>
      <c r="AK66" s="82"/>
      <c r="AL66" s="82"/>
      <c r="AM66" s="83"/>
      <c r="AN66" s="84"/>
      <c r="AO66" s="85"/>
      <c r="AP66" s="85"/>
      <c r="AQ66" s="198"/>
      <c r="AR66" s="198"/>
      <c r="AS66" s="198"/>
      <c r="AT66" s="198"/>
      <c r="AU66" s="198"/>
      <c r="AV66" s="198"/>
      <c r="AW66" s="198"/>
      <c r="AX66" s="198"/>
      <c r="AY66" s="198"/>
      <c r="BC66" s="82"/>
      <c r="BD66" s="83"/>
      <c r="BE66" s="84"/>
      <c r="BF66" s="85"/>
      <c r="BG66" s="85"/>
    </row>
    <row r="67" spans="2:59">
      <c r="B67" s="197"/>
      <c r="C67" s="86"/>
      <c r="D67" s="87"/>
      <c r="E67" s="88"/>
      <c r="F67" s="89"/>
      <c r="G67" s="90"/>
      <c r="H67" s="90"/>
      <c r="I67" s="91"/>
      <c r="J67" s="91"/>
      <c r="K67" s="91"/>
      <c r="L67" s="91"/>
      <c r="M67" s="91"/>
      <c r="N67" s="199"/>
      <c r="O67" s="199"/>
      <c r="P67" s="199"/>
      <c r="Q67" s="199"/>
      <c r="R67" s="81"/>
      <c r="S67" s="197"/>
      <c r="T67" s="86"/>
      <c r="U67" s="87"/>
      <c r="V67" s="88"/>
      <c r="W67" s="89"/>
      <c r="X67" s="90"/>
      <c r="Y67" s="90"/>
      <c r="Z67" s="91"/>
      <c r="AA67" s="91"/>
      <c r="AB67" s="91"/>
      <c r="AC67" s="91"/>
      <c r="AD67" s="91"/>
      <c r="AE67" s="199"/>
      <c r="AF67" s="199"/>
      <c r="AG67" s="199"/>
      <c r="AH67" s="199"/>
      <c r="AI67" s="81"/>
      <c r="AJ67" s="197"/>
      <c r="AK67" s="86"/>
      <c r="AL67" s="87"/>
      <c r="AM67" s="88"/>
      <c r="AN67" s="89"/>
      <c r="AO67" s="90"/>
      <c r="AP67" s="90"/>
      <c r="AQ67" s="91"/>
      <c r="AR67" s="91"/>
      <c r="AS67" s="91"/>
      <c r="AT67" s="91"/>
      <c r="AU67" s="91"/>
      <c r="AV67" s="199"/>
      <c r="AW67" s="199"/>
      <c r="AX67" s="199"/>
      <c r="AY67" s="199"/>
      <c r="BC67" s="87"/>
      <c r="BD67" s="88"/>
      <c r="BE67" s="89"/>
      <c r="BF67" s="90"/>
      <c r="BG67" s="90"/>
    </row>
    <row r="68" spans="2:59">
      <c r="B68" s="197"/>
      <c r="C68" s="91"/>
      <c r="D68" s="87"/>
      <c r="E68" s="88"/>
      <c r="F68" s="89"/>
      <c r="G68" s="90"/>
      <c r="H68" s="90"/>
      <c r="I68" s="91"/>
      <c r="J68" s="91"/>
      <c r="K68" s="91"/>
      <c r="L68" s="91"/>
      <c r="M68" s="91"/>
      <c r="N68" s="199"/>
      <c r="O68" s="199"/>
      <c r="P68" s="199"/>
      <c r="Q68" s="199"/>
      <c r="R68" s="81"/>
      <c r="S68" s="197"/>
      <c r="T68" s="91"/>
      <c r="U68" s="87"/>
      <c r="V68" s="88"/>
      <c r="W68" s="89"/>
      <c r="X68" s="90"/>
      <c r="Y68" s="90"/>
      <c r="Z68" s="91"/>
      <c r="AA68" s="91"/>
      <c r="AB68" s="91"/>
      <c r="AC68" s="91"/>
      <c r="AD68" s="91"/>
      <c r="AE68" s="199"/>
      <c r="AF68" s="199"/>
      <c r="AG68" s="199"/>
      <c r="AH68" s="199"/>
      <c r="AI68" s="81"/>
      <c r="AJ68" s="197"/>
      <c r="AK68" s="91"/>
      <c r="AL68" s="87"/>
      <c r="AM68" s="88"/>
      <c r="AN68" s="89"/>
      <c r="AO68" s="90"/>
      <c r="AP68" s="90"/>
      <c r="AQ68" s="91"/>
      <c r="AR68" s="91"/>
      <c r="AS68" s="91"/>
      <c r="AT68" s="91"/>
      <c r="AU68" s="91"/>
      <c r="AV68" s="199"/>
      <c r="AW68" s="199"/>
      <c r="AX68" s="199"/>
      <c r="AY68" s="199"/>
      <c r="BC68" s="87"/>
      <c r="BD68" s="88"/>
      <c r="BE68" s="89"/>
      <c r="BF68" s="90"/>
      <c r="BG68" s="90"/>
    </row>
    <row r="69" spans="2:59">
      <c r="B69" s="197"/>
      <c r="C69" s="91"/>
      <c r="D69" s="87"/>
      <c r="E69" s="88"/>
      <c r="F69" s="89"/>
      <c r="G69" s="90"/>
      <c r="H69" s="90"/>
      <c r="I69" s="91"/>
      <c r="J69" s="91"/>
      <c r="K69" s="91"/>
      <c r="L69" s="91"/>
      <c r="M69" s="91"/>
      <c r="N69" s="199"/>
      <c r="O69" s="199"/>
      <c r="P69" s="199"/>
      <c r="Q69" s="199"/>
      <c r="R69" s="81"/>
      <c r="S69" s="197"/>
      <c r="T69" s="91"/>
      <c r="U69" s="87"/>
      <c r="V69" s="88"/>
      <c r="W69" s="89"/>
      <c r="X69" s="90"/>
      <c r="Y69" s="90"/>
      <c r="Z69" s="91"/>
      <c r="AA69" s="91"/>
      <c r="AB69" s="91"/>
      <c r="AC69" s="91"/>
      <c r="AD69" s="91"/>
      <c r="AE69" s="199"/>
      <c r="AF69" s="199"/>
      <c r="AG69" s="199"/>
      <c r="AH69" s="199"/>
      <c r="AI69" s="81"/>
      <c r="AJ69" s="197"/>
      <c r="AK69" s="91"/>
      <c r="AL69" s="87"/>
      <c r="AM69" s="88"/>
      <c r="AN69" s="89"/>
      <c r="AO69" s="90"/>
      <c r="AP69" s="90"/>
      <c r="AQ69" s="91"/>
      <c r="AR69" s="91"/>
      <c r="AS69" s="91"/>
      <c r="AT69" s="91"/>
      <c r="AU69" s="91"/>
      <c r="AV69" s="199"/>
      <c r="AW69" s="199"/>
      <c r="AX69" s="199"/>
      <c r="AY69" s="199"/>
      <c r="BC69" s="87"/>
      <c r="BD69" s="88"/>
      <c r="BE69" s="89"/>
      <c r="BF69" s="90"/>
      <c r="BG69" s="90"/>
    </row>
    <row r="70" spans="2:59">
      <c r="B70" s="197"/>
      <c r="C70" s="86"/>
      <c r="D70" s="87"/>
      <c r="E70" s="88"/>
      <c r="F70" s="89"/>
      <c r="G70" s="90"/>
      <c r="H70" s="90"/>
      <c r="I70" s="91"/>
      <c r="J70" s="91"/>
      <c r="K70" s="91"/>
      <c r="L70" s="91"/>
      <c r="M70" s="91"/>
      <c r="N70" s="199"/>
      <c r="O70" s="199"/>
      <c r="P70" s="199"/>
      <c r="Q70" s="199"/>
      <c r="R70" s="81"/>
      <c r="S70" s="197"/>
      <c r="T70" s="86"/>
      <c r="U70" s="87"/>
      <c r="V70" s="88"/>
      <c r="W70" s="89"/>
      <c r="X70" s="90"/>
      <c r="Y70" s="90"/>
      <c r="Z70" s="91"/>
      <c r="AA70" s="91"/>
      <c r="AB70" s="91"/>
      <c r="AC70" s="91"/>
      <c r="AD70" s="91"/>
      <c r="AE70" s="199"/>
      <c r="AF70" s="199"/>
      <c r="AG70" s="199"/>
      <c r="AH70" s="199"/>
      <c r="AI70" s="81"/>
      <c r="AJ70" s="197"/>
      <c r="AK70" s="86"/>
      <c r="AL70" s="87"/>
      <c r="AM70" s="88"/>
      <c r="AN70" s="89"/>
      <c r="AO70" s="90"/>
      <c r="AP70" s="90"/>
      <c r="AQ70" s="91"/>
      <c r="AR70" s="91"/>
      <c r="AS70" s="91"/>
      <c r="AT70" s="91"/>
      <c r="AU70" s="91"/>
      <c r="AV70" s="199"/>
      <c r="AW70" s="199"/>
      <c r="AX70" s="199"/>
      <c r="AY70" s="199"/>
      <c r="BC70" s="87"/>
      <c r="BD70" s="88"/>
      <c r="BE70" s="89"/>
      <c r="BF70" s="90"/>
      <c r="BG70" s="90"/>
    </row>
    <row r="71" spans="2:59">
      <c r="B71" s="197"/>
      <c r="C71" s="91"/>
      <c r="D71" s="87"/>
      <c r="E71" s="88"/>
      <c r="F71" s="89"/>
      <c r="G71" s="90"/>
      <c r="H71" s="90"/>
      <c r="I71" s="91"/>
      <c r="J71" s="91"/>
      <c r="K71" s="91"/>
      <c r="L71" s="91"/>
      <c r="M71" s="91"/>
      <c r="N71" s="199"/>
      <c r="O71" s="199"/>
      <c r="P71" s="199"/>
      <c r="Q71" s="199"/>
      <c r="R71" s="81"/>
      <c r="S71" s="197"/>
      <c r="T71" s="91"/>
      <c r="U71" s="87"/>
      <c r="V71" s="88"/>
      <c r="W71" s="89"/>
      <c r="X71" s="90"/>
      <c r="Y71" s="90"/>
      <c r="Z71" s="91"/>
      <c r="AA71" s="91"/>
      <c r="AB71" s="91"/>
      <c r="AC71" s="91"/>
      <c r="AD71" s="91"/>
      <c r="AE71" s="199"/>
      <c r="AF71" s="199"/>
      <c r="AG71" s="199"/>
      <c r="AH71" s="199"/>
      <c r="AI71" s="81"/>
      <c r="AJ71" s="197"/>
      <c r="AK71" s="91"/>
      <c r="AL71" s="87"/>
      <c r="AM71" s="88"/>
      <c r="AN71" s="89"/>
      <c r="AO71" s="90"/>
      <c r="AP71" s="90"/>
      <c r="AQ71" s="91"/>
      <c r="AR71" s="91"/>
      <c r="AS71" s="91"/>
      <c r="AT71" s="91"/>
      <c r="AU71" s="91"/>
      <c r="AV71" s="199"/>
      <c r="AW71" s="199"/>
      <c r="AX71" s="199"/>
      <c r="AY71" s="199"/>
      <c r="BC71" s="87"/>
      <c r="BD71" s="88"/>
      <c r="BE71" s="89"/>
      <c r="BF71" s="90"/>
      <c r="BG71" s="90"/>
    </row>
    <row r="72" spans="2:59">
      <c r="B72" s="197"/>
      <c r="C72" s="91"/>
      <c r="D72" s="87"/>
      <c r="E72" s="88"/>
      <c r="F72" s="89"/>
      <c r="G72" s="90"/>
      <c r="H72" s="90"/>
      <c r="I72" s="91"/>
      <c r="J72" s="91"/>
      <c r="K72" s="91"/>
      <c r="L72" s="91"/>
      <c r="M72" s="91"/>
      <c r="N72" s="199"/>
      <c r="O72" s="199"/>
      <c r="P72" s="199"/>
      <c r="Q72" s="199"/>
      <c r="R72" s="81"/>
      <c r="S72" s="197"/>
      <c r="T72" s="91"/>
      <c r="U72" s="87"/>
      <c r="V72" s="88"/>
      <c r="W72" s="89"/>
      <c r="X72" s="90"/>
      <c r="Y72" s="90"/>
      <c r="Z72" s="91"/>
      <c r="AA72" s="91"/>
      <c r="AB72" s="91"/>
      <c r="AC72" s="91"/>
      <c r="AD72" s="91"/>
      <c r="AE72" s="199"/>
      <c r="AF72" s="199"/>
      <c r="AG72" s="199"/>
      <c r="AH72" s="199"/>
      <c r="AI72" s="81"/>
      <c r="AJ72" s="197"/>
      <c r="AK72" s="91"/>
      <c r="AL72" s="87"/>
      <c r="AM72" s="88"/>
      <c r="AN72" s="89"/>
      <c r="AO72" s="90"/>
      <c r="AP72" s="90"/>
      <c r="AQ72" s="91"/>
      <c r="AR72" s="91"/>
      <c r="AS72" s="91"/>
      <c r="AT72" s="91"/>
      <c r="AU72" s="91"/>
      <c r="AV72" s="199"/>
      <c r="AW72" s="199"/>
      <c r="AX72" s="199"/>
      <c r="AY72" s="199"/>
      <c r="BC72" s="87"/>
      <c r="BD72" s="88"/>
      <c r="BE72" s="89"/>
      <c r="BF72" s="90"/>
      <c r="BG72" s="90"/>
    </row>
    <row r="73" spans="2:59" ht="14.45" customHeight="1">
      <c r="B73" s="197"/>
      <c r="C73" s="91"/>
      <c r="D73" s="87"/>
      <c r="E73" s="88"/>
      <c r="F73" s="89"/>
      <c r="G73" s="90"/>
      <c r="H73" s="90"/>
      <c r="I73" s="91"/>
      <c r="J73" s="91"/>
      <c r="K73" s="91"/>
      <c r="L73" s="91"/>
      <c r="M73" s="91"/>
      <c r="N73" s="199"/>
      <c r="O73" s="199"/>
      <c r="P73" s="199"/>
      <c r="Q73" s="199"/>
      <c r="R73" s="81"/>
      <c r="S73" s="197"/>
      <c r="T73" s="91"/>
      <c r="U73" s="87"/>
      <c r="V73" s="88"/>
      <c r="W73" s="89"/>
      <c r="X73" s="90"/>
      <c r="Y73" s="90"/>
      <c r="Z73" s="91"/>
      <c r="AA73" s="91"/>
      <c r="AB73" s="91"/>
      <c r="AC73" s="91"/>
      <c r="AD73" s="91"/>
      <c r="AE73" s="199"/>
      <c r="AF73" s="199"/>
      <c r="AG73" s="199"/>
      <c r="AH73" s="199"/>
      <c r="AI73" s="81"/>
      <c r="AJ73" s="197"/>
      <c r="AK73" s="91"/>
      <c r="AL73" s="87"/>
      <c r="AM73" s="88"/>
      <c r="AN73" s="89"/>
      <c r="AO73" s="90"/>
      <c r="AP73" s="90"/>
      <c r="AQ73" s="91"/>
      <c r="AR73" s="91"/>
      <c r="AS73" s="91"/>
      <c r="AT73" s="91"/>
      <c r="AU73" s="91"/>
      <c r="AV73" s="199"/>
      <c r="AW73" s="199"/>
      <c r="AX73" s="199"/>
      <c r="AY73" s="199"/>
      <c r="BC73" s="87"/>
      <c r="BD73" s="88"/>
      <c r="BE73" s="89"/>
      <c r="BF73" s="90"/>
      <c r="BG73" s="90"/>
    </row>
    <row r="74" spans="2:59" ht="14.45" customHeight="1">
      <c r="B74" s="197"/>
      <c r="C74" s="86"/>
      <c r="D74" s="87"/>
      <c r="E74" s="88"/>
      <c r="F74" s="89"/>
      <c r="G74" s="90"/>
      <c r="H74" s="90"/>
      <c r="I74" s="91"/>
      <c r="J74" s="91"/>
      <c r="K74" s="91"/>
      <c r="L74" s="91"/>
      <c r="M74" s="91"/>
      <c r="N74" s="199"/>
      <c r="O74" s="199"/>
      <c r="P74" s="199"/>
      <c r="Q74" s="199"/>
      <c r="R74" s="81"/>
      <c r="S74" s="197"/>
      <c r="T74" s="86"/>
      <c r="U74" s="87"/>
      <c r="V74" s="88"/>
      <c r="W74" s="89"/>
      <c r="X74" s="90"/>
      <c r="Y74" s="90"/>
      <c r="Z74" s="91"/>
      <c r="AA74" s="91"/>
      <c r="AB74" s="91"/>
      <c r="AC74" s="91"/>
      <c r="AD74" s="91"/>
      <c r="AE74" s="199"/>
      <c r="AF74" s="199"/>
      <c r="AG74" s="199"/>
      <c r="AH74" s="199"/>
      <c r="AI74" s="81"/>
      <c r="AJ74" s="197"/>
      <c r="AK74" s="86"/>
      <c r="AL74" s="87"/>
      <c r="AM74" s="88"/>
      <c r="AN74" s="89"/>
      <c r="AO74" s="90"/>
      <c r="AP74" s="90"/>
      <c r="AQ74" s="91"/>
      <c r="AR74" s="91"/>
      <c r="AS74" s="91"/>
      <c r="AT74" s="91"/>
      <c r="AU74" s="91"/>
      <c r="AV74" s="199"/>
      <c r="AW74" s="199"/>
      <c r="AX74" s="199"/>
      <c r="AY74" s="199"/>
      <c r="BC74" s="87"/>
      <c r="BD74" s="88"/>
      <c r="BE74" s="89"/>
      <c r="BF74" s="90"/>
      <c r="BG74" s="90"/>
    </row>
    <row r="75" spans="2:59" ht="14.45" customHeight="1">
      <c r="B75" s="197"/>
      <c r="C75" s="91"/>
      <c r="D75" s="87"/>
      <c r="E75" s="88"/>
      <c r="F75" s="89"/>
      <c r="G75" s="90"/>
      <c r="H75" s="90"/>
      <c r="I75" s="91"/>
      <c r="J75" s="91"/>
      <c r="K75" s="91"/>
      <c r="L75" s="91"/>
      <c r="M75" s="91"/>
      <c r="N75" s="199"/>
      <c r="O75" s="199"/>
      <c r="P75" s="199"/>
      <c r="Q75" s="199"/>
      <c r="R75" s="81"/>
      <c r="S75" s="197"/>
      <c r="T75" s="91"/>
      <c r="U75" s="87"/>
      <c r="V75" s="88"/>
      <c r="W75" s="89"/>
      <c r="X75" s="90"/>
      <c r="Y75" s="90"/>
      <c r="Z75" s="91"/>
      <c r="AA75" s="91"/>
      <c r="AB75" s="91"/>
      <c r="AC75" s="91"/>
      <c r="AD75" s="91"/>
      <c r="AE75" s="199"/>
      <c r="AF75" s="199"/>
      <c r="AG75" s="199"/>
      <c r="AH75" s="199"/>
      <c r="AI75" s="81"/>
      <c r="AJ75" s="197"/>
      <c r="AK75" s="91"/>
      <c r="AL75" s="87"/>
      <c r="AM75" s="88"/>
      <c r="AN75" s="89"/>
      <c r="AO75" s="90"/>
      <c r="AP75" s="90"/>
      <c r="AQ75" s="91"/>
      <c r="AR75" s="91"/>
      <c r="AS75" s="91"/>
      <c r="AT75" s="91"/>
      <c r="AU75" s="91"/>
      <c r="AV75" s="199"/>
      <c r="AW75" s="199"/>
      <c r="AX75" s="199"/>
      <c r="AY75" s="199"/>
      <c r="BC75" s="87"/>
      <c r="BD75" s="88"/>
      <c r="BE75" s="89"/>
      <c r="BF75" s="90"/>
      <c r="BG75" s="90"/>
    </row>
    <row r="76" spans="2:59">
      <c r="B76" s="197"/>
      <c r="C76" s="91"/>
      <c r="D76" s="87"/>
      <c r="E76" s="88"/>
      <c r="F76" s="89"/>
      <c r="G76" s="90"/>
      <c r="H76" s="90"/>
      <c r="I76" s="91"/>
      <c r="J76" s="91"/>
      <c r="K76" s="91"/>
      <c r="L76" s="91"/>
      <c r="M76" s="91"/>
      <c r="N76" s="199"/>
      <c r="O76" s="199"/>
      <c r="P76" s="199"/>
      <c r="Q76" s="199"/>
      <c r="R76" s="81"/>
      <c r="S76" s="197"/>
      <c r="T76" s="91"/>
      <c r="U76" s="87"/>
      <c r="V76" s="88"/>
      <c r="W76" s="89"/>
      <c r="X76" s="90"/>
      <c r="Y76" s="90"/>
      <c r="Z76" s="91"/>
      <c r="AA76" s="91"/>
      <c r="AB76" s="91"/>
      <c r="AC76" s="91"/>
      <c r="AD76" s="91"/>
      <c r="AE76" s="199"/>
      <c r="AF76" s="199"/>
      <c r="AG76" s="199"/>
      <c r="AH76" s="199"/>
      <c r="AI76" s="81"/>
      <c r="AJ76" s="197"/>
      <c r="AK76" s="91"/>
      <c r="AL76" s="87"/>
      <c r="AM76" s="88"/>
      <c r="AN76" s="89"/>
      <c r="AO76" s="90"/>
      <c r="AP76" s="90"/>
      <c r="AQ76" s="91"/>
      <c r="AR76" s="91"/>
      <c r="AS76" s="91"/>
      <c r="AT76" s="91"/>
      <c r="AU76" s="91"/>
      <c r="AV76" s="199"/>
      <c r="AW76" s="199"/>
      <c r="AX76" s="199"/>
      <c r="AY76" s="199"/>
      <c r="BC76" s="87"/>
      <c r="BD76" s="88"/>
      <c r="BE76" s="89"/>
      <c r="BF76" s="90"/>
      <c r="BG76" s="90"/>
    </row>
    <row r="77" spans="2:59">
      <c r="B77" s="91"/>
      <c r="C77" s="80"/>
      <c r="D77" s="76"/>
      <c r="E77" s="77"/>
      <c r="F77" s="78"/>
      <c r="G77" s="79"/>
      <c r="H77" s="79"/>
      <c r="I77" s="80"/>
      <c r="J77" s="80"/>
      <c r="K77" s="80"/>
      <c r="L77" s="80"/>
      <c r="M77" s="80"/>
      <c r="N77" s="80"/>
      <c r="O77" s="80"/>
      <c r="P77" s="80"/>
      <c r="Q77" s="80"/>
      <c r="R77" s="81"/>
      <c r="S77" s="91"/>
      <c r="T77" s="80"/>
      <c r="U77" s="76"/>
      <c r="V77" s="77"/>
      <c r="W77" s="78"/>
      <c r="X77" s="79"/>
      <c r="Y77" s="79"/>
      <c r="Z77" s="80"/>
      <c r="AA77" s="80"/>
      <c r="AB77" s="80"/>
      <c r="AC77" s="80"/>
      <c r="AD77" s="80"/>
      <c r="AE77" s="80"/>
      <c r="AF77" s="80"/>
      <c r="AG77" s="80"/>
      <c r="AH77" s="80"/>
      <c r="AI77" s="81"/>
      <c r="AJ77" s="91"/>
      <c r="AK77" s="80"/>
      <c r="AL77" s="76"/>
      <c r="AM77" s="77"/>
      <c r="AN77" s="78"/>
      <c r="AO77" s="79"/>
      <c r="AP77" s="79"/>
      <c r="AQ77" s="80"/>
      <c r="AR77" s="80"/>
      <c r="AS77" s="80"/>
      <c r="AT77" s="80"/>
      <c r="AU77" s="80"/>
      <c r="AV77" s="80"/>
      <c r="AW77" s="80"/>
      <c r="AX77" s="80"/>
      <c r="AY77" s="80"/>
      <c r="BC77" s="76"/>
      <c r="BD77" s="77"/>
      <c r="BE77" s="78"/>
      <c r="BF77" s="79"/>
      <c r="BG77" s="79"/>
    </row>
    <row r="78" spans="2:59" ht="14.45" customHeight="1">
      <c r="B78" s="197"/>
      <c r="C78" s="82"/>
      <c r="D78" s="82"/>
      <c r="E78" s="83"/>
      <c r="F78" s="84"/>
      <c r="G78" s="85"/>
      <c r="H78" s="85"/>
      <c r="I78" s="198"/>
      <c r="J78" s="198"/>
      <c r="K78" s="198"/>
      <c r="L78" s="198"/>
      <c r="M78" s="198"/>
      <c r="N78" s="198"/>
      <c r="O78" s="198"/>
      <c r="P78" s="198"/>
      <c r="Q78" s="198"/>
      <c r="R78" s="81"/>
      <c r="S78" s="197"/>
      <c r="T78" s="82"/>
      <c r="U78" s="82"/>
      <c r="V78" s="83"/>
      <c r="W78" s="84"/>
      <c r="X78" s="85"/>
      <c r="Y78" s="85"/>
      <c r="Z78" s="198"/>
      <c r="AA78" s="198"/>
      <c r="AB78" s="198"/>
      <c r="AC78" s="198"/>
      <c r="AD78" s="198"/>
      <c r="AE78" s="198"/>
      <c r="AF78" s="198"/>
      <c r="AG78" s="198"/>
      <c r="AH78" s="198"/>
      <c r="AI78" s="81"/>
      <c r="AJ78" s="197"/>
      <c r="AK78" s="82"/>
      <c r="AL78" s="82"/>
      <c r="AM78" s="83"/>
      <c r="AN78" s="84"/>
      <c r="AO78" s="85"/>
      <c r="AP78" s="85"/>
      <c r="AQ78" s="198"/>
      <c r="AR78" s="198"/>
      <c r="AS78" s="198"/>
      <c r="AT78" s="198"/>
      <c r="AU78" s="198"/>
      <c r="AV78" s="198"/>
      <c r="AW78" s="198"/>
      <c r="AX78" s="198"/>
      <c r="AY78" s="198"/>
      <c r="BC78" s="82"/>
      <c r="BD78" s="83"/>
      <c r="BE78" s="84"/>
      <c r="BF78" s="85"/>
      <c r="BG78" s="85"/>
    </row>
    <row r="79" spans="2:59">
      <c r="B79" s="197"/>
      <c r="C79" s="91"/>
      <c r="D79" s="87"/>
      <c r="E79" s="88"/>
      <c r="F79" s="92"/>
      <c r="G79" s="90"/>
      <c r="H79" s="90"/>
      <c r="I79" s="91"/>
      <c r="J79" s="91"/>
      <c r="K79" s="91"/>
      <c r="L79" s="91"/>
      <c r="M79" s="91"/>
      <c r="N79" s="199"/>
      <c r="O79" s="199"/>
      <c r="P79" s="199"/>
      <c r="Q79" s="199"/>
      <c r="R79" s="81"/>
      <c r="S79" s="197"/>
      <c r="T79" s="91"/>
      <c r="U79" s="87"/>
      <c r="V79" s="88"/>
      <c r="W79" s="92"/>
      <c r="X79" s="90"/>
      <c r="Y79" s="90"/>
      <c r="Z79" s="91"/>
      <c r="AA79" s="91"/>
      <c r="AB79" s="91"/>
      <c r="AC79" s="91"/>
      <c r="AD79" s="91"/>
      <c r="AE79" s="199"/>
      <c r="AF79" s="199"/>
      <c r="AG79" s="199"/>
      <c r="AH79" s="199"/>
      <c r="AI79" s="81"/>
      <c r="AJ79" s="197"/>
      <c r="AK79" s="91"/>
      <c r="AL79" s="87"/>
      <c r="AM79" s="88"/>
      <c r="AN79" s="92"/>
      <c r="AO79" s="90"/>
      <c r="AP79" s="90"/>
      <c r="AQ79" s="91"/>
      <c r="AR79" s="91"/>
      <c r="AS79" s="91"/>
      <c r="AT79" s="91"/>
      <c r="AU79" s="91"/>
      <c r="AV79" s="199"/>
      <c r="AW79" s="199"/>
      <c r="AX79" s="199"/>
      <c r="AY79" s="199"/>
      <c r="BC79" s="87"/>
      <c r="BD79" s="88"/>
      <c r="BE79" s="92"/>
      <c r="BF79" s="90"/>
      <c r="BG79" s="90"/>
    </row>
    <row r="80" spans="2:59">
      <c r="B80" s="197"/>
      <c r="C80" s="91"/>
      <c r="D80" s="87"/>
      <c r="E80" s="88"/>
      <c r="F80" s="92"/>
      <c r="G80" s="90"/>
      <c r="H80" s="90"/>
      <c r="I80" s="91"/>
      <c r="J80" s="91"/>
      <c r="K80" s="91"/>
      <c r="L80" s="91"/>
      <c r="M80" s="91"/>
      <c r="N80" s="199"/>
      <c r="O80" s="199"/>
      <c r="P80" s="199"/>
      <c r="Q80" s="199"/>
      <c r="R80" s="81"/>
      <c r="S80" s="197"/>
      <c r="T80" s="91"/>
      <c r="U80" s="87"/>
      <c r="V80" s="88"/>
      <c r="W80" s="92"/>
      <c r="X80" s="90"/>
      <c r="Y80" s="90"/>
      <c r="Z80" s="91"/>
      <c r="AA80" s="91"/>
      <c r="AB80" s="91"/>
      <c r="AC80" s="91"/>
      <c r="AD80" s="91"/>
      <c r="AE80" s="199"/>
      <c r="AF80" s="199"/>
      <c r="AG80" s="199"/>
      <c r="AH80" s="199"/>
      <c r="AI80" s="81"/>
      <c r="AJ80" s="197"/>
      <c r="AK80" s="91"/>
      <c r="AL80" s="87"/>
      <c r="AM80" s="88"/>
      <c r="AN80" s="92"/>
      <c r="AO80" s="90"/>
      <c r="AP80" s="90"/>
      <c r="AQ80" s="91"/>
      <c r="AR80" s="91"/>
      <c r="AS80" s="91"/>
      <c r="AT80" s="91"/>
      <c r="AU80" s="91"/>
      <c r="AV80" s="199"/>
      <c r="AW80" s="199"/>
      <c r="AX80" s="199"/>
      <c r="AY80" s="199"/>
      <c r="BC80" s="87"/>
      <c r="BD80" s="88"/>
      <c r="BE80" s="92"/>
      <c r="BF80" s="90"/>
      <c r="BG80" s="90"/>
    </row>
    <row r="81" spans="2:59">
      <c r="B81" s="197"/>
      <c r="C81" s="91"/>
      <c r="D81" s="87"/>
      <c r="E81" s="88"/>
      <c r="F81" s="92"/>
      <c r="G81" s="90"/>
      <c r="H81" s="90"/>
      <c r="I81" s="91"/>
      <c r="J81" s="91"/>
      <c r="K81" s="91"/>
      <c r="L81" s="91"/>
      <c r="M81" s="91"/>
      <c r="N81" s="199"/>
      <c r="O81" s="199"/>
      <c r="P81" s="199"/>
      <c r="Q81" s="199"/>
      <c r="R81" s="81"/>
      <c r="S81" s="197"/>
      <c r="T81" s="91"/>
      <c r="U81" s="87"/>
      <c r="V81" s="88"/>
      <c r="W81" s="92"/>
      <c r="X81" s="90"/>
      <c r="Y81" s="90"/>
      <c r="Z81" s="91"/>
      <c r="AA81" s="91"/>
      <c r="AB81" s="91"/>
      <c r="AC81" s="91"/>
      <c r="AD81" s="91"/>
      <c r="AE81" s="199"/>
      <c r="AF81" s="199"/>
      <c r="AG81" s="199"/>
      <c r="AH81" s="199"/>
      <c r="AI81" s="81"/>
      <c r="AJ81" s="197"/>
      <c r="AK81" s="91"/>
      <c r="AL81" s="87"/>
      <c r="AM81" s="88"/>
      <c r="AN81" s="92"/>
      <c r="AO81" s="90"/>
      <c r="AP81" s="90"/>
      <c r="AQ81" s="91"/>
      <c r="AR81" s="91"/>
      <c r="AS81" s="91"/>
      <c r="AT81" s="91"/>
      <c r="AU81" s="91"/>
      <c r="AV81" s="199"/>
      <c r="AW81" s="199"/>
      <c r="AX81" s="199"/>
      <c r="AY81" s="199"/>
      <c r="BC81" s="87"/>
      <c r="BD81" s="88"/>
      <c r="BE81" s="92"/>
      <c r="BF81" s="90"/>
      <c r="BG81" s="90"/>
    </row>
    <row r="82" spans="2:59">
      <c r="B82" s="197"/>
      <c r="C82" s="91"/>
      <c r="D82" s="87"/>
      <c r="E82" s="88"/>
      <c r="F82" s="92"/>
      <c r="G82" s="90"/>
      <c r="H82" s="90"/>
      <c r="I82" s="91"/>
      <c r="J82" s="91"/>
      <c r="K82" s="91"/>
      <c r="L82" s="91"/>
      <c r="M82" s="91"/>
      <c r="N82" s="199"/>
      <c r="O82" s="199"/>
      <c r="P82" s="199"/>
      <c r="Q82" s="199"/>
      <c r="R82" s="81"/>
      <c r="S82" s="197"/>
      <c r="T82" s="91"/>
      <c r="U82" s="87"/>
      <c r="V82" s="88"/>
      <c r="W82" s="92"/>
      <c r="X82" s="90"/>
      <c r="Y82" s="90"/>
      <c r="Z82" s="91"/>
      <c r="AA82" s="91"/>
      <c r="AB82" s="91"/>
      <c r="AC82" s="91"/>
      <c r="AD82" s="91"/>
      <c r="AE82" s="199"/>
      <c r="AF82" s="199"/>
      <c r="AG82" s="199"/>
      <c r="AH82" s="199"/>
      <c r="AI82" s="81"/>
      <c r="AJ82" s="197"/>
      <c r="AK82" s="91"/>
      <c r="AL82" s="87"/>
      <c r="AM82" s="88"/>
      <c r="AN82" s="92"/>
      <c r="AO82" s="90"/>
      <c r="AP82" s="90"/>
      <c r="AQ82" s="91"/>
      <c r="AR82" s="91"/>
      <c r="AS82" s="91"/>
      <c r="AT82" s="91"/>
      <c r="AU82" s="91"/>
      <c r="AV82" s="199"/>
      <c r="AW82" s="199"/>
      <c r="AX82" s="199"/>
      <c r="AY82" s="199"/>
      <c r="BC82" s="87"/>
      <c r="BD82" s="88"/>
      <c r="BE82" s="92"/>
      <c r="BF82" s="90"/>
      <c r="BG82" s="90"/>
    </row>
    <row r="83" spans="2:59">
      <c r="B83" s="91"/>
      <c r="C83" s="91"/>
      <c r="D83" s="87"/>
      <c r="E83" s="88"/>
      <c r="F83" s="89"/>
      <c r="G83" s="90"/>
      <c r="H83" s="90"/>
      <c r="I83" s="91"/>
      <c r="J83" s="91"/>
      <c r="K83" s="91"/>
      <c r="L83" s="91"/>
      <c r="M83" s="91"/>
      <c r="N83" s="91"/>
      <c r="O83" s="91"/>
      <c r="P83" s="91"/>
      <c r="Q83" s="91"/>
      <c r="R83" s="81"/>
      <c r="S83" s="91"/>
      <c r="T83" s="91"/>
      <c r="U83" s="87"/>
      <c r="V83" s="88"/>
      <c r="W83" s="89"/>
      <c r="X83" s="90"/>
      <c r="Y83" s="90"/>
      <c r="Z83" s="91"/>
      <c r="AA83" s="91"/>
      <c r="AB83" s="91"/>
      <c r="AC83" s="91"/>
      <c r="AD83" s="91"/>
      <c r="AE83" s="91"/>
      <c r="AF83" s="91"/>
      <c r="AG83" s="91"/>
      <c r="AH83" s="91"/>
      <c r="AI83" s="81"/>
      <c r="AJ83" s="91"/>
      <c r="AK83" s="91"/>
      <c r="AL83" s="87"/>
      <c r="AM83" s="88"/>
      <c r="AN83" s="89"/>
      <c r="AO83" s="90"/>
      <c r="AP83" s="90"/>
      <c r="AQ83" s="91"/>
      <c r="AR83" s="91"/>
      <c r="AS83" s="91"/>
      <c r="AT83" s="91"/>
      <c r="AU83" s="91"/>
      <c r="AV83" s="91"/>
      <c r="AW83" s="91"/>
      <c r="AX83" s="91"/>
      <c r="AY83" s="91"/>
      <c r="BC83" s="87"/>
      <c r="BD83" s="88"/>
      <c r="BE83" s="89"/>
      <c r="BF83" s="90"/>
      <c r="BG83" s="90"/>
    </row>
    <row r="84" spans="2:59" ht="14.45" customHeight="1">
      <c r="B84" s="197"/>
      <c r="C84" s="82"/>
      <c r="D84" s="82"/>
      <c r="E84" s="83"/>
      <c r="F84" s="84"/>
      <c r="G84" s="85"/>
      <c r="H84" s="85"/>
      <c r="I84" s="198"/>
      <c r="J84" s="198"/>
      <c r="K84" s="198"/>
      <c r="L84" s="198"/>
      <c r="M84" s="198"/>
      <c r="N84" s="198"/>
      <c r="O84" s="198"/>
      <c r="P84" s="198"/>
      <c r="Q84" s="198"/>
      <c r="R84" s="81"/>
      <c r="S84" s="197"/>
      <c r="T84" s="82"/>
      <c r="U84" s="82"/>
      <c r="V84" s="83"/>
      <c r="W84" s="84"/>
      <c r="X84" s="85"/>
      <c r="Y84" s="85"/>
      <c r="Z84" s="198"/>
      <c r="AA84" s="198"/>
      <c r="AB84" s="198"/>
      <c r="AC84" s="198"/>
      <c r="AD84" s="198"/>
      <c r="AE84" s="198"/>
      <c r="AF84" s="198"/>
      <c r="AG84" s="198"/>
      <c r="AH84" s="198"/>
      <c r="AI84" s="81"/>
      <c r="AJ84" s="197"/>
      <c r="AK84" s="82"/>
      <c r="AL84" s="82"/>
      <c r="AM84" s="83"/>
      <c r="AN84" s="84"/>
      <c r="AO84" s="85"/>
      <c r="AP84" s="85"/>
      <c r="AQ84" s="198"/>
      <c r="AR84" s="198"/>
      <c r="AS84" s="198"/>
      <c r="AT84" s="198"/>
      <c r="AU84" s="198"/>
      <c r="AV84" s="198"/>
      <c r="AW84" s="198"/>
      <c r="AX84" s="198"/>
      <c r="AY84" s="198"/>
      <c r="BC84" s="82"/>
      <c r="BD84" s="83"/>
      <c r="BE84" s="84"/>
      <c r="BF84" s="85"/>
      <c r="BG84" s="85"/>
    </row>
    <row r="85" spans="2:59">
      <c r="B85" s="197"/>
      <c r="C85" s="86"/>
      <c r="D85" s="87"/>
      <c r="E85" s="88"/>
      <c r="F85" s="89"/>
      <c r="G85" s="90"/>
      <c r="H85" s="90"/>
      <c r="I85" s="91"/>
      <c r="J85" s="91"/>
      <c r="K85" s="91"/>
      <c r="L85" s="91"/>
      <c r="M85" s="91"/>
      <c r="N85" s="199"/>
      <c r="O85" s="199"/>
      <c r="P85" s="199"/>
      <c r="Q85" s="199"/>
      <c r="R85" s="81"/>
      <c r="S85" s="197"/>
      <c r="T85" s="86"/>
      <c r="U85" s="87"/>
      <c r="V85" s="88"/>
      <c r="W85" s="89"/>
      <c r="X85" s="90"/>
      <c r="Y85" s="90"/>
      <c r="Z85" s="91"/>
      <c r="AA85" s="91"/>
      <c r="AB85" s="91"/>
      <c r="AC85" s="91"/>
      <c r="AD85" s="91"/>
      <c r="AE85" s="199"/>
      <c r="AF85" s="199"/>
      <c r="AG85" s="199"/>
      <c r="AH85" s="199"/>
      <c r="AI85" s="81"/>
      <c r="AJ85" s="197"/>
      <c r="AK85" s="86"/>
      <c r="AL85" s="87"/>
      <c r="AM85" s="88"/>
      <c r="AN85" s="89"/>
      <c r="AO85" s="90"/>
      <c r="AP85" s="90"/>
      <c r="AQ85" s="91"/>
      <c r="AR85" s="91"/>
      <c r="AS85" s="91"/>
      <c r="AT85" s="91"/>
      <c r="AU85" s="91"/>
      <c r="AV85" s="199"/>
      <c r="AW85" s="199"/>
      <c r="AX85" s="199"/>
      <c r="AY85" s="199"/>
      <c r="BC85" s="87"/>
      <c r="BD85" s="88"/>
      <c r="BE85" s="89"/>
      <c r="BF85" s="90"/>
      <c r="BG85" s="90"/>
    </row>
    <row r="86" spans="2:59">
      <c r="B86" s="197"/>
      <c r="C86" s="91"/>
      <c r="D86" s="87"/>
      <c r="E86" s="88"/>
      <c r="F86" s="89"/>
      <c r="G86" s="90"/>
      <c r="H86" s="90"/>
      <c r="I86" s="91"/>
      <c r="J86" s="91"/>
      <c r="K86" s="91"/>
      <c r="L86" s="91"/>
      <c r="M86" s="91"/>
      <c r="N86" s="199"/>
      <c r="O86" s="199"/>
      <c r="P86" s="199"/>
      <c r="Q86" s="199"/>
      <c r="R86" s="81"/>
      <c r="S86" s="197"/>
      <c r="T86" s="91"/>
      <c r="U86" s="87"/>
      <c r="V86" s="88"/>
      <c r="W86" s="89"/>
      <c r="X86" s="90"/>
      <c r="Y86" s="90"/>
      <c r="Z86" s="91"/>
      <c r="AA86" s="91"/>
      <c r="AB86" s="91"/>
      <c r="AC86" s="91"/>
      <c r="AD86" s="91"/>
      <c r="AE86" s="199"/>
      <c r="AF86" s="199"/>
      <c r="AG86" s="199"/>
      <c r="AH86" s="199"/>
      <c r="AI86" s="81"/>
      <c r="AJ86" s="197"/>
      <c r="AK86" s="91"/>
      <c r="AL86" s="87"/>
      <c r="AM86" s="88"/>
      <c r="AN86" s="89"/>
      <c r="AO86" s="90"/>
      <c r="AP86" s="90"/>
      <c r="AQ86" s="91"/>
      <c r="AR86" s="91"/>
      <c r="AS86" s="91"/>
      <c r="AT86" s="91"/>
      <c r="AU86" s="91"/>
      <c r="AV86" s="199"/>
      <c r="AW86" s="199"/>
      <c r="AX86" s="199"/>
      <c r="AY86" s="199"/>
      <c r="BC86" s="87"/>
      <c r="BD86" s="88"/>
      <c r="BE86" s="89"/>
      <c r="BF86" s="90"/>
      <c r="BG86" s="90"/>
    </row>
    <row r="87" spans="2:59">
      <c r="B87" s="197"/>
      <c r="C87" s="91"/>
      <c r="D87" s="87"/>
      <c r="E87" s="88"/>
      <c r="F87" s="89"/>
      <c r="G87" s="90"/>
      <c r="H87" s="90"/>
      <c r="I87" s="91"/>
      <c r="J87" s="91"/>
      <c r="K87" s="91"/>
      <c r="L87" s="91"/>
      <c r="M87" s="91"/>
      <c r="N87" s="199"/>
      <c r="O87" s="199"/>
      <c r="P87" s="199"/>
      <c r="Q87" s="199"/>
      <c r="R87" s="81"/>
      <c r="S87" s="197"/>
      <c r="T87" s="91"/>
      <c r="U87" s="87"/>
      <c r="V87" s="88"/>
      <c r="W87" s="89"/>
      <c r="X87" s="90"/>
      <c r="Y87" s="90"/>
      <c r="Z87" s="91"/>
      <c r="AA87" s="91"/>
      <c r="AB87" s="91"/>
      <c r="AC87" s="91"/>
      <c r="AD87" s="91"/>
      <c r="AE87" s="199"/>
      <c r="AF87" s="199"/>
      <c r="AG87" s="199"/>
      <c r="AH87" s="199"/>
      <c r="AI87" s="81"/>
      <c r="AJ87" s="197"/>
      <c r="AK87" s="91"/>
      <c r="AL87" s="87"/>
      <c r="AM87" s="88"/>
      <c r="AN87" s="89"/>
      <c r="AO87" s="90"/>
      <c r="AP87" s="90"/>
      <c r="AQ87" s="91"/>
      <c r="AR87" s="91"/>
      <c r="AS87" s="91"/>
      <c r="AT87" s="91"/>
      <c r="AU87" s="91"/>
      <c r="AV87" s="199"/>
      <c r="AW87" s="199"/>
      <c r="AX87" s="199"/>
      <c r="AY87" s="199"/>
      <c r="BC87" s="87"/>
      <c r="BD87" s="88"/>
      <c r="BE87" s="89"/>
      <c r="BF87" s="90"/>
      <c r="BG87" s="90"/>
    </row>
    <row r="88" spans="2:59">
      <c r="B88" s="197"/>
      <c r="C88" s="86"/>
      <c r="D88" s="87"/>
      <c r="E88" s="88"/>
      <c r="F88" s="89"/>
      <c r="G88" s="90"/>
      <c r="H88" s="90"/>
      <c r="I88" s="91"/>
      <c r="J88" s="91"/>
      <c r="K88" s="91"/>
      <c r="L88" s="91"/>
      <c r="M88" s="91"/>
      <c r="N88" s="199"/>
      <c r="O88" s="199"/>
      <c r="P88" s="199"/>
      <c r="Q88" s="199"/>
      <c r="R88" s="81"/>
      <c r="S88" s="197"/>
      <c r="T88" s="86"/>
      <c r="U88" s="87"/>
      <c r="V88" s="88"/>
      <c r="W88" s="89"/>
      <c r="X88" s="90"/>
      <c r="Y88" s="90"/>
      <c r="Z88" s="91"/>
      <c r="AA88" s="91"/>
      <c r="AB88" s="91"/>
      <c r="AC88" s="91"/>
      <c r="AD88" s="91"/>
      <c r="AE88" s="199"/>
      <c r="AF88" s="199"/>
      <c r="AG88" s="199"/>
      <c r="AH88" s="199"/>
      <c r="AI88" s="81"/>
      <c r="AJ88" s="197"/>
      <c r="AK88" s="86"/>
      <c r="AL88" s="87"/>
      <c r="AM88" s="88"/>
      <c r="AN88" s="89"/>
      <c r="AO88" s="90"/>
      <c r="AP88" s="90"/>
      <c r="AQ88" s="91"/>
      <c r="AR88" s="91"/>
      <c r="AS88" s="91"/>
      <c r="AT88" s="91"/>
      <c r="AU88" s="91"/>
      <c r="AV88" s="199"/>
      <c r="AW88" s="199"/>
      <c r="AX88" s="199"/>
      <c r="AY88" s="199"/>
      <c r="BC88" s="87"/>
      <c r="BD88" s="88"/>
      <c r="BE88" s="89"/>
      <c r="BF88" s="90"/>
      <c r="BG88" s="90"/>
    </row>
    <row r="89" spans="2:59">
      <c r="B89" s="197"/>
      <c r="C89" s="91"/>
      <c r="D89" s="87"/>
      <c r="E89" s="88"/>
      <c r="F89" s="89"/>
      <c r="G89" s="90"/>
      <c r="H89" s="90"/>
      <c r="I89" s="91"/>
      <c r="J89" s="91"/>
      <c r="K89" s="91"/>
      <c r="L89" s="91"/>
      <c r="M89" s="91"/>
      <c r="N89" s="199"/>
      <c r="O89" s="199"/>
      <c r="P89" s="199"/>
      <c r="Q89" s="199"/>
      <c r="R89" s="81"/>
      <c r="S89" s="197"/>
      <c r="T89" s="91"/>
      <c r="U89" s="87"/>
      <c r="V89" s="88"/>
      <c r="W89" s="89"/>
      <c r="X89" s="90"/>
      <c r="Y89" s="90"/>
      <c r="Z89" s="91"/>
      <c r="AA89" s="91"/>
      <c r="AB89" s="91"/>
      <c r="AC89" s="91"/>
      <c r="AD89" s="91"/>
      <c r="AE89" s="199"/>
      <c r="AF89" s="199"/>
      <c r="AG89" s="199"/>
      <c r="AH89" s="199"/>
      <c r="AI89" s="81"/>
      <c r="AJ89" s="197"/>
      <c r="AK89" s="91"/>
      <c r="AL89" s="87"/>
      <c r="AM89" s="88"/>
      <c r="AN89" s="89"/>
      <c r="AO89" s="90"/>
      <c r="AP89" s="90"/>
      <c r="AQ89" s="91"/>
      <c r="AR89" s="91"/>
      <c r="AS89" s="91"/>
      <c r="AT89" s="91"/>
      <c r="AU89" s="91"/>
      <c r="AV89" s="199"/>
      <c r="AW89" s="199"/>
      <c r="AX89" s="199"/>
      <c r="AY89" s="199"/>
      <c r="BC89" s="87"/>
      <c r="BD89" s="88"/>
      <c r="BE89" s="89"/>
      <c r="BF89" s="90"/>
      <c r="BG89" s="90"/>
    </row>
    <row r="90" spans="2:59" ht="14.45" customHeight="1">
      <c r="B90" s="197"/>
      <c r="C90" s="91"/>
      <c r="D90" s="87"/>
      <c r="E90" s="88"/>
      <c r="F90" s="89"/>
      <c r="G90" s="90"/>
      <c r="H90" s="90"/>
      <c r="I90" s="91"/>
      <c r="J90" s="91"/>
      <c r="K90" s="91"/>
      <c r="L90" s="91"/>
      <c r="M90" s="91"/>
      <c r="N90" s="199"/>
      <c r="O90" s="199"/>
      <c r="P90" s="199"/>
      <c r="Q90" s="199"/>
      <c r="R90" s="81"/>
      <c r="S90" s="197"/>
      <c r="T90" s="91"/>
      <c r="U90" s="87"/>
      <c r="V90" s="88"/>
      <c r="W90" s="89"/>
      <c r="X90" s="90"/>
      <c r="Y90" s="90"/>
      <c r="Z90" s="91"/>
      <c r="AA90" s="91"/>
      <c r="AB90" s="91"/>
      <c r="AC90" s="91"/>
      <c r="AD90" s="91"/>
      <c r="AE90" s="199"/>
      <c r="AF90" s="199"/>
      <c r="AG90" s="199"/>
      <c r="AH90" s="199"/>
      <c r="AI90" s="81"/>
      <c r="AJ90" s="197"/>
      <c r="AK90" s="91"/>
      <c r="AL90" s="87"/>
      <c r="AM90" s="88"/>
      <c r="AN90" s="89"/>
      <c r="AO90" s="90"/>
      <c r="AP90" s="90"/>
      <c r="AQ90" s="91"/>
      <c r="AR90" s="91"/>
      <c r="AS90" s="91"/>
      <c r="AT90" s="91"/>
      <c r="AU90" s="91"/>
      <c r="AV90" s="199"/>
      <c r="AW90" s="199"/>
      <c r="AX90" s="199"/>
      <c r="AY90" s="199"/>
      <c r="BC90" s="87"/>
      <c r="BD90" s="88"/>
      <c r="BE90" s="89"/>
      <c r="BF90" s="90"/>
      <c r="BG90" s="90"/>
    </row>
    <row r="91" spans="2:59">
      <c r="B91" s="197"/>
      <c r="C91" s="91"/>
      <c r="D91" s="87"/>
      <c r="E91" s="88"/>
      <c r="F91" s="89"/>
      <c r="G91" s="90"/>
      <c r="H91" s="90"/>
      <c r="I91" s="91"/>
      <c r="J91" s="91"/>
      <c r="K91" s="91"/>
      <c r="L91" s="91"/>
      <c r="M91" s="91"/>
      <c r="N91" s="199"/>
      <c r="O91" s="199"/>
      <c r="P91" s="199"/>
      <c r="Q91" s="199"/>
      <c r="R91" s="81"/>
      <c r="S91" s="197"/>
      <c r="T91" s="91"/>
      <c r="U91" s="87"/>
      <c r="V91" s="88"/>
      <c r="W91" s="89"/>
      <c r="X91" s="90"/>
      <c r="Y91" s="90"/>
      <c r="Z91" s="91"/>
      <c r="AA91" s="91"/>
      <c r="AB91" s="91"/>
      <c r="AC91" s="91"/>
      <c r="AD91" s="91"/>
      <c r="AE91" s="199"/>
      <c r="AF91" s="199"/>
      <c r="AG91" s="199"/>
      <c r="AH91" s="199"/>
      <c r="AI91" s="81"/>
      <c r="AJ91" s="197"/>
      <c r="AK91" s="91"/>
      <c r="AL91" s="87"/>
      <c r="AM91" s="88"/>
      <c r="AN91" s="89"/>
      <c r="AO91" s="90"/>
      <c r="AP91" s="90"/>
      <c r="AQ91" s="91"/>
      <c r="AR91" s="91"/>
      <c r="AS91" s="91"/>
      <c r="AT91" s="91"/>
      <c r="AU91" s="91"/>
      <c r="AV91" s="199"/>
      <c r="AW91" s="199"/>
      <c r="AX91" s="199"/>
      <c r="AY91" s="199"/>
      <c r="BC91" s="87"/>
      <c r="BD91" s="88"/>
      <c r="BE91" s="89"/>
      <c r="BF91" s="90"/>
      <c r="BG91" s="90"/>
    </row>
    <row r="92" spans="2:59">
      <c r="B92" s="91"/>
      <c r="C92" s="91"/>
      <c r="D92" s="87"/>
      <c r="E92" s="88"/>
      <c r="F92" s="89"/>
      <c r="G92" s="90"/>
      <c r="H92" s="90"/>
      <c r="I92" s="91"/>
      <c r="J92" s="91"/>
      <c r="K92" s="91"/>
      <c r="L92" s="91"/>
      <c r="M92" s="91"/>
      <c r="N92" s="91"/>
      <c r="O92" s="91"/>
      <c r="P92" s="91"/>
      <c r="Q92" s="91"/>
      <c r="R92" s="81"/>
      <c r="S92" s="91"/>
      <c r="T92" s="91"/>
      <c r="U92" s="87"/>
      <c r="V92" s="88"/>
      <c r="W92" s="89"/>
      <c r="X92" s="90"/>
      <c r="Y92" s="90"/>
      <c r="Z92" s="91"/>
      <c r="AA92" s="91"/>
      <c r="AB92" s="91"/>
      <c r="AC92" s="91"/>
      <c r="AD92" s="91"/>
      <c r="AE92" s="91"/>
      <c r="AF92" s="91"/>
      <c r="AG92" s="91"/>
      <c r="AH92" s="91"/>
      <c r="AI92" s="81"/>
      <c r="AJ92" s="91"/>
      <c r="AK92" s="91"/>
      <c r="AL92" s="87"/>
      <c r="AM92" s="88"/>
      <c r="AN92" s="89"/>
      <c r="AO92" s="90"/>
      <c r="AP92" s="90"/>
      <c r="AQ92" s="91"/>
      <c r="AR92" s="91"/>
      <c r="AS92" s="91"/>
      <c r="AT92" s="91"/>
      <c r="AU92" s="91"/>
      <c r="AV92" s="91"/>
      <c r="AW92" s="91"/>
      <c r="AX92" s="91"/>
      <c r="AY92" s="91"/>
      <c r="BC92" s="87"/>
      <c r="BD92" s="88"/>
      <c r="BE92" s="89"/>
      <c r="BF92" s="90"/>
      <c r="BG92" s="90"/>
    </row>
    <row r="93" spans="2:59" ht="14.45" customHeight="1">
      <c r="B93" s="197"/>
      <c r="C93" s="82"/>
      <c r="D93" s="82"/>
      <c r="E93" s="83"/>
      <c r="F93" s="84"/>
      <c r="G93" s="85"/>
      <c r="H93" s="85"/>
      <c r="I93" s="198"/>
      <c r="J93" s="198"/>
      <c r="K93" s="198"/>
      <c r="L93" s="198"/>
      <c r="M93" s="198"/>
      <c r="N93" s="198"/>
      <c r="O93" s="198"/>
      <c r="P93" s="198"/>
      <c r="Q93" s="198"/>
      <c r="R93" s="81"/>
      <c r="S93" s="197"/>
      <c r="T93" s="82"/>
      <c r="U93" s="82"/>
      <c r="V93" s="83"/>
      <c r="W93" s="84"/>
      <c r="X93" s="85"/>
      <c r="Y93" s="85"/>
      <c r="Z93" s="198"/>
      <c r="AA93" s="198"/>
      <c r="AB93" s="198"/>
      <c r="AC93" s="198"/>
      <c r="AD93" s="198"/>
      <c r="AE93" s="198"/>
      <c r="AF93" s="198"/>
      <c r="AG93" s="198"/>
      <c r="AH93" s="198"/>
      <c r="AI93" s="81"/>
      <c r="AJ93" s="197"/>
      <c r="AK93" s="82"/>
      <c r="AL93" s="82"/>
      <c r="AM93" s="83"/>
      <c r="AN93" s="84"/>
      <c r="AO93" s="85"/>
      <c r="AP93" s="85"/>
      <c r="AQ93" s="198"/>
      <c r="AR93" s="198"/>
      <c r="AS93" s="198"/>
      <c r="AT93" s="198"/>
      <c r="AU93" s="198"/>
      <c r="AV93" s="198"/>
      <c r="AW93" s="198"/>
      <c r="AX93" s="198"/>
      <c r="AY93" s="198"/>
      <c r="BC93" s="82"/>
      <c r="BD93" s="83"/>
      <c r="BE93" s="84"/>
      <c r="BF93" s="85"/>
      <c r="BG93" s="85"/>
    </row>
    <row r="94" spans="2:59">
      <c r="B94" s="197"/>
      <c r="C94" s="91"/>
      <c r="D94" s="87"/>
      <c r="E94" s="88"/>
      <c r="F94" s="92"/>
      <c r="G94" s="90"/>
      <c r="H94" s="90"/>
      <c r="I94" s="91"/>
      <c r="J94" s="91"/>
      <c r="K94" s="91"/>
      <c r="L94" s="91"/>
      <c r="M94" s="91"/>
      <c r="N94" s="199"/>
      <c r="O94" s="199"/>
      <c r="P94" s="199"/>
      <c r="Q94" s="199"/>
      <c r="R94" s="81"/>
      <c r="S94" s="197"/>
      <c r="T94" s="91"/>
      <c r="U94" s="87"/>
      <c r="V94" s="88"/>
      <c r="W94" s="92"/>
      <c r="X94" s="90"/>
      <c r="Y94" s="90"/>
      <c r="Z94" s="91"/>
      <c r="AA94" s="91"/>
      <c r="AB94" s="91"/>
      <c r="AC94" s="91"/>
      <c r="AD94" s="91"/>
      <c r="AE94" s="199"/>
      <c r="AF94" s="199"/>
      <c r="AG94" s="199"/>
      <c r="AH94" s="199"/>
      <c r="AI94" s="81"/>
      <c r="AJ94" s="197"/>
      <c r="AK94" s="91"/>
      <c r="AL94" s="87"/>
      <c r="AM94" s="88"/>
      <c r="AN94" s="92"/>
      <c r="AO94" s="90"/>
      <c r="AP94" s="90"/>
      <c r="AQ94" s="91"/>
      <c r="AR94" s="91"/>
      <c r="AS94" s="91"/>
      <c r="AT94" s="91"/>
      <c r="AU94" s="91"/>
      <c r="AV94" s="199"/>
      <c r="AW94" s="199"/>
      <c r="AX94" s="199"/>
      <c r="AY94" s="199"/>
      <c r="BC94" s="87"/>
      <c r="BD94" s="88"/>
      <c r="BE94" s="92"/>
      <c r="BF94" s="90"/>
      <c r="BG94" s="90"/>
    </row>
    <row r="95" spans="2:59">
      <c r="B95" s="197"/>
      <c r="C95" s="91"/>
      <c r="D95" s="87"/>
      <c r="E95" s="88"/>
      <c r="F95" s="92"/>
      <c r="G95" s="90"/>
      <c r="H95" s="90"/>
      <c r="I95" s="93"/>
      <c r="J95" s="93"/>
      <c r="K95" s="93"/>
      <c r="L95" s="93"/>
      <c r="M95" s="91"/>
      <c r="N95" s="199"/>
      <c r="O95" s="199"/>
      <c r="P95" s="199"/>
      <c r="Q95" s="199"/>
      <c r="R95" s="81"/>
      <c r="S95" s="197"/>
      <c r="T95" s="91"/>
      <c r="U95" s="87"/>
      <c r="V95" s="88"/>
      <c r="W95" s="92"/>
      <c r="X95" s="90"/>
      <c r="Y95" s="90"/>
      <c r="Z95" s="93"/>
      <c r="AA95" s="93"/>
      <c r="AB95" s="93"/>
      <c r="AC95" s="93"/>
      <c r="AD95" s="91"/>
      <c r="AE95" s="199"/>
      <c r="AF95" s="199"/>
      <c r="AG95" s="199"/>
      <c r="AH95" s="199"/>
      <c r="AI95" s="81"/>
      <c r="AJ95" s="197"/>
      <c r="AK95" s="91"/>
      <c r="AL95" s="87"/>
      <c r="AM95" s="88"/>
      <c r="AN95" s="92"/>
      <c r="AO95" s="90"/>
      <c r="AP95" s="90"/>
      <c r="AQ95" s="93"/>
      <c r="AR95" s="93"/>
      <c r="AS95" s="93"/>
      <c r="AT95" s="91"/>
      <c r="AU95" s="91"/>
      <c r="AV95" s="199"/>
      <c r="AW95" s="199"/>
      <c r="AX95" s="199"/>
      <c r="AY95" s="199"/>
      <c r="BC95" s="87"/>
      <c r="BD95" s="88"/>
      <c r="BE95" s="92"/>
      <c r="BF95" s="90"/>
      <c r="BG95" s="90"/>
    </row>
    <row r="96" spans="2:59" ht="14.45" customHeight="1">
      <c r="B96" s="197"/>
      <c r="C96" s="91"/>
      <c r="D96" s="87"/>
      <c r="E96" s="88"/>
      <c r="F96" s="92"/>
      <c r="G96" s="90"/>
      <c r="H96" s="90"/>
      <c r="I96" s="91"/>
      <c r="J96" s="91"/>
      <c r="K96" s="91"/>
      <c r="L96" s="91"/>
      <c r="M96" s="91"/>
      <c r="N96" s="199"/>
      <c r="O96" s="199"/>
      <c r="P96" s="199"/>
      <c r="Q96" s="199"/>
      <c r="R96" s="81"/>
      <c r="S96" s="197"/>
      <c r="T96" s="91"/>
      <c r="U96" s="87"/>
      <c r="V96" s="88"/>
      <c r="W96" s="92"/>
      <c r="X96" s="90"/>
      <c r="Y96" s="90"/>
      <c r="Z96" s="91"/>
      <c r="AA96" s="91"/>
      <c r="AB96" s="91"/>
      <c r="AC96" s="91"/>
      <c r="AD96" s="91"/>
      <c r="AE96" s="199"/>
      <c r="AF96" s="199"/>
      <c r="AG96" s="199"/>
      <c r="AH96" s="199"/>
      <c r="AI96" s="81"/>
      <c r="AJ96" s="197"/>
      <c r="AK96" s="91"/>
      <c r="AL96" s="87"/>
      <c r="AM96" s="88"/>
      <c r="AN96" s="92"/>
      <c r="AO96" s="90"/>
      <c r="AP96" s="90"/>
      <c r="AQ96" s="91"/>
      <c r="AR96" s="91"/>
      <c r="AS96" s="91"/>
      <c r="AT96" s="91"/>
      <c r="AU96" s="91"/>
      <c r="AV96" s="199"/>
      <c r="AW96" s="199"/>
      <c r="AX96" s="199"/>
      <c r="AY96" s="199"/>
      <c r="BC96" s="87"/>
      <c r="BD96" s="88"/>
      <c r="BE96" s="92"/>
      <c r="BF96" s="90"/>
      <c r="BG96" s="90"/>
    </row>
    <row r="97" spans="1:59">
      <c r="B97" s="197"/>
      <c r="C97" s="91"/>
      <c r="D97" s="87"/>
      <c r="E97" s="88"/>
      <c r="F97" s="92"/>
      <c r="G97" s="90"/>
      <c r="H97" s="90"/>
      <c r="I97" s="91"/>
      <c r="J97" s="91"/>
      <c r="K97" s="91"/>
      <c r="L97" s="91"/>
      <c r="M97" s="91"/>
      <c r="N97" s="199"/>
      <c r="O97" s="199"/>
      <c r="P97" s="199"/>
      <c r="Q97" s="199"/>
      <c r="R97" s="81"/>
      <c r="S97" s="197"/>
      <c r="T97" s="91"/>
      <c r="U97" s="87"/>
      <c r="V97" s="88"/>
      <c r="W97" s="92"/>
      <c r="X97" s="90"/>
      <c r="Y97" s="90"/>
      <c r="Z97" s="91"/>
      <c r="AA97" s="91"/>
      <c r="AB97" s="91"/>
      <c r="AC97" s="91"/>
      <c r="AD97" s="91"/>
      <c r="AE97" s="199"/>
      <c r="AF97" s="199"/>
      <c r="AG97" s="199"/>
      <c r="AH97" s="199"/>
      <c r="AI97" s="81"/>
      <c r="AJ97" s="197"/>
      <c r="AK97" s="91"/>
      <c r="AL97" s="87"/>
      <c r="AM97" s="88"/>
      <c r="AN97" s="92"/>
      <c r="AO97" s="90"/>
      <c r="AP97" s="90"/>
      <c r="AQ97" s="91"/>
      <c r="AR97" s="91"/>
      <c r="AS97" s="91"/>
      <c r="AT97" s="91"/>
      <c r="AU97" s="91"/>
      <c r="AV97" s="199"/>
      <c r="AW97" s="199"/>
      <c r="AX97" s="199"/>
      <c r="AY97" s="199"/>
      <c r="BC97" s="87"/>
      <c r="BD97" s="88"/>
      <c r="BE97" s="92"/>
      <c r="BF97" s="90"/>
      <c r="BG97" s="90"/>
    </row>
    <row r="98" spans="1:59">
      <c r="B98" s="91"/>
      <c r="C98" s="80"/>
      <c r="D98" s="76"/>
      <c r="E98" s="77"/>
      <c r="F98" s="78"/>
      <c r="G98" s="79"/>
      <c r="H98" s="79"/>
      <c r="I98" s="80"/>
      <c r="J98" s="80"/>
      <c r="K98" s="80"/>
      <c r="L98" s="80"/>
      <c r="M98" s="80"/>
      <c r="N98" s="80"/>
      <c r="O98" s="80"/>
      <c r="P98" s="80"/>
      <c r="Q98" s="80"/>
      <c r="R98" s="81"/>
      <c r="S98" s="91"/>
      <c r="T98" s="80"/>
      <c r="U98" s="76"/>
      <c r="V98" s="77"/>
      <c r="W98" s="78"/>
      <c r="X98" s="79"/>
      <c r="Y98" s="79"/>
      <c r="Z98" s="80"/>
      <c r="AA98" s="80"/>
      <c r="AB98" s="80"/>
      <c r="AC98" s="80"/>
      <c r="AD98" s="80"/>
      <c r="AE98" s="80"/>
      <c r="AF98" s="80"/>
      <c r="AG98" s="80"/>
      <c r="AH98" s="80"/>
      <c r="AI98" s="81"/>
      <c r="AJ98" s="91"/>
      <c r="AK98" s="80"/>
      <c r="AL98" s="76"/>
      <c r="AM98" s="77"/>
      <c r="AN98" s="78"/>
      <c r="AO98" s="79"/>
      <c r="AP98" s="79"/>
      <c r="AQ98" s="80"/>
      <c r="AR98" s="80"/>
      <c r="AS98" s="80"/>
      <c r="AT98" s="80"/>
      <c r="AU98" s="80"/>
      <c r="AV98" s="80"/>
      <c r="AW98" s="80"/>
      <c r="AX98" s="80"/>
      <c r="AY98" s="80"/>
      <c r="BC98" s="76"/>
      <c r="BD98" s="77"/>
      <c r="BE98" s="78"/>
      <c r="BF98" s="79"/>
      <c r="BG98" s="79"/>
    </row>
    <row r="99" spans="1:59" ht="14.45" customHeight="1">
      <c r="B99" s="197"/>
      <c r="C99" s="82"/>
      <c r="D99" s="82"/>
      <c r="E99" s="83"/>
      <c r="F99" s="84"/>
      <c r="G99" s="85"/>
      <c r="H99" s="85"/>
      <c r="I99" s="198"/>
      <c r="J99" s="198"/>
      <c r="K99" s="198"/>
      <c r="L99" s="198"/>
      <c r="M99" s="198"/>
      <c r="N99" s="198"/>
      <c r="O99" s="198"/>
      <c r="P99" s="198"/>
      <c r="Q99" s="198"/>
      <c r="R99" s="81"/>
      <c r="S99" s="197"/>
      <c r="T99" s="82"/>
      <c r="U99" s="82"/>
      <c r="V99" s="83"/>
      <c r="W99" s="84"/>
      <c r="X99" s="85"/>
      <c r="Y99" s="85"/>
      <c r="Z99" s="198"/>
      <c r="AA99" s="198"/>
      <c r="AB99" s="198"/>
      <c r="AC99" s="198"/>
      <c r="AD99" s="198"/>
      <c r="AE99" s="198"/>
      <c r="AF99" s="198"/>
      <c r="AG99" s="198"/>
      <c r="AH99" s="198"/>
      <c r="AI99" s="81"/>
      <c r="AJ99" s="197"/>
      <c r="AK99" s="82"/>
      <c r="AL99" s="82"/>
      <c r="AM99" s="83"/>
      <c r="AN99" s="84"/>
      <c r="AO99" s="85"/>
      <c r="AP99" s="85"/>
      <c r="AQ99" s="198"/>
      <c r="AR99" s="198"/>
      <c r="AS99" s="198"/>
      <c r="AT99" s="198"/>
      <c r="AU99" s="198"/>
      <c r="AV99" s="198"/>
      <c r="AW99" s="198"/>
      <c r="AX99" s="198"/>
      <c r="AY99" s="198"/>
      <c r="BC99" s="82"/>
      <c r="BD99" s="83"/>
      <c r="BE99" s="84"/>
      <c r="BF99" s="85"/>
      <c r="BG99" s="85"/>
    </row>
    <row r="100" spans="1:59">
      <c r="B100" s="197"/>
      <c r="C100" s="86"/>
      <c r="D100" s="87"/>
      <c r="E100" s="88"/>
      <c r="F100" s="89"/>
      <c r="G100" s="90"/>
      <c r="H100" s="90"/>
      <c r="I100" s="91"/>
      <c r="J100" s="91"/>
      <c r="K100" s="91"/>
      <c r="L100" s="91"/>
      <c r="M100" s="91"/>
      <c r="N100" s="199"/>
      <c r="O100" s="199"/>
      <c r="P100" s="199"/>
      <c r="Q100" s="199"/>
      <c r="R100" s="81"/>
      <c r="S100" s="197"/>
      <c r="T100" s="86"/>
      <c r="U100" s="87"/>
      <c r="V100" s="88"/>
      <c r="W100" s="89"/>
      <c r="X100" s="90"/>
      <c r="Y100" s="90"/>
      <c r="Z100" s="91"/>
      <c r="AA100" s="91"/>
      <c r="AB100" s="91"/>
      <c r="AC100" s="91"/>
      <c r="AD100" s="91"/>
      <c r="AE100" s="199"/>
      <c r="AF100" s="199"/>
      <c r="AG100" s="199"/>
      <c r="AH100" s="199"/>
      <c r="AI100" s="81"/>
      <c r="AJ100" s="197"/>
      <c r="AK100" s="86"/>
      <c r="AL100" s="87"/>
      <c r="AM100" s="88"/>
      <c r="AN100" s="89"/>
      <c r="AO100" s="90"/>
      <c r="AP100" s="90"/>
      <c r="AQ100" s="91"/>
      <c r="AR100" s="91"/>
      <c r="AS100" s="91"/>
      <c r="AT100" s="91"/>
      <c r="AU100" s="91"/>
      <c r="AV100" s="199"/>
      <c r="AW100" s="199"/>
      <c r="AX100" s="199"/>
      <c r="AY100" s="199"/>
      <c r="BC100" s="87"/>
      <c r="BD100" s="88"/>
      <c r="BE100" s="89"/>
      <c r="BF100" s="90"/>
      <c r="BG100" s="90"/>
    </row>
    <row r="101" spans="1:59">
      <c r="B101" s="197"/>
      <c r="C101" s="91"/>
      <c r="D101" s="87"/>
      <c r="E101" s="88"/>
      <c r="F101" s="89"/>
      <c r="G101" s="90"/>
      <c r="H101" s="90"/>
      <c r="I101" s="91"/>
      <c r="J101" s="91"/>
      <c r="K101" s="91"/>
      <c r="L101" s="91"/>
      <c r="M101" s="91"/>
      <c r="N101" s="199"/>
      <c r="O101" s="199"/>
      <c r="P101" s="199"/>
      <c r="Q101" s="199"/>
      <c r="R101" s="81"/>
      <c r="S101" s="197"/>
      <c r="T101" s="91"/>
      <c r="U101" s="87"/>
      <c r="V101" s="88"/>
      <c r="W101" s="89"/>
      <c r="X101" s="90"/>
      <c r="Y101" s="90"/>
      <c r="Z101" s="91"/>
      <c r="AA101" s="91"/>
      <c r="AB101" s="91"/>
      <c r="AC101" s="91"/>
      <c r="AD101" s="91"/>
      <c r="AE101" s="199"/>
      <c r="AF101" s="199"/>
      <c r="AG101" s="199"/>
      <c r="AH101" s="199"/>
      <c r="AI101" s="81"/>
      <c r="AJ101" s="197"/>
      <c r="AK101" s="91"/>
      <c r="AL101" s="87"/>
      <c r="AM101" s="88"/>
      <c r="AN101" s="89"/>
      <c r="AO101" s="90"/>
      <c r="AP101" s="90"/>
      <c r="AQ101" s="91"/>
      <c r="AR101" s="91"/>
      <c r="AS101" s="91"/>
      <c r="AT101" s="91"/>
      <c r="AU101" s="91"/>
      <c r="AV101" s="199"/>
      <c r="AW101" s="199"/>
      <c r="AX101" s="199"/>
      <c r="AY101" s="199"/>
      <c r="BC101" s="87"/>
      <c r="BD101" s="88"/>
      <c r="BE101" s="89"/>
      <c r="BF101" s="90"/>
      <c r="BG101" s="90"/>
    </row>
    <row r="102" spans="1:59">
      <c r="B102" s="197"/>
      <c r="C102" s="91"/>
      <c r="D102" s="87"/>
      <c r="E102" s="88"/>
      <c r="F102" s="89"/>
      <c r="G102" s="90"/>
      <c r="H102" s="90"/>
      <c r="I102" s="91"/>
      <c r="J102" s="91"/>
      <c r="K102" s="91"/>
      <c r="L102" s="91"/>
      <c r="M102" s="91"/>
      <c r="N102" s="199"/>
      <c r="O102" s="199"/>
      <c r="P102" s="199"/>
      <c r="Q102" s="199"/>
      <c r="R102" s="81"/>
      <c r="S102" s="197"/>
      <c r="T102" s="91"/>
      <c r="U102" s="87"/>
      <c r="V102" s="88"/>
      <c r="W102" s="89"/>
      <c r="X102" s="90"/>
      <c r="Y102" s="90"/>
      <c r="Z102" s="91"/>
      <c r="AA102" s="91"/>
      <c r="AB102" s="91"/>
      <c r="AC102" s="91"/>
      <c r="AD102" s="91"/>
      <c r="AE102" s="199"/>
      <c r="AF102" s="199"/>
      <c r="AG102" s="199"/>
      <c r="AH102" s="199"/>
      <c r="AI102" s="81"/>
      <c r="AJ102" s="197"/>
      <c r="AK102" s="91"/>
      <c r="AL102" s="87"/>
      <c r="AM102" s="88"/>
      <c r="AN102" s="89"/>
      <c r="AO102" s="90"/>
      <c r="AP102" s="90"/>
      <c r="AQ102" s="91"/>
      <c r="AR102" s="91"/>
      <c r="AS102" s="91"/>
      <c r="AT102" s="91"/>
      <c r="AU102" s="91"/>
      <c r="AV102" s="199"/>
      <c r="AW102" s="199"/>
      <c r="AX102" s="199"/>
      <c r="AY102" s="199"/>
      <c r="BC102" s="87"/>
      <c r="BD102" s="88"/>
      <c r="BE102" s="89"/>
      <c r="BF102" s="90"/>
      <c r="BG102" s="90"/>
    </row>
    <row r="103" spans="1:59">
      <c r="B103" s="197"/>
      <c r="C103" s="86"/>
      <c r="D103" s="87"/>
      <c r="E103" s="88"/>
      <c r="F103" s="89"/>
      <c r="G103" s="90"/>
      <c r="H103" s="90"/>
      <c r="I103" s="91"/>
      <c r="J103" s="91"/>
      <c r="K103" s="91"/>
      <c r="L103" s="91"/>
      <c r="M103" s="91"/>
      <c r="N103" s="199"/>
      <c r="O103" s="199"/>
      <c r="P103" s="199"/>
      <c r="Q103" s="199"/>
      <c r="R103" s="81"/>
      <c r="S103" s="197"/>
      <c r="T103" s="86"/>
      <c r="U103" s="87"/>
      <c r="V103" s="88"/>
      <c r="W103" s="89"/>
      <c r="X103" s="90"/>
      <c r="Y103" s="90"/>
      <c r="Z103" s="91"/>
      <c r="AA103" s="91"/>
      <c r="AB103" s="91"/>
      <c r="AC103" s="91"/>
      <c r="AD103" s="91"/>
      <c r="AE103" s="199"/>
      <c r="AF103" s="199"/>
      <c r="AG103" s="199"/>
      <c r="AH103" s="199"/>
      <c r="AI103" s="81"/>
      <c r="AJ103" s="197"/>
      <c r="AK103" s="86"/>
      <c r="AL103" s="87"/>
      <c r="AM103" s="88"/>
      <c r="AN103" s="89"/>
      <c r="AO103" s="90"/>
      <c r="AP103" s="90"/>
      <c r="AQ103" s="91"/>
      <c r="AR103" s="91"/>
      <c r="AS103" s="91"/>
      <c r="AT103" s="91"/>
      <c r="AU103" s="91"/>
      <c r="AV103" s="199"/>
      <c r="AW103" s="199"/>
      <c r="AX103" s="199"/>
      <c r="AY103" s="199"/>
      <c r="BC103" s="87"/>
      <c r="BD103" s="88"/>
      <c r="BE103" s="89"/>
      <c r="BF103" s="90"/>
      <c r="BG103" s="90"/>
    </row>
    <row r="104" spans="1:59">
      <c r="B104" s="197"/>
      <c r="C104" s="91"/>
      <c r="D104" s="87"/>
      <c r="E104" s="88"/>
      <c r="F104" s="89"/>
      <c r="G104" s="90"/>
      <c r="H104" s="90"/>
      <c r="I104" s="91"/>
      <c r="J104" s="91"/>
      <c r="K104" s="91"/>
      <c r="L104" s="91"/>
      <c r="M104" s="91"/>
      <c r="N104" s="199"/>
      <c r="O104" s="199"/>
      <c r="P104" s="199"/>
      <c r="Q104" s="199"/>
      <c r="R104" s="81"/>
      <c r="S104" s="197"/>
      <c r="T104" s="91"/>
      <c r="U104" s="87"/>
      <c r="V104" s="88"/>
      <c r="W104" s="89"/>
      <c r="X104" s="90"/>
      <c r="Y104" s="90"/>
      <c r="Z104" s="91"/>
      <c r="AA104" s="91"/>
      <c r="AB104" s="91"/>
      <c r="AC104" s="91"/>
      <c r="AD104" s="91"/>
      <c r="AE104" s="199"/>
      <c r="AF104" s="199"/>
      <c r="AG104" s="199"/>
      <c r="AH104" s="199"/>
      <c r="AI104" s="81"/>
      <c r="AJ104" s="197"/>
      <c r="AK104" s="91"/>
      <c r="AL104" s="87"/>
      <c r="AM104" s="88"/>
      <c r="AN104" s="89"/>
      <c r="AO104" s="90"/>
      <c r="AP104" s="90"/>
      <c r="AQ104" s="91"/>
      <c r="AR104" s="91"/>
      <c r="AS104" s="91"/>
      <c r="AT104" s="91"/>
      <c r="AU104" s="91"/>
      <c r="AV104" s="199"/>
      <c r="AW104" s="199"/>
      <c r="AX104" s="199"/>
      <c r="AY104" s="199"/>
      <c r="BC104" s="87"/>
      <c r="BD104" s="88"/>
      <c r="BE104" s="89"/>
      <c r="BF104" s="90"/>
      <c r="BG104" s="90"/>
    </row>
    <row r="105" spans="1:59">
      <c r="B105" s="197"/>
      <c r="C105" s="91"/>
      <c r="D105" s="87"/>
      <c r="E105" s="88"/>
      <c r="F105" s="89"/>
      <c r="G105" s="90"/>
      <c r="H105" s="90"/>
      <c r="I105" s="91"/>
      <c r="J105" s="91"/>
      <c r="K105" s="91"/>
      <c r="L105" s="91"/>
      <c r="M105" s="91"/>
      <c r="N105" s="199"/>
      <c r="O105" s="199"/>
      <c r="P105" s="199"/>
      <c r="Q105" s="199"/>
      <c r="R105" s="81"/>
      <c r="S105" s="197"/>
      <c r="T105" s="91"/>
      <c r="U105" s="87"/>
      <c r="V105" s="88"/>
      <c r="W105" s="89"/>
      <c r="X105" s="90"/>
      <c r="Y105" s="90"/>
      <c r="Z105" s="91"/>
      <c r="AA105" s="91"/>
      <c r="AB105" s="91"/>
      <c r="AC105" s="91"/>
      <c r="AD105" s="91"/>
      <c r="AE105" s="199"/>
      <c r="AF105" s="199"/>
      <c r="AG105" s="199"/>
      <c r="AH105" s="199"/>
      <c r="AI105" s="81"/>
      <c r="AJ105" s="197"/>
      <c r="AK105" s="91"/>
      <c r="AL105" s="87"/>
      <c r="AM105" s="88"/>
      <c r="AN105" s="89"/>
      <c r="AO105" s="90"/>
      <c r="AP105" s="90"/>
      <c r="AQ105" s="91"/>
      <c r="AR105" s="91"/>
      <c r="AS105" s="91"/>
      <c r="AT105" s="91"/>
      <c r="AU105" s="91"/>
      <c r="AV105" s="199"/>
      <c r="AW105" s="199"/>
      <c r="AX105" s="199"/>
      <c r="AY105" s="199"/>
      <c r="BC105" s="87"/>
      <c r="BD105" s="88"/>
      <c r="BE105" s="89"/>
      <c r="BF105" s="90"/>
      <c r="BG105" s="90"/>
    </row>
    <row r="106" spans="1:59">
      <c r="A106" t="s">
        <v>75</v>
      </c>
      <c r="B106" s="197"/>
      <c r="C106" s="91"/>
      <c r="D106" s="87"/>
      <c r="E106" s="88"/>
      <c r="F106" s="89"/>
      <c r="G106" s="90"/>
      <c r="H106" s="90"/>
      <c r="I106" s="91"/>
      <c r="J106" s="91"/>
      <c r="K106" s="91"/>
      <c r="L106" s="91"/>
      <c r="M106" s="91"/>
      <c r="N106" s="199"/>
      <c r="O106" s="199"/>
      <c r="P106" s="199"/>
      <c r="Q106" s="199"/>
      <c r="R106" s="81"/>
      <c r="S106" s="197"/>
      <c r="T106" s="91"/>
      <c r="U106" s="87"/>
      <c r="V106" s="88"/>
      <c r="W106" s="89"/>
      <c r="X106" s="90"/>
      <c r="Y106" s="90"/>
      <c r="Z106" s="91"/>
      <c r="AA106" s="91"/>
      <c r="AB106" s="91"/>
      <c r="AC106" s="91"/>
      <c r="AD106" s="91"/>
      <c r="AE106" s="199"/>
      <c r="AF106" s="199"/>
      <c r="AG106" s="199"/>
      <c r="AH106" s="199"/>
      <c r="AI106" s="81"/>
      <c r="AJ106" s="197"/>
      <c r="AK106" s="91"/>
      <c r="AL106" s="87"/>
      <c r="AM106" s="88"/>
      <c r="AN106" s="89"/>
      <c r="AO106" s="90"/>
      <c r="AP106" s="90"/>
      <c r="AQ106" s="91"/>
      <c r="AR106" s="91"/>
      <c r="AS106" s="91"/>
      <c r="AT106" s="91"/>
      <c r="AU106" s="91"/>
      <c r="AV106" s="199"/>
      <c r="AW106" s="199"/>
      <c r="AX106" s="199"/>
      <c r="AY106" s="199"/>
      <c r="BC106" s="87"/>
      <c r="BD106" s="88"/>
      <c r="BE106" s="89"/>
      <c r="BF106" s="90"/>
      <c r="BG106" s="90"/>
    </row>
    <row r="107" spans="1:59">
      <c r="A107" t="s">
        <v>76</v>
      </c>
      <c r="B107" s="91"/>
      <c r="C107" s="80"/>
      <c r="D107" s="76"/>
      <c r="E107" s="77"/>
      <c r="F107" s="78"/>
      <c r="G107" s="79"/>
      <c r="H107" s="79"/>
      <c r="I107" s="80"/>
      <c r="J107" s="80"/>
      <c r="K107" s="80"/>
      <c r="L107" s="80"/>
      <c r="M107" s="80"/>
      <c r="N107" s="80"/>
      <c r="O107" s="80"/>
      <c r="P107" s="80"/>
      <c r="Q107" s="80"/>
      <c r="R107" s="81"/>
      <c r="S107" s="91"/>
      <c r="T107" s="80"/>
      <c r="U107" s="76"/>
      <c r="V107" s="77"/>
      <c r="W107" s="78"/>
      <c r="X107" s="79"/>
      <c r="Y107" s="79"/>
      <c r="Z107" s="80"/>
      <c r="AA107" s="80"/>
      <c r="AB107" s="80"/>
      <c r="AC107" s="80"/>
      <c r="AD107" s="80"/>
      <c r="AE107" s="80"/>
      <c r="AF107" s="80"/>
      <c r="AG107" s="80"/>
      <c r="AH107" s="80"/>
      <c r="AI107" s="81"/>
      <c r="AJ107" s="91"/>
      <c r="AK107" s="80"/>
      <c r="AL107" s="76"/>
      <c r="AM107" s="77"/>
      <c r="AN107" s="78"/>
      <c r="AO107" s="79"/>
      <c r="AP107" s="79"/>
      <c r="AQ107" s="80"/>
      <c r="AR107" s="80"/>
      <c r="AS107" s="80"/>
      <c r="AT107" s="80"/>
      <c r="AU107" s="80"/>
      <c r="AV107" s="80"/>
      <c r="AW107" s="80"/>
      <c r="AX107" s="80"/>
      <c r="AY107" s="80"/>
      <c r="BC107" s="76"/>
      <c r="BD107" s="77"/>
      <c r="BE107" s="78"/>
      <c r="BF107" s="79"/>
      <c r="BG107" s="79"/>
    </row>
    <row r="108" spans="1:59" ht="14.45" customHeight="1">
      <c r="A108" t="s">
        <v>77</v>
      </c>
      <c r="B108" s="197"/>
      <c r="C108" s="82"/>
      <c r="D108" s="82"/>
      <c r="E108" s="83"/>
      <c r="F108" s="84"/>
      <c r="G108" s="85"/>
      <c r="H108" s="85"/>
      <c r="I108" s="198"/>
      <c r="J108" s="198"/>
      <c r="K108" s="198"/>
      <c r="L108" s="198"/>
      <c r="M108" s="198"/>
      <c r="N108" s="198"/>
      <c r="O108" s="198"/>
      <c r="P108" s="198"/>
      <c r="Q108" s="198"/>
      <c r="R108" s="81"/>
      <c r="S108" s="197"/>
      <c r="T108" s="82"/>
      <c r="U108" s="82"/>
      <c r="V108" s="83"/>
      <c r="W108" s="84"/>
      <c r="X108" s="85"/>
      <c r="Y108" s="85"/>
      <c r="Z108" s="198"/>
      <c r="AA108" s="198"/>
      <c r="AB108" s="198"/>
      <c r="AC108" s="198"/>
      <c r="AD108" s="198"/>
      <c r="AE108" s="198"/>
      <c r="AF108" s="198"/>
      <c r="AG108" s="198"/>
      <c r="AH108" s="198"/>
      <c r="AI108" s="81"/>
      <c r="AJ108" s="197"/>
      <c r="AK108" s="82"/>
      <c r="AL108" s="82"/>
      <c r="AM108" s="83"/>
      <c r="AN108" s="84"/>
      <c r="AO108" s="85"/>
      <c r="AP108" s="85"/>
      <c r="AQ108" s="198"/>
      <c r="AR108" s="198"/>
      <c r="AS108" s="198"/>
      <c r="AT108" s="198"/>
      <c r="AU108" s="198"/>
      <c r="AV108" s="198"/>
      <c r="AW108" s="198"/>
      <c r="AX108" s="198"/>
      <c r="AY108" s="198"/>
      <c r="BC108" s="82"/>
      <c r="BD108" s="83"/>
      <c r="BE108" s="84"/>
      <c r="BF108" s="85"/>
      <c r="BG108" s="85"/>
    </row>
    <row r="109" spans="1:59">
      <c r="B109" s="197"/>
      <c r="C109" s="91"/>
      <c r="D109" s="87"/>
      <c r="E109" s="88"/>
      <c r="F109" s="92"/>
      <c r="G109" s="90"/>
      <c r="H109" s="90"/>
      <c r="I109" s="91"/>
      <c r="J109" s="91"/>
      <c r="K109" s="91"/>
      <c r="L109" s="91"/>
      <c r="M109" s="91"/>
      <c r="N109" s="199"/>
      <c r="O109" s="199"/>
      <c r="P109" s="199"/>
      <c r="Q109" s="199"/>
      <c r="R109" s="81"/>
      <c r="S109" s="197"/>
      <c r="T109" s="91"/>
      <c r="U109" s="87"/>
      <c r="V109" s="88"/>
      <c r="W109" s="92"/>
      <c r="X109" s="90"/>
      <c r="Y109" s="90"/>
      <c r="Z109" s="91"/>
      <c r="AA109" s="91"/>
      <c r="AB109" s="91"/>
      <c r="AC109" s="91"/>
      <c r="AD109" s="91"/>
      <c r="AE109" s="199"/>
      <c r="AF109" s="199"/>
      <c r="AG109" s="199"/>
      <c r="AH109" s="199"/>
      <c r="AI109" s="81"/>
      <c r="AJ109" s="197"/>
      <c r="AK109" s="91"/>
      <c r="AL109" s="87"/>
      <c r="AM109" s="88"/>
      <c r="AN109" s="92"/>
      <c r="AO109" s="90"/>
      <c r="AP109" s="90"/>
      <c r="AQ109" s="91"/>
      <c r="AR109" s="91"/>
      <c r="AS109" s="91"/>
      <c r="AT109" s="91"/>
      <c r="AU109" s="91"/>
      <c r="AV109" s="199"/>
      <c r="AW109" s="199"/>
      <c r="AX109" s="199"/>
      <c r="AY109" s="199"/>
      <c r="BC109" s="87"/>
      <c r="BD109" s="88"/>
      <c r="BE109" s="92"/>
      <c r="BF109" s="90"/>
      <c r="BG109" s="90"/>
    </row>
    <row r="110" spans="1:59">
      <c r="B110" s="197"/>
      <c r="C110" s="91"/>
      <c r="D110" s="87"/>
      <c r="E110" s="88"/>
      <c r="F110" s="92"/>
      <c r="G110" s="90"/>
      <c r="H110" s="90"/>
      <c r="I110" s="91"/>
      <c r="J110" s="91"/>
      <c r="K110" s="91"/>
      <c r="L110" s="91"/>
      <c r="M110" s="91"/>
      <c r="N110" s="199"/>
      <c r="O110" s="199"/>
      <c r="P110" s="199"/>
      <c r="Q110" s="199"/>
      <c r="R110" s="81"/>
      <c r="S110" s="197"/>
      <c r="T110" s="91"/>
      <c r="U110" s="87"/>
      <c r="V110" s="88"/>
      <c r="W110" s="92"/>
      <c r="X110" s="90"/>
      <c r="Y110" s="90"/>
      <c r="Z110" s="91"/>
      <c r="AA110" s="91"/>
      <c r="AB110" s="91"/>
      <c r="AC110" s="91"/>
      <c r="AD110" s="91"/>
      <c r="AE110" s="199"/>
      <c r="AF110" s="199"/>
      <c r="AG110" s="199"/>
      <c r="AH110" s="199"/>
      <c r="AI110" s="81"/>
      <c r="AJ110" s="197"/>
      <c r="AK110" s="91"/>
      <c r="AL110" s="87"/>
      <c r="AM110" s="88"/>
      <c r="AN110" s="92"/>
      <c r="AO110" s="90"/>
      <c r="AP110" s="90"/>
      <c r="AQ110" s="91"/>
      <c r="AR110" s="91"/>
      <c r="AS110" s="91"/>
      <c r="AT110" s="91"/>
      <c r="AU110" s="91"/>
      <c r="AV110" s="199"/>
      <c r="AW110" s="199"/>
      <c r="AX110" s="199"/>
      <c r="AY110" s="199"/>
      <c r="BC110" s="87"/>
      <c r="BD110" s="88"/>
      <c r="BE110" s="92"/>
      <c r="BF110" s="90"/>
      <c r="BG110" s="90"/>
    </row>
    <row r="111" spans="1:59">
      <c r="B111" s="197"/>
      <c r="C111" s="91"/>
      <c r="D111" s="87"/>
      <c r="E111" s="88"/>
      <c r="F111" s="92"/>
      <c r="G111" s="90"/>
      <c r="H111" s="90"/>
      <c r="I111" s="91"/>
      <c r="J111" s="91"/>
      <c r="K111" s="91"/>
      <c r="L111" s="91"/>
      <c r="M111" s="91"/>
      <c r="N111" s="199"/>
      <c r="O111" s="199"/>
      <c r="P111" s="199"/>
      <c r="Q111" s="199"/>
      <c r="R111" s="81"/>
      <c r="S111" s="197"/>
      <c r="T111" s="91"/>
      <c r="U111" s="87"/>
      <c r="V111" s="88"/>
      <c r="W111" s="92"/>
      <c r="X111" s="90"/>
      <c r="Y111" s="90"/>
      <c r="Z111" s="91"/>
      <c r="AA111" s="91"/>
      <c r="AB111" s="91"/>
      <c r="AC111" s="91"/>
      <c r="AD111" s="91"/>
      <c r="AE111" s="199"/>
      <c r="AF111" s="199"/>
      <c r="AG111" s="199"/>
      <c r="AH111" s="199"/>
      <c r="AI111" s="81"/>
      <c r="AJ111" s="197"/>
      <c r="AK111" s="91"/>
      <c r="AL111" s="87"/>
      <c r="AM111" s="88"/>
      <c r="AN111" s="92"/>
      <c r="AO111" s="90"/>
      <c r="AP111" s="90"/>
      <c r="AQ111" s="91"/>
      <c r="AR111" s="91"/>
      <c r="AS111" s="91"/>
      <c r="AT111" s="91"/>
      <c r="AU111" s="91"/>
      <c r="AV111" s="199"/>
      <c r="AW111" s="199"/>
      <c r="AX111" s="199"/>
      <c r="AY111" s="199"/>
      <c r="BC111" s="87"/>
      <c r="BD111" s="88"/>
      <c r="BE111" s="92"/>
      <c r="BF111" s="90"/>
      <c r="BG111" s="90"/>
    </row>
    <row r="112" spans="1:59">
      <c r="B112" s="197"/>
      <c r="C112" s="91"/>
      <c r="D112" s="87"/>
      <c r="E112" s="88"/>
      <c r="F112" s="92"/>
      <c r="G112" s="90"/>
      <c r="H112" s="90"/>
      <c r="I112" s="91"/>
      <c r="J112" s="91"/>
      <c r="K112" s="91"/>
      <c r="L112" s="91"/>
      <c r="M112" s="91"/>
      <c r="N112" s="199"/>
      <c r="O112" s="199"/>
      <c r="P112" s="199"/>
      <c r="Q112" s="199"/>
      <c r="R112" s="81"/>
      <c r="S112" s="197"/>
      <c r="T112" s="91"/>
      <c r="U112" s="87"/>
      <c r="V112" s="88"/>
      <c r="W112" s="92"/>
      <c r="X112" s="90"/>
      <c r="Y112" s="90"/>
      <c r="Z112" s="91"/>
      <c r="AA112" s="91"/>
      <c r="AB112" s="91"/>
      <c r="AC112" s="91"/>
      <c r="AD112" s="91"/>
      <c r="AE112" s="199"/>
      <c r="AF112" s="199"/>
      <c r="AG112" s="199"/>
      <c r="AH112" s="199"/>
      <c r="AI112" s="81"/>
      <c r="AJ112" s="197"/>
      <c r="AK112" s="91"/>
      <c r="AL112" s="87"/>
      <c r="AM112" s="88"/>
      <c r="AN112" s="92"/>
      <c r="AO112" s="90"/>
      <c r="AP112" s="90"/>
      <c r="AQ112" s="91"/>
      <c r="AR112" s="91"/>
      <c r="AS112" s="91"/>
      <c r="AT112" s="91"/>
      <c r="AU112" s="91"/>
      <c r="AV112" s="199"/>
      <c r="AW112" s="199"/>
      <c r="AX112" s="199"/>
      <c r="AY112" s="199"/>
      <c r="BC112" s="87"/>
      <c r="BD112" s="88"/>
      <c r="BE112" s="92"/>
      <c r="BF112" s="90"/>
      <c r="BG112" s="90"/>
    </row>
    <row r="113" spans="2:59">
      <c r="B113" s="197"/>
      <c r="C113" s="91"/>
      <c r="D113" s="87"/>
      <c r="E113" s="88"/>
      <c r="F113" s="92"/>
      <c r="G113" s="90"/>
      <c r="H113" s="90"/>
      <c r="I113" s="91"/>
      <c r="J113" s="91"/>
      <c r="K113" s="91"/>
      <c r="L113" s="91"/>
      <c r="M113" s="91"/>
      <c r="N113" s="199"/>
      <c r="O113" s="199"/>
      <c r="P113" s="199"/>
      <c r="Q113" s="199"/>
      <c r="R113" s="81"/>
      <c r="S113" s="197"/>
      <c r="T113" s="91"/>
      <c r="U113" s="87"/>
      <c r="V113" s="88"/>
      <c r="W113" s="92"/>
      <c r="X113" s="90"/>
      <c r="Y113" s="90"/>
      <c r="Z113" s="91"/>
      <c r="AA113" s="91"/>
      <c r="AB113" s="91"/>
      <c r="AC113" s="91"/>
      <c r="AD113" s="91"/>
      <c r="AE113" s="199"/>
      <c r="AF113" s="199"/>
      <c r="AG113" s="199"/>
      <c r="AH113" s="199"/>
      <c r="AI113" s="81"/>
      <c r="AJ113" s="197"/>
      <c r="AK113" s="91"/>
      <c r="AL113" s="87"/>
      <c r="AM113" s="88"/>
      <c r="AN113" s="92"/>
      <c r="AO113" s="90"/>
      <c r="AP113" s="90"/>
      <c r="AQ113" s="91"/>
      <c r="AR113" s="91"/>
      <c r="AS113" s="91"/>
      <c r="AT113" s="91"/>
      <c r="AU113" s="91"/>
      <c r="AV113" s="199"/>
      <c r="AW113" s="199"/>
      <c r="AX113" s="199"/>
      <c r="AY113" s="199"/>
      <c r="BC113" s="87"/>
      <c r="BD113" s="88"/>
      <c r="BE113" s="92"/>
      <c r="BF113" s="90"/>
      <c r="BG113" s="90"/>
    </row>
    <row r="114" spans="2:59" ht="14.45" customHeight="1">
      <c r="B114" s="197"/>
      <c r="C114" s="91"/>
      <c r="D114" s="87"/>
      <c r="E114" s="88"/>
      <c r="F114" s="92"/>
      <c r="G114" s="90"/>
      <c r="H114" s="90"/>
      <c r="I114" s="91"/>
      <c r="J114" s="91"/>
      <c r="K114" s="91"/>
      <c r="L114" s="91"/>
      <c r="M114" s="91"/>
      <c r="N114" s="199"/>
      <c r="O114" s="199"/>
      <c r="P114" s="199"/>
      <c r="Q114" s="199"/>
      <c r="R114" s="81"/>
      <c r="S114" s="197"/>
      <c r="T114" s="91"/>
      <c r="U114" s="87"/>
      <c r="V114" s="88"/>
      <c r="W114" s="92"/>
      <c r="X114" s="90"/>
      <c r="Y114" s="90"/>
      <c r="Z114" s="91"/>
      <c r="AA114" s="91"/>
      <c r="AB114" s="91"/>
      <c r="AC114" s="91"/>
      <c r="AD114" s="91"/>
      <c r="AE114" s="199"/>
      <c r="AF114" s="199"/>
      <c r="AG114" s="199"/>
      <c r="AH114" s="199"/>
      <c r="AI114" s="81"/>
      <c r="AJ114" s="197"/>
      <c r="AK114" s="91"/>
      <c r="AL114" s="87"/>
      <c r="AM114" s="88"/>
      <c r="AN114" s="92"/>
      <c r="AO114" s="90"/>
      <c r="AP114" s="90"/>
      <c r="AQ114" s="91"/>
      <c r="AR114" s="91"/>
      <c r="AS114" s="91"/>
      <c r="AT114" s="91"/>
      <c r="AU114" s="91"/>
      <c r="AV114" s="199"/>
      <c r="AW114" s="199"/>
      <c r="AX114" s="199"/>
      <c r="AY114" s="199"/>
      <c r="BC114" s="87"/>
      <c r="BD114" s="88"/>
      <c r="BE114" s="92"/>
      <c r="BF114" s="90"/>
      <c r="BG114" s="90"/>
    </row>
    <row r="115" spans="2:59">
      <c r="B115" s="91"/>
      <c r="C115" s="80"/>
      <c r="D115" s="76"/>
      <c r="E115" s="77"/>
      <c r="F115" s="78"/>
      <c r="G115" s="79"/>
      <c r="H115" s="79"/>
      <c r="I115" s="80"/>
      <c r="J115" s="80"/>
      <c r="K115" s="80"/>
      <c r="L115" s="80"/>
      <c r="M115" s="80"/>
      <c r="N115" s="80"/>
      <c r="O115" s="80"/>
      <c r="P115" s="80"/>
      <c r="Q115" s="80"/>
      <c r="R115" s="81"/>
      <c r="S115" s="91"/>
      <c r="T115" s="80"/>
      <c r="U115" s="76"/>
      <c r="V115" s="77"/>
      <c r="W115" s="78"/>
      <c r="X115" s="79"/>
      <c r="Y115" s="79"/>
      <c r="Z115" s="80"/>
      <c r="AA115" s="80"/>
      <c r="AB115" s="80"/>
      <c r="AC115" s="80"/>
      <c r="AD115" s="80"/>
      <c r="AE115" s="80"/>
      <c r="AF115" s="80"/>
      <c r="AG115" s="80"/>
      <c r="AH115" s="80"/>
      <c r="AI115" s="81"/>
      <c r="AJ115" s="81"/>
      <c r="AK115" s="81"/>
      <c r="AL115" s="76"/>
      <c r="AM115" s="77"/>
      <c r="AN115" s="78"/>
      <c r="AO115" s="79"/>
      <c r="AP115" s="79"/>
      <c r="AQ115" s="81"/>
      <c r="AR115" s="81"/>
      <c r="AS115" s="81"/>
      <c r="AT115" s="81"/>
      <c r="AU115" s="81"/>
      <c r="AV115" s="81"/>
      <c r="AW115" s="81"/>
      <c r="AX115" s="81"/>
      <c r="AY115" s="81"/>
      <c r="BC115" s="76"/>
      <c r="BD115" s="77"/>
      <c r="BE115" s="78"/>
      <c r="BF115" s="79"/>
      <c r="BG115" s="79"/>
    </row>
    <row r="116" spans="2:59" ht="14.45" customHeight="1">
      <c r="B116" s="200"/>
      <c r="C116" s="200"/>
      <c r="D116" s="76"/>
      <c r="E116" s="77"/>
      <c r="F116" s="78"/>
      <c r="G116" s="79"/>
      <c r="H116" s="79"/>
      <c r="I116" s="80"/>
      <c r="J116" s="80"/>
      <c r="K116" s="80"/>
      <c r="L116" s="80"/>
      <c r="M116" s="80"/>
      <c r="N116" s="80"/>
      <c r="O116" s="80"/>
      <c r="P116" s="80"/>
      <c r="Q116" s="80"/>
      <c r="R116" s="81"/>
      <c r="S116" s="200"/>
      <c r="T116" s="200"/>
      <c r="U116" s="76"/>
      <c r="V116" s="77"/>
      <c r="W116" s="78"/>
      <c r="X116" s="79"/>
      <c r="Y116" s="79"/>
      <c r="Z116" s="80"/>
      <c r="AA116" s="80"/>
      <c r="AB116" s="80"/>
      <c r="AC116" s="80"/>
      <c r="AD116" s="80"/>
      <c r="AE116" s="80"/>
      <c r="AF116" s="80"/>
      <c r="AG116" s="80"/>
      <c r="AH116" s="80"/>
      <c r="AI116" s="81"/>
      <c r="AJ116" s="81"/>
      <c r="AK116" s="81"/>
      <c r="AL116" s="76"/>
      <c r="AM116" s="77"/>
      <c r="AN116" s="78"/>
      <c r="AO116" s="79"/>
      <c r="AP116" s="79"/>
      <c r="AQ116" s="81"/>
      <c r="AR116" s="81"/>
      <c r="AS116" s="81"/>
      <c r="AT116" s="81"/>
      <c r="AU116" s="81"/>
      <c r="AV116" s="81"/>
      <c r="AW116" s="81"/>
      <c r="AX116" s="81"/>
      <c r="AY116" s="81"/>
      <c r="BC116" s="76"/>
      <c r="BD116" s="77"/>
      <c r="BE116" s="78"/>
      <c r="BF116" s="79"/>
      <c r="BG116" s="79"/>
    </row>
    <row r="117" spans="2:59" ht="14.45" customHeight="1">
      <c r="B117" s="200"/>
      <c r="C117" s="200"/>
      <c r="D117" s="76"/>
      <c r="E117" s="77"/>
      <c r="F117" s="78"/>
      <c r="G117" s="79"/>
      <c r="H117" s="79"/>
      <c r="I117" s="80"/>
      <c r="J117" s="80"/>
      <c r="K117" s="80"/>
      <c r="L117" s="80"/>
      <c r="M117" s="80"/>
      <c r="N117" s="80"/>
      <c r="O117" s="80"/>
      <c r="P117" s="80"/>
      <c r="Q117" s="80"/>
      <c r="R117" s="81"/>
      <c r="S117" s="200"/>
      <c r="T117" s="200"/>
      <c r="U117" s="76"/>
      <c r="V117" s="77"/>
      <c r="W117" s="78"/>
      <c r="X117" s="79"/>
      <c r="Y117" s="79"/>
      <c r="Z117" s="80"/>
      <c r="AA117" s="80"/>
      <c r="AB117" s="80"/>
      <c r="AC117" s="80"/>
      <c r="AD117" s="80"/>
      <c r="AE117" s="80"/>
      <c r="AF117" s="80"/>
      <c r="AG117" s="80"/>
      <c r="AH117" s="80"/>
      <c r="AI117" s="81"/>
      <c r="AJ117" s="81"/>
      <c r="AK117" s="81"/>
      <c r="AL117" s="76"/>
      <c r="AM117" s="77"/>
      <c r="AN117" s="78"/>
      <c r="AO117" s="79"/>
      <c r="AP117" s="79"/>
      <c r="AQ117" s="81"/>
      <c r="AR117" s="81"/>
      <c r="AS117" s="81"/>
      <c r="AT117" s="81"/>
      <c r="AU117" s="81"/>
      <c r="AV117" s="81"/>
      <c r="AW117" s="81"/>
      <c r="AX117" s="81"/>
      <c r="AY117" s="81"/>
      <c r="BC117" s="76"/>
      <c r="BD117" s="77"/>
      <c r="BE117" s="78"/>
      <c r="BF117" s="79"/>
      <c r="BG117" s="79"/>
    </row>
    <row r="118" spans="2:59" ht="14.45" customHeight="1">
      <c r="B118" s="197"/>
      <c r="C118" s="82"/>
      <c r="D118" s="82"/>
      <c r="E118" s="83"/>
      <c r="F118" s="84"/>
      <c r="G118" s="85"/>
      <c r="H118" s="85"/>
      <c r="I118" s="198"/>
      <c r="J118" s="198"/>
      <c r="K118" s="198"/>
      <c r="L118" s="198"/>
      <c r="M118" s="198"/>
      <c r="N118" s="198"/>
      <c r="O118" s="198"/>
      <c r="P118" s="198"/>
      <c r="Q118" s="198"/>
      <c r="R118" s="81"/>
      <c r="S118" s="197"/>
      <c r="T118" s="82"/>
      <c r="U118" s="82"/>
      <c r="V118" s="83"/>
      <c r="W118" s="84"/>
      <c r="X118" s="85"/>
      <c r="Y118" s="85"/>
      <c r="Z118" s="198"/>
      <c r="AA118" s="198"/>
      <c r="AB118" s="198"/>
      <c r="AC118" s="198"/>
      <c r="AD118" s="198"/>
      <c r="AE118" s="198"/>
      <c r="AF118" s="198"/>
      <c r="AG118" s="198"/>
      <c r="AH118" s="198"/>
      <c r="AI118" s="81"/>
      <c r="AJ118" s="81"/>
      <c r="AK118" s="81"/>
      <c r="AL118" s="82"/>
      <c r="AM118" s="83"/>
      <c r="AN118" s="84"/>
      <c r="AO118" s="85"/>
      <c r="AP118" s="85"/>
      <c r="AQ118" s="81"/>
      <c r="AR118" s="81"/>
      <c r="AS118" s="81"/>
      <c r="AT118" s="81"/>
      <c r="AU118" s="81"/>
      <c r="AV118" s="81"/>
      <c r="AW118" s="81"/>
      <c r="AX118" s="81"/>
      <c r="AY118" s="81"/>
      <c r="BC118" s="82"/>
      <c r="BD118" s="83"/>
      <c r="BE118" s="84"/>
      <c r="BF118" s="85"/>
      <c r="BG118" s="85"/>
    </row>
    <row r="119" spans="2:59">
      <c r="B119" s="197"/>
      <c r="C119" s="86"/>
      <c r="D119" s="87"/>
      <c r="E119" s="88"/>
      <c r="F119" s="89"/>
      <c r="G119" s="90"/>
      <c r="H119" s="90"/>
      <c r="I119" s="91"/>
      <c r="J119" s="91"/>
      <c r="K119" s="91"/>
      <c r="L119" s="91"/>
      <c r="M119" s="91"/>
      <c r="N119" s="199"/>
      <c r="O119" s="199"/>
      <c r="P119" s="199"/>
      <c r="Q119" s="199"/>
      <c r="R119" s="81"/>
      <c r="S119" s="197"/>
      <c r="T119" s="86"/>
      <c r="U119" s="87"/>
      <c r="V119" s="88"/>
      <c r="W119" s="89"/>
      <c r="X119" s="90"/>
      <c r="Y119" s="90"/>
      <c r="Z119" s="91"/>
      <c r="AA119" s="91"/>
      <c r="AB119" s="91"/>
      <c r="AC119" s="91"/>
      <c r="AD119" s="91"/>
      <c r="AE119" s="199"/>
      <c r="AF119" s="199"/>
      <c r="AG119" s="199"/>
      <c r="AH119" s="199"/>
      <c r="AI119" s="81"/>
      <c r="AJ119" s="81"/>
      <c r="AK119" s="81"/>
      <c r="AL119" s="87"/>
      <c r="AM119" s="88"/>
      <c r="AN119" s="89"/>
      <c r="AO119" s="90"/>
      <c r="AP119" s="90"/>
      <c r="AQ119" s="81"/>
      <c r="AR119" s="81"/>
      <c r="AS119" s="81"/>
      <c r="AT119" s="81"/>
      <c r="AU119" s="81"/>
      <c r="AV119" s="81"/>
      <c r="AW119" s="81"/>
      <c r="AX119" s="81"/>
      <c r="AY119" s="81"/>
      <c r="BC119" s="87"/>
      <c r="BD119" s="88"/>
      <c r="BE119" s="89"/>
      <c r="BF119" s="90"/>
      <c r="BG119" s="90"/>
    </row>
    <row r="120" spans="2:59">
      <c r="B120" s="197"/>
      <c r="C120" s="91"/>
      <c r="D120" s="87"/>
      <c r="E120" s="88"/>
      <c r="F120" s="89"/>
      <c r="G120" s="90"/>
      <c r="H120" s="90"/>
      <c r="I120" s="91"/>
      <c r="J120" s="91"/>
      <c r="K120" s="91"/>
      <c r="L120" s="91"/>
      <c r="M120" s="91"/>
      <c r="N120" s="199"/>
      <c r="O120" s="199"/>
      <c r="P120" s="199"/>
      <c r="Q120" s="199"/>
      <c r="R120" s="81"/>
      <c r="S120" s="197"/>
      <c r="T120" s="91"/>
      <c r="U120" s="87"/>
      <c r="V120" s="88"/>
      <c r="W120" s="89"/>
      <c r="X120" s="90"/>
      <c r="Y120" s="90"/>
      <c r="Z120" s="91"/>
      <c r="AA120" s="91"/>
      <c r="AB120" s="91"/>
      <c r="AC120" s="91"/>
      <c r="AD120" s="91"/>
      <c r="AE120" s="199"/>
      <c r="AF120" s="199"/>
      <c r="AG120" s="199"/>
      <c r="AH120" s="199"/>
      <c r="AI120" s="81"/>
      <c r="AJ120" s="81"/>
      <c r="AK120" s="81"/>
      <c r="AL120" s="87"/>
      <c r="AM120" s="88"/>
      <c r="AN120" s="89"/>
      <c r="AO120" s="90"/>
      <c r="AP120" s="90"/>
      <c r="AQ120" s="81"/>
      <c r="AR120" s="81"/>
      <c r="AS120" s="81"/>
      <c r="AT120" s="81"/>
      <c r="AU120" s="81"/>
      <c r="AV120" s="81"/>
      <c r="AW120" s="81"/>
      <c r="AX120" s="81"/>
      <c r="AY120" s="81"/>
      <c r="BC120" s="87"/>
      <c r="BD120" s="88"/>
      <c r="BE120" s="89"/>
      <c r="BF120" s="90"/>
      <c r="BG120" s="90"/>
    </row>
    <row r="121" spans="2:59">
      <c r="B121" s="197"/>
      <c r="C121" s="91"/>
      <c r="D121" s="87"/>
      <c r="E121" s="88"/>
      <c r="F121" s="89"/>
      <c r="G121" s="90"/>
      <c r="H121" s="90"/>
      <c r="I121" s="91"/>
      <c r="J121" s="91"/>
      <c r="K121" s="91"/>
      <c r="L121" s="91"/>
      <c r="M121" s="91"/>
      <c r="N121" s="199"/>
      <c r="O121" s="199"/>
      <c r="P121" s="199"/>
      <c r="Q121" s="199"/>
      <c r="R121" s="81"/>
      <c r="S121" s="197"/>
      <c r="T121" s="91"/>
      <c r="U121" s="87"/>
      <c r="V121" s="88"/>
      <c r="W121" s="89"/>
      <c r="X121" s="90"/>
      <c r="Y121" s="90"/>
      <c r="Z121" s="91"/>
      <c r="AA121" s="91"/>
      <c r="AB121" s="91"/>
      <c r="AC121" s="91"/>
      <c r="AD121" s="91"/>
      <c r="AE121" s="199"/>
      <c r="AF121" s="199"/>
      <c r="AG121" s="199"/>
      <c r="AH121" s="199"/>
      <c r="AI121" s="81"/>
      <c r="AJ121" s="81"/>
      <c r="AK121" s="81"/>
      <c r="AL121" s="87"/>
      <c r="AM121" s="88"/>
      <c r="AN121" s="89"/>
      <c r="AO121" s="90"/>
      <c r="AP121" s="90"/>
      <c r="AQ121" s="81"/>
      <c r="AR121" s="81"/>
      <c r="AS121" s="81"/>
      <c r="AT121" s="81"/>
      <c r="AU121" s="81"/>
      <c r="AV121" s="81"/>
      <c r="AW121" s="81"/>
      <c r="AX121" s="81"/>
      <c r="AY121" s="81"/>
      <c r="BC121" s="87"/>
      <c r="BD121" s="88"/>
      <c r="BE121" s="89"/>
      <c r="BF121" s="90"/>
      <c r="BG121" s="90"/>
    </row>
    <row r="122" spans="2:59">
      <c r="B122" s="197"/>
      <c r="C122" s="86"/>
      <c r="D122" s="87"/>
      <c r="E122" s="88"/>
      <c r="F122" s="89"/>
      <c r="G122" s="90"/>
      <c r="H122" s="90"/>
      <c r="I122" s="91"/>
      <c r="J122" s="91"/>
      <c r="K122" s="91"/>
      <c r="L122" s="91"/>
      <c r="M122" s="91"/>
      <c r="N122" s="199"/>
      <c r="O122" s="199"/>
      <c r="P122" s="199"/>
      <c r="Q122" s="199"/>
      <c r="R122" s="81"/>
      <c r="S122" s="197"/>
      <c r="T122" s="86"/>
      <c r="U122" s="87"/>
      <c r="V122" s="88"/>
      <c r="W122" s="89"/>
      <c r="X122" s="90"/>
      <c r="Y122" s="90"/>
      <c r="Z122" s="91"/>
      <c r="AA122" s="91"/>
      <c r="AB122" s="91"/>
      <c r="AC122" s="91"/>
      <c r="AD122" s="91"/>
      <c r="AE122" s="199"/>
      <c r="AF122" s="199"/>
      <c r="AG122" s="199"/>
      <c r="AH122" s="199"/>
      <c r="AI122" s="81"/>
      <c r="AJ122" s="81"/>
      <c r="AK122" s="81"/>
      <c r="AL122" s="87"/>
      <c r="AM122" s="88"/>
      <c r="AN122" s="89"/>
      <c r="AO122" s="90"/>
      <c r="AP122" s="90"/>
      <c r="AQ122" s="81"/>
      <c r="AR122" s="81"/>
      <c r="AS122" s="81"/>
      <c r="AT122" s="81"/>
      <c r="AU122" s="81"/>
      <c r="AV122" s="81"/>
      <c r="AW122" s="81"/>
      <c r="AX122" s="81"/>
      <c r="AY122" s="81"/>
      <c r="BC122" s="87"/>
      <c r="BD122" s="88"/>
      <c r="BE122" s="89"/>
      <c r="BF122" s="90"/>
      <c r="BG122" s="90"/>
    </row>
    <row r="123" spans="2:59">
      <c r="B123" s="197"/>
      <c r="C123" s="91"/>
      <c r="D123" s="87"/>
      <c r="E123" s="88"/>
      <c r="F123" s="89"/>
      <c r="G123" s="90"/>
      <c r="H123" s="90"/>
      <c r="I123" s="91"/>
      <c r="J123" s="91"/>
      <c r="K123" s="91"/>
      <c r="L123" s="91"/>
      <c r="M123" s="91"/>
      <c r="N123" s="199"/>
      <c r="O123" s="199"/>
      <c r="P123" s="199"/>
      <c r="Q123" s="199"/>
      <c r="R123" s="81"/>
      <c r="S123" s="197"/>
      <c r="T123" s="91"/>
      <c r="U123" s="87"/>
      <c r="V123" s="88"/>
      <c r="W123" s="89"/>
      <c r="X123" s="90"/>
      <c r="Y123" s="90"/>
      <c r="Z123" s="91"/>
      <c r="AA123" s="91"/>
      <c r="AB123" s="91"/>
      <c r="AC123" s="91"/>
      <c r="AD123" s="91"/>
      <c r="AE123" s="199"/>
      <c r="AF123" s="199"/>
      <c r="AG123" s="199"/>
      <c r="AH123" s="199"/>
      <c r="AI123" s="81"/>
      <c r="AJ123" s="81"/>
      <c r="AK123" s="81"/>
      <c r="AL123" s="87"/>
      <c r="AM123" s="88"/>
      <c r="AN123" s="89"/>
      <c r="AO123" s="90"/>
      <c r="AP123" s="90"/>
      <c r="AQ123" s="81"/>
      <c r="AR123" s="81"/>
      <c r="AS123" s="81"/>
      <c r="AT123" s="81"/>
      <c r="AU123" s="81"/>
      <c r="AV123" s="81"/>
      <c r="AW123" s="81"/>
      <c r="AX123" s="81"/>
      <c r="AY123" s="81"/>
      <c r="BC123" s="87"/>
      <c r="BD123" s="88"/>
      <c r="BE123" s="89"/>
      <c r="BF123" s="90"/>
      <c r="BG123" s="90"/>
    </row>
    <row r="124" spans="2:59">
      <c r="B124" s="197"/>
      <c r="C124" s="91"/>
      <c r="D124" s="87"/>
      <c r="E124" s="88"/>
      <c r="F124" s="89"/>
      <c r="G124" s="90"/>
      <c r="H124" s="90"/>
      <c r="I124" s="91"/>
      <c r="J124" s="91"/>
      <c r="K124" s="91"/>
      <c r="L124" s="91"/>
      <c r="M124" s="91"/>
      <c r="N124" s="199"/>
      <c r="O124" s="199"/>
      <c r="P124" s="199"/>
      <c r="Q124" s="199"/>
      <c r="R124" s="81"/>
      <c r="S124" s="197"/>
      <c r="T124" s="91"/>
      <c r="U124" s="87"/>
      <c r="V124" s="88"/>
      <c r="W124" s="89"/>
      <c r="X124" s="90"/>
      <c r="Y124" s="90"/>
      <c r="Z124" s="91"/>
      <c r="AA124" s="91"/>
      <c r="AB124" s="91"/>
      <c r="AC124" s="91"/>
      <c r="AD124" s="91"/>
      <c r="AE124" s="199"/>
      <c r="AF124" s="199"/>
      <c r="AG124" s="199"/>
      <c r="AH124" s="199"/>
      <c r="AI124" s="81"/>
      <c r="AJ124" s="81"/>
      <c r="AK124" s="81"/>
      <c r="AL124" s="87"/>
      <c r="AM124" s="88"/>
      <c r="AN124" s="89"/>
      <c r="AO124" s="90"/>
      <c r="AP124" s="90"/>
      <c r="AQ124" s="81"/>
      <c r="AR124" s="81"/>
      <c r="AS124" s="81"/>
      <c r="AT124" s="81"/>
      <c r="AU124" s="81"/>
      <c r="AV124" s="81"/>
      <c r="AW124" s="81"/>
      <c r="AX124" s="81"/>
      <c r="AY124" s="81"/>
      <c r="BC124" s="87"/>
      <c r="BD124" s="88"/>
      <c r="BE124" s="89"/>
      <c r="BF124" s="90"/>
      <c r="BG124" s="90"/>
    </row>
    <row r="125" spans="2:59">
      <c r="B125" s="197"/>
      <c r="C125" s="91"/>
      <c r="D125" s="87"/>
      <c r="E125" s="88"/>
      <c r="F125" s="89"/>
      <c r="G125" s="90"/>
      <c r="H125" s="90"/>
      <c r="I125" s="91"/>
      <c r="J125" s="91"/>
      <c r="K125" s="91"/>
      <c r="L125" s="91"/>
      <c r="M125" s="91"/>
      <c r="N125" s="199"/>
      <c r="O125" s="199"/>
      <c r="P125" s="199"/>
      <c r="Q125" s="199"/>
      <c r="R125" s="81"/>
      <c r="S125" s="197"/>
      <c r="T125" s="91"/>
      <c r="U125" s="87"/>
      <c r="V125" s="88"/>
      <c r="W125" s="89"/>
      <c r="X125" s="90"/>
      <c r="Y125" s="90"/>
      <c r="Z125" s="91"/>
      <c r="AA125" s="91"/>
      <c r="AB125" s="91"/>
      <c r="AC125" s="91"/>
      <c r="AD125" s="91"/>
      <c r="AE125" s="199"/>
      <c r="AF125" s="199"/>
      <c r="AG125" s="199"/>
      <c r="AH125" s="199"/>
      <c r="AI125" s="81"/>
      <c r="AJ125" s="81"/>
      <c r="AK125" s="81"/>
      <c r="AL125" s="87"/>
      <c r="AM125" s="88"/>
      <c r="AN125" s="89"/>
      <c r="AO125" s="90"/>
      <c r="AP125" s="90"/>
      <c r="AQ125" s="81"/>
      <c r="AR125" s="81"/>
      <c r="AS125" s="81"/>
      <c r="AT125" s="81"/>
      <c r="AU125" s="81"/>
      <c r="AV125" s="81"/>
      <c r="AW125" s="81"/>
      <c r="AX125" s="81"/>
      <c r="AY125" s="81"/>
      <c r="BC125" s="87"/>
      <c r="BD125" s="88"/>
      <c r="BE125" s="89"/>
      <c r="BF125" s="90"/>
      <c r="BG125" s="90"/>
    </row>
    <row r="126" spans="2:59" ht="14.45" customHeight="1">
      <c r="B126" s="197"/>
      <c r="C126" s="86"/>
      <c r="D126" s="87"/>
      <c r="E126" s="88"/>
      <c r="F126" s="89"/>
      <c r="G126" s="90"/>
      <c r="H126" s="90"/>
      <c r="I126" s="91"/>
      <c r="J126" s="91"/>
      <c r="K126" s="91"/>
      <c r="L126" s="91"/>
      <c r="M126" s="91"/>
      <c r="N126" s="199"/>
      <c r="O126" s="199"/>
      <c r="P126" s="199"/>
      <c r="Q126" s="199"/>
      <c r="R126" s="81"/>
      <c r="S126" s="197"/>
      <c r="T126" s="86"/>
      <c r="U126" s="87"/>
      <c r="V126" s="88"/>
      <c r="W126" s="89"/>
      <c r="X126" s="90"/>
      <c r="Y126" s="90"/>
      <c r="Z126" s="91"/>
      <c r="AA126" s="91"/>
      <c r="AB126" s="91"/>
      <c r="AC126" s="91"/>
      <c r="AD126" s="91"/>
      <c r="AE126" s="199"/>
      <c r="AF126" s="199"/>
      <c r="AG126" s="199"/>
      <c r="AH126" s="199"/>
      <c r="AI126" s="81"/>
      <c r="AJ126" s="81"/>
      <c r="AK126" s="81"/>
      <c r="AL126" s="87"/>
      <c r="AM126" s="88"/>
      <c r="AN126" s="89"/>
      <c r="AO126" s="90"/>
      <c r="AP126" s="90"/>
      <c r="AQ126" s="81"/>
      <c r="AR126" s="81"/>
      <c r="AS126" s="81"/>
      <c r="AT126" s="81"/>
      <c r="AU126" s="81"/>
      <c r="AV126" s="81"/>
      <c r="AW126" s="81"/>
      <c r="AX126" s="81"/>
      <c r="AY126" s="81"/>
      <c r="BC126" s="87"/>
      <c r="BD126" s="88"/>
      <c r="BE126" s="89"/>
      <c r="BF126" s="90"/>
      <c r="BG126" s="90"/>
    </row>
    <row r="127" spans="2:59">
      <c r="B127" s="197"/>
      <c r="C127" s="91"/>
      <c r="D127" s="87"/>
      <c r="E127" s="88"/>
      <c r="F127" s="89"/>
      <c r="G127" s="90"/>
      <c r="H127" s="90"/>
      <c r="I127" s="91"/>
      <c r="J127" s="91"/>
      <c r="K127" s="91"/>
      <c r="L127" s="91"/>
      <c r="M127" s="91"/>
      <c r="N127" s="199"/>
      <c r="O127" s="199"/>
      <c r="P127" s="199"/>
      <c r="Q127" s="199"/>
      <c r="R127" s="81"/>
      <c r="S127" s="197"/>
      <c r="T127" s="91"/>
      <c r="U127" s="87"/>
      <c r="V127" s="88"/>
      <c r="W127" s="89"/>
      <c r="X127" s="90"/>
      <c r="Y127" s="90"/>
      <c r="Z127" s="91"/>
      <c r="AA127" s="91"/>
      <c r="AB127" s="91"/>
      <c r="AC127" s="91"/>
      <c r="AD127" s="91"/>
      <c r="AE127" s="199"/>
      <c r="AF127" s="199"/>
      <c r="AG127" s="199"/>
      <c r="AH127" s="199"/>
      <c r="AI127" s="81"/>
      <c r="AJ127" s="81"/>
      <c r="AK127" s="81"/>
      <c r="AL127" s="87"/>
      <c r="AM127" s="88"/>
      <c r="AN127" s="89"/>
      <c r="AO127" s="90"/>
      <c r="AP127" s="90"/>
      <c r="AQ127" s="81"/>
      <c r="AR127" s="81"/>
      <c r="AS127" s="81"/>
      <c r="AT127" s="81"/>
      <c r="AU127" s="81"/>
      <c r="AV127" s="81"/>
      <c r="AW127" s="81"/>
      <c r="AX127" s="81"/>
      <c r="AY127" s="81"/>
      <c r="BC127" s="87"/>
      <c r="BD127" s="88"/>
      <c r="BE127" s="89"/>
      <c r="BF127" s="90"/>
      <c r="BG127" s="90"/>
    </row>
    <row r="128" spans="2:59">
      <c r="B128" s="197"/>
      <c r="C128" s="91"/>
      <c r="D128" s="87"/>
      <c r="E128" s="88"/>
      <c r="F128" s="89"/>
      <c r="G128" s="90"/>
      <c r="H128" s="90"/>
      <c r="I128" s="91"/>
      <c r="J128" s="91"/>
      <c r="K128" s="91"/>
      <c r="L128" s="91"/>
      <c r="M128" s="91"/>
      <c r="N128" s="199"/>
      <c r="O128" s="199"/>
      <c r="P128" s="199"/>
      <c r="Q128" s="199"/>
      <c r="R128" s="81"/>
      <c r="S128" s="197"/>
      <c r="T128" s="91"/>
      <c r="U128" s="87"/>
      <c r="V128" s="88"/>
      <c r="W128" s="89"/>
      <c r="X128" s="90"/>
      <c r="Y128" s="90"/>
      <c r="Z128" s="91"/>
      <c r="AA128" s="91"/>
      <c r="AB128" s="91"/>
      <c r="AC128" s="91"/>
      <c r="AD128" s="91"/>
      <c r="AE128" s="199"/>
      <c r="AF128" s="199"/>
      <c r="AG128" s="199"/>
      <c r="AH128" s="199"/>
      <c r="AI128" s="81"/>
      <c r="AJ128" s="81"/>
      <c r="AK128" s="81"/>
      <c r="AL128" s="87"/>
      <c r="AM128" s="88"/>
      <c r="AN128" s="89"/>
      <c r="AO128" s="90"/>
      <c r="AP128" s="90"/>
      <c r="AQ128" s="81"/>
      <c r="AR128" s="81"/>
      <c r="AS128" s="81"/>
      <c r="AT128" s="81"/>
      <c r="AU128" s="81"/>
      <c r="AV128" s="81"/>
      <c r="AW128" s="81"/>
      <c r="AX128" s="81"/>
      <c r="AY128" s="81"/>
      <c r="BC128" s="87"/>
      <c r="BD128" s="88"/>
      <c r="BE128" s="89"/>
      <c r="BF128" s="90"/>
      <c r="BG128" s="90"/>
    </row>
    <row r="129" spans="2:59">
      <c r="B129" s="91"/>
      <c r="C129" s="80"/>
      <c r="D129" s="76"/>
      <c r="E129" s="77"/>
      <c r="F129" s="78"/>
      <c r="G129" s="79"/>
      <c r="H129" s="79"/>
      <c r="I129" s="80"/>
      <c r="J129" s="80"/>
      <c r="K129" s="80"/>
      <c r="L129" s="80"/>
      <c r="M129" s="80"/>
      <c r="N129" s="80"/>
      <c r="O129" s="80"/>
      <c r="P129" s="80"/>
      <c r="Q129" s="80"/>
      <c r="R129" s="81"/>
      <c r="S129" s="91"/>
      <c r="T129" s="80"/>
      <c r="U129" s="76"/>
      <c r="V129" s="77"/>
      <c r="W129" s="78"/>
      <c r="X129" s="79"/>
      <c r="Y129" s="79"/>
      <c r="Z129" s="80"/>
      <c r="AA129" s="80"/>
      <c r="AB129" s="80"/>
      <c r="AC129" s="80"/>
      <c r="AD129" s="80"/>
      <c r="AE129" s="80"/>
      <c r="AF129" s="80"/>
      <c r="AG129" s="80"/>
      <c r="AH129" s="80"/>
      <c r="AI129" s="81"/>
      <c r="AJ129" s="81"/>
      <c r="AK129" s="81"/>
      <c r="AL129" s="76"/>
      <c r="AM129" s="77"/>
      <c r="AN129" s="78"/>
      <c r="AO129" s="79"/>
      <c r="AP129" s="79"/>
      <c r="AQ129" s="81"/>
      <c r="AR129" s="81"/>
      <c r="AS129" s="81"/>
      <c r="AT129" s="81"/>
      <c r="AU129" s="81"/>
      <c r="AV129" s="81"/>
      <c r="AW129" s="81"/>
      <c r="AX129" s="81"/>
      <c r="AY129" s="81"/>
      <c r="BC129" s="76"/>
      <c r="BD129" s="77"/>
      <c r="BE129" s="78"/>
      <c r="BF129" s="79"/>
      <c r="BG129" s="79"/>
    </row>
    <row r="130" spans="2:59" ht="14.45" customHeight="1">
      <c r="B130" s="197"/>
      <c r="C130" s="82"/>
      <c r="D130" s="82"/>
      <c r="E130" s="83"/>
      <c r="F130" s="84"/>
      <c r="G130" s="85"/>
      <c r="H130" s="85"/>
      <c r="I130" s="198"/>
      <c r="J130" s="198"/>
      <c r="K130" s="198"/>
      <c r="L130" s="198"/>
      <c r="M130" s="198"/>
      <c r="N130" s="198"/>
      <c r="O130" s="198"/>
      <c r="P130" s="198"/>
      <c r="Q130" s="198"/>
      <c r="R130" s="81"/>
      <c r="S130" s="197"/>
      <c r="T130" s="82"/>
      <c r="U130" s="82"/>
      <c r="V130" s="83"/>
      <c r="W130" s="84"/>
      <c r="X130" s="85"/>
      <c r="Y130" s="85"/>
      <c r="Z130" s="198"/>
      <c r="AA130" s="198"/>
      <c r="AB130" s="198"/>
      <c r="AC130" s="198"/>
      <c r="AD130" s="198"/>
      <c r="AE130" s="198"/>
      <c r="AF130" s="198"/>
      <c r="AG130" s="198"/>
      <c r="AH130" s="198"/>
      <c r="AI130" s="81"/>
      <c r="AJ130" s="81"/>
      <c r="AK130" s="81"/>
      <c r="AL130" s="82"/>
      <c r="AM130" s="83"/>
      <c r="AN130" s="84"/>
      <c r="AO130" s="85"/>
      <c r="AP130" s="85"/>
      <c r="AQ130" s="81"/>
      <c r="AR130" s="81"/>
      <c r="AS130" s="81"/>
      <c r="AT130" s="81"/>
      <c r="AU130" s="81"/>
      <c r="AV130" s="81"/>
      <c r="AW130" s="81"/>
      <c r="AX130" s="81"/>
      <c r="AY130" s="81"/>
      <c r="BC130" s="82"/>
      <c r="BD130" s="83"/>
      <c r="BE130" s="84"/>
      <c r="BF130" s="85"/>
      <c r="BG130" s="85"/>
    </row>
    <row r="131" spans="2:59">
      <c r="B131" s="197"/>
      <c r="C131" s="91"/>
      <c r="D131" s="87"/>
      <c r="E131" s="88"/>
      <c r="F131" s="94"/>
      <c r="G131" s="90"/>
      <c r="H131" s="90"/>
      <c r="I131" s="91"/>
      <c r="J131" s="91"/>
      <c r="K131" s="91"/>
      <c r="L131" s="91"/>
      <c r="M131" s="91"/>
      <c r="N131" s="199"/>
      <c r="O131" s="199"/>
      <c r="P131" s="199"/>
      <c r="Q131" s="199"/>
      <c r="R131" s="81"/>
      <c r="S131" s="197"/>
      <c r="T131" s="91"/>
      <c r="U131" s="87"/>
      <c r="V131" s="88"/>
      <c r="W131" s="94"/>
      <c r="X131" s="90"/>
      <c r="Y131" s="90"/>
      <c r="Z131" s="91"/>
      <c r="AA131" s="91"/>
      <c r="AB131" s="91"/>
      <c r="AC131" s="91"/>
      <c r="AD131" s="91"/>
      <c r="AE131" s="199"/>
      <c r="AF131" s="199"/>
      <c r="AG131" s="199"/>
      <c r="AH131" s="199"/>
      <c r="AI131" s="81"/>
      <c r="AJ131" s="81"/>
      <c r="AK131" s="81"/>
      <c r="AL131" s="87"/>
      <c r="AM131" s="88"/>
      <c r="AN131" s="94"/>
      <c r="AO131" s="90"/>
      <c r="AP131" s="90"/>
      <c r="AQ131" s="81"/>
      <c r="AR131" s="81"/>
      <c r="AS131" s="81"/>
      <c r="AT131" s="81"/>
      <c r="AU131" s="81"/>
      <c r="AV131" s="81"/>
      <c r="AW131" s="81"/>
      <c r="AX131" s="81"/>
      <c r="AY131" s="81"/>
      <c r="BC131" s="87"/>
      <c r="BD131" s="88"/>
      <c r="BE131" s="94"/>
      <c r="BF131" s="90"/>
      <c r="BG131" s="90"/>
    </row>
    <row r="132" spans="2:59">
      <c r="B132" s="197"/>
      <c r="C132" s="91"/>
      <c r="D132" s="87"/>
      <c r="E132" s="88"/>
      <c r="F132" s="94"/>
      <c r="G132" s="90"/>
      <c r="H132" s="90"/>
      <c r="I132" s="91"/>
      <c r="J132" s="91"/>
      <c r="K132" s="91"/>
      <c r="L132" s="91"/>
      <c r="M132" s="91"/>
      <c r="N132" s="199"/>
      <c r="O132" s="199"/>
      <c r="P132" s="199"/>
      <c r="Q132" s="199"/>
      <c r="R132" s="81"/>
      <c r="S132" s="197"/>
      <c r="T132" s="91"/>
      <c r="U132" s="87"/>
      <c r="V132" s="88"/>
      <c r="W132" s="94"/>
      <c r="X132" s="90"/>
      <c r="Y132" s="90"/>
      <c r="Z132" s="91"/>
      <c r="AA132" s="91"/>
      <c r="AB132" s="91"/>
      <c r="AC132" s="91"/>
      <c r="AD132" s="91"/>
      <c r="AE132" s="199"/>
      <c r="AF132" s="199"/>
      <c r="AG132" s="199"/>
      <c r="AH132" s="199"/>
      <c r="AI132" s="81"/>
      <c r="AJ132" s="81"/>
      <c r="AK132" s="81"/>
      <c r="AL132" s="87"/>
      <c r="AM132" s="88"/>
      <c r="AN132" s="94"/>
      <c r="AO132" s="90"/>
      <c r="AP132" s="90"/>
      <c r="AQ132" s="81"/>
      <c r="AR132" s="81"/>
      <c r="AS132" s="81"/>
      <c r="AT132" s="81"/>
      <c r="AU132" s="81"/>
      <c r="AV132" s="81"/>
      <c r="AW132" s="81"/>
      <c r="AX132" s="81"/>
      <c r="AY132" s="81"/>
      <c r="BC132" s="87"/>
      <c r="BD132" s="88"/>
      <c r="BE132" s="94"/>
      <c r="BF132" s="90"/>
      <c r="BG132" s="90"/>
    </row>
    <row r="133" spans="2:59">
      <c r="B133" s="197"/>
      <c r="C133" s="91"/>
      <c r="D133" s="87"/>
      <c r="E133" s="88"/>
      <c r="F133" s="94"/>
      <c r="G133" s="90"/>
      <c r="H133" s="90"/>
      <c r="I133" s="91"/>
      <c r="J133" s="91"/>
      <c r="K133" s="91"/>
      <c r="L133" s="91"/>
      <c r="M133" s="91"/>
      <c r="N133" s="199"/>
      <c r="O133" s="199"/>
      <c r="P133" s="199"/>
      <c r="Q133" s="199"/>
      <c r="R133" s="81"/>
      <c r="S133" s="197"/>
      <c r="T133" s="91"/>
      <c r="U133" s="87"/>
      <c r="V133" s="88"/>
      <c r="W133" s="94"/>
      <c r="X133" s="90"/>
      <c r="Y133" s="90"/>
      <c r="Z133" s="91"/>
      <c r="AA133" s="91"/>
      <c r="AB133" s="91"/>
      <c r="AC133" s="91"/>
      <c r="AD133" s="91"/>
      <c r="AE133" s="199"/>
      <c r="AF133" s="199"/>
      <c r="AG133" s="199"/>
      <c r="AH133" s="199"/>
      <c r="AI133" s="81"/>
      <c r="AJ133" s="81"/>
      <c r="AK133" s="81"/>
      <c r="AL133" s="87"/>
      <c r="AM133" s="88"/>
      <c r="AN133" s="94"/>
      <c r="AO133" s="90"/>
      <c r="AP133" s="90"/>
      <c r="AQ133" s="81"/>
      <c r="AR133" s="81"/>
      <c r="AS133" s="81"/>
      <c r="AT133" s="81"/>
      <c r="AU133" s="81"/>
      <c r="AV133" s="81"/>
      <c r="AW133" s="81"/>
      <c r="AX133" s="81"/>
      <c r="AY133" s="81"/>
      <c r="BC133" s="87"/>
      <c r="BD133" s="88"/>
      <c r="BE133" s="94"/>
      <c r="BF133" s="90"/>
      <c r="BG133" s="90"/>
    </row>
    <row r="134" spans="2:59" ht="14.45" customHeight="1">
      <c r="B134" s="197"/>
      <c r="C134" s="91"/>
      <c r="D134" s="87"/>
      <c r="E134" s="88"/>
      <c r="F134" s="94"/>
      <c r="G134" s="90"/>
      <c r="H134" s="90"/>
      <c r="I134" s="91"/>
      <c r="J134" s="91"/>
      <c r="K134" s="91"/>
      <c r="L134" s="91"/>
      <c r="M134" s="91"/>
      <c r="N134" s="199"/>
      <c r="O134" s="199"/>
      <c r="P134" s="199"/>
      <c r="Q134" s="199"/>
      <c r="R134" s="81"/>
      <c r="S134" s="197"/>
      <c r="T134" s="91"/>
      <c r="U134" s="87"/>
      <c r="V134" s="88"/>
      <c r="W134" s="94"/>
      <c r="X134" s="90"/>
      <c r="Y134" s="90"/>
      <c r="Z134" s="91"/>
      <c r="AA134" s="91"/>
      <c r="AB134" s="91"/>
      <c r="AC134" s="91"/>
      <c r="AD134" s="91"/>
      <c r="AE134" s="199"/>
      <c r="AF134" s="199"/>
      <c r="AG134" s="199"/>
      <c r="AH134" s="199"/>
      <c r="AI134" s="81"/>
      <c r="AJ134" s="81"/>
      <c r="AK134" s="81"/>
      <c r="AL134" s="87"/>
      <c r="AM134" s="88"/>
      <c r="AN134" s="94"/>
      <c r="AO134" s="90"/>
      <c r="AP134" s="90"/>
      <c r="AQ134" s="81"/>
      <c r="AR134" s="81"/>
      <c r="AS134" s="81"/>
      <c r="AT134" s="81"/>
      <c r="AU134" s="81"/>
      <c r="AV134" s="81"/>
      <c r="AW134" s="81"/>
      <c r="AX134" s="81"/>
      <c r="AY134" s="81"/>
      <c r="BC134" s="87"/>
      <c r="BD134" s="88"/>
      <c r="BE134" s="94"/>
      <c r="BF134" s="90"/>
      <c r="BG134" s="90"/>
    </row>
    <row r="135" spans="2:59" ht="14.45" customHeight="1">
      <c r="B135" s="91"/>
      <c r="C135" s="91"/>
      <c r="D135" s="87"/>
      <c r="E135" s="88"/>
      <c r="F135" s="89"/>
      <c r="G135" s="90"/>
      <c r="H135" s="90"/>
      <c r="I135" s="91"/>
      <c r="J135" s="91"/>
      <c r="K135" s="91"/>
      <c r="L135" s="91"/>
      <c r="M135" s="91"/>
      <c r="N135" s="91"/>
      <c r="O135" s="91"/>
      <c r="P135" s="91"/>
      <c r="Q135" s="91"/>
      <c r="R135" s="81"/>
      <c r="S135" s="91"/>
      <c r="T135" s="91"/>
      <c r="U135" s="87"/>
      <c r="V135" s="88"/>
      <c r="W135" s="89"/>
      <c r="X135" s="90"/>
      <c r="Y135" s="90"/>
      <c r="Z135" s="91"/>
      <c r="AA135" s="91"/>
      <c r="AB135" s="91"/>
      <c r="AC135" s="91"/>
      <c r="AD135" s="91"/>
      <c r="AE135" s="91"/>
      <c r="AF135" s="91"/>
      <c r="AG135" s="91"/>
      <c r="AH135" s="91"/>
      <c r="AI135" s="81"/>
      <c r="AJ135" s="81"/>
      <c r="AK135" s="81"/>
      <c r="AL135" s="87"/>
      <c r="AM135" s="88"/>
      <c r="AN135" s="89"/>
      <c r="AO135" s="90"/>
      <c r="AP135" s="90"/>
      <c r="AQ135" s="81"/>
      <c r="AR135" s="81"/>
      <c r="AS135" s="81"/>
      <c r="AT135" s="81"/>
      <c r="AU135" s="81"/>
      <c r="AV135" s="81"/>
      <c r="AW135" s="81"/>
      <c r="AX135" s="81"/>
      <c r="AY135" s="81"/>
      <c r="BC135" s="87"/>
      <c r="BD135" s="88"/>
      <c r="BE135" s="89"/>
      <c r="BF135" s="90"/>
      <c r="BG135" s="90"/>
    </row>
    <row r="136" spans="2:59" ht="14.45" customHeight="1">
      <c r="B136" s="197"/>
      <c r="C136" s="82"/>
      <c r="D136" s="82"/>
      <c r="E136" s="83"/>
      <c r="F136" s="84"/>
      <c r="G136" s="85"/>
      <c r="H136" s="85"/>
      <c r="I136" s="198"/>
      <c r="J136" s="198"/>
      <c r="K136" s="198"/>
      <c r="L136" s="198"/>
      <c r="M136" s="198"/>
      <c r="N136" s="198"/>
      <c r="O136" s="198"/>
      <c r="P136" s="198"/>
      <c r="Q136" s="198"/>
      <c r="R136" s="81"/>
      <c r="S136" s="197"/>
      <c r="T136" s="82"/>
      <c r="U136" s="82"/>
      <c r="V136" s="83"/>
      <c r="W136" s="84"/>
      <c r="X136" s="85"/>
      <c r="Y136" s="85"/>
      <c r="Z136" s="198"/>
      <c r="AA136" s="198"/>
      <c r="AB136" s="198"/>
      <c r="AC136" s="198"/>
      <c r="AD136" s="198"/>
      <c r="AE136" s="198"/>
      <c r="AF136" s="198"/>
      <c r="AG136" s="198"/>
      <c r="AH136" s="198"/>
      <c r="AI136" s="81"/>
      <c r="AJ136" s="81"/>
      <c r="AK136" s="81"/>
      <c r="AL136" s="82"/>
      <c r="AM136" s="83"/>
      <c r="AN136" s="84"/>
      <c r="AO136" s="85"/>
      <c r="AP136" s="85"/>
      <c r="AQ136" s="81"/>
      <c r="AR136" s="81"/>
      <c r="AS136" s="81"/>
      <c r="AT136" s="81"/>
      <c r="AU136" s="81"/>
      <c r="AV136" s="81"/>
      <c r="AW136" s="81"/>
      <c r="AX136" s="81"/>
      <c r="AY136" s="81"/>
      <c r="BC136" s="82"/>
      <c r="BD136" s="83"/>
      <c r="BE136" s="84"/>
      <c r="BF136" s="85"/>
      <c r="BG136" s="85"/>
    </row>
    <row r="137" spans="2:59">
      <c r="B137" s="197"/>
      <c r="C137" s="86"/>
      <c r="D137" s="87"/>
      <c r="E137" s="88"/>
      <c r="F137" s="89"/>
      <c r="G137" s="90"/>
      <c r="H137" s="90"/>
      <c r="I137" s="91"/>
      <c r="J137" s="91"/>
      <c r="K137" s="91"/>
      <c r="L137" s="91"/>
      <c r="M137" s="91"/>
      <c r="N137" s="199"/>
      <c r="O137" s="199"/>
      <c r="P137" s="199"/>
      <c r="Q137" s="199"/>
      <c r="R137" s="81"/>
      <c r="S137" s="197"/>
      <c r="T137" s="86"/>
      <c r="U137" s="87"/>
      <c r="V137" s="88"/>
      <c r="W137" s="89"/>
      <c r="X137" s="90"/>
      <c r="Y137" s="90"/>
      <c r="Z137" s="91"/>
      <c r="AA137" s="91"/>
      <c r="AB137" s="91"/>
      <c r="AC137" s="91"/>
      <c r="AD137" s="91"/>
      <c r="AE137" s="199"/>
      <c r="AF137" s="199"/>
      <c r="AG137" s="199"/>
      <c r="AH137" s="199"/>
      <c r="AI137" s="81"/>
      <c r="AJ137" s="81"/>
      <c r="AK137" s="81"/>
      <c r="AL137" s="87"/>
      <c r="AM137" s="88"/>
      <c r="AN137" s="89"/>
      <c r="AO137" s="90"/>
      <c r="AP137" s="90"/>
      <c r="AQ137" s="81"/>
      <c r="AR137" s="81"/>
      <c r="AS137" s="81"/>
      <c r="AT137" s="81"/>
      <c r="AU137" s="81"/>
      <c r="AV137" s="81"/>
      <c r="AW137" s="81"/>
      <c r="AX137" s="81"/>
      <c r="AY137" s="81"/>
      <c r="BC137" s="87"/>
      <c r="BD137" s="88"/>
      <c r="BE137" s="89"/>
      <c r="BF137" s="90"/>
      <c r="BG137" s="90"/>
    </row>
    <row r="138" spans="2:59">
      <c r="B138" s="197"/>
      <c r="C138" s="91"/>
      <c r="D138" s="87"/>
      <c r="E138" s="88"/>
      <c r="F138" s="89"/>
      <c r="G138" s="90"/>
      <c r="H138" s="90"/>
      <c r="I138" s="91"/>
      <c r="J138" s="91"/>
      <c r="K138" s="91"/>
      <c r="L138" s="91"/>
      <c r="M138" s="91"/>
      <c r="N138" s="199"/>
      <c r="O138" s="199"/>
      <c r="P138" s="199"/>
      <c r="Q138" s="199"/>
      <c r="R138" s="81"/>
      <c r="S138" s="197"/>
      <c r="T138" s="91"/>
      <c r="U138" s="87"/>
      <c r="V138" s="88"/>
      <c r="W138" s="89"/>
      <c r="X138" s="90"/>
      <c r="Y138" s="90"/>
      <c r="Z138" s="91"/>
      <c r="AA138" s="91"/>
      <c r="AB138" s="91"/>
      <c r="AC138" s="91"/>
      <c r="AD138" s="91"/>
      <c r="AE138" s="199"/>
      <c r="AF138" s="199"/>
      <c r="AG138" s="199"/>
      <c r="AH138" s="199"/>
      <c r="AI138" s="81"/>
      <c r="AJ138" s="81"/>
      <c r="AK138" s="81"/>
      <c r="AL138" s="87"/>
      <c r="AM138" s="88"/>
      <c r="AN138" s="89"/>
      <c r="AO138" s="90"/>
      <c r="AP138" s="90"/>
      <c r="AQ138" s="81"/>
      <c r="AR138" s="81"/>
      <c r="AS138" s="81"/>
      <c r="AT138" s="81"/>
      <c r="AU138" s="81"/>
      <c r="AV138" s="81"/>
      <c r="AW138" s="81"/>
      <c r="AX138" s="81"/>
      <c r="AY138" s="81"/>
      <c r="BC138" s="87"/>
      <c r="BD138" s="88"/>
      <c r="BE138" s="89"/>
      <c r="BF138" s="90"/>
      <c r="BG138" s="90"/>
    </row>
    <row r="139" spans="2:59">
      <c r="B139" s="197"/>
      <c r="C139" s="91"/>
      <c r="D139" s="87"/>
      <c r="E139" s="88"/>
      <c r="F139" s="89"/>
      <c r="G139" s="90"/>
      <c r="H139" s="90"/>
      <c r="I139" s="91"/>
      <c r="J139" s="91"/>
      <c r="K139" s="91"/>
      <c r="L139" s="91"/>
      <c r="M139" s="91"/>
      <c r="N139" s="199"/>
      <c r="O139" s="199"/>
      <c r="P139" s="199"/>
      <c r="Q139" s="199"/>
      <c r="R139" s="81"/>
      <c r="S139" s="197"/>
      <c r="T139" s="91"/>
      <c r="U139" s="87"/>
      <c r="V139" s="88"/>
      <c r="W139" s="89"/>
      <c r="X139" s="90"/>
      <c r="Y139" s="90"/>
      <c r="Z139" s="91"/>
      <c r="AA139" s="91"/>
      <c r="AB139" s="91"/>
      <c r="AC139" s="91"/>
      <c r="AD139" s="91"/>
      <c r="AE139" s="199"/>
      <c r="AF139" s="199"/>
      <c r="AG139" s="199"/>
      <c r="AH139" s="199"/>
      <c r="AI139" s="81"/>
      <c r="AJ139" s="81"/>
      <c r="AK139" s="81"/>
      <c r="AL139" s="87"/>
      <c r="AM139" s="88"/>
      <c r="AN139" s="89"/>
      <c r="AO139" s="90"/>
      <c r="AP139" s="90"/>
      <c r="AQ139" s="81"/>
      <c r="AR139" s="81"/>
      <c r="AS139" s="81"/>
      <c r="AT139" s="81"/>
      <c r="AU139" s="81"/>
      <c r="AV139" s="81"/>
      <c r="AW139" s="81"/>
      <c r="AX139" s="81"/>
      <c r="AY139" s="81"/>
      <c r="BC139" s="87"/>
      <c r="BD139" s="88"/>
      <c r="BE139" s="89"/>
      <c r="BF139" s="90"/>
      <c r="BG139" s="90"/>
    </row>
    <row r="140" spans="2:59">
      <c r="B140" s="197"/>
      <c r="C140" s="86"/>
      <c r="D140" s="87"/>
      <c r="E140" s="88"/>
      <c r="F140" s="89"/>
      <c r="G140" s="90"/>
      <c r="H140" s="90"/>
      <c r="I140" s="91"/>
      <c r="J140" s="91"/>
      <c r="K140" s="91"/>
      <c r="L140" s="91"/>
      <c r="M140" s="91"/>
      <c r="N140" s="199"/>
      <c r="O140" s="199"/>
      <c r="P140" s="199"/>
      <c r="Q140" s="199"/>
      <c r="R140" s="81"/>
      <c r="S140" s="197"/>
      <c r="T140" s="86"/>
      <c r="U140" s="87"/>
      <c r="V140" s="88"/>
      <c r="W140" s="89"/>
      <c r="X140" s="90"/>
      <c r="Y140" s="90"/>
      <c r="Z140" s="91"/>
      <c r="AA140" s="91"/>
      <c r="AB140" s="91"/>
      <c r="AC140" s="91"/>
      <c r="AD140" s="91"/>
      <c r="AE140" s="199"/>
      <c r="AF140" s="199"/>
      <c r="AG140" s="199"/>
      <c r="AH140" s="199"/>
      <c r="AI140" s="81"/>
      <c r="AJ140" s="81"/>
      <c r="AK140" s="81"/>
      <c r="AL140" s="87"/>
      <c r="AM140" s="88"/>
      <c r="AN140" s="89"/>
      <c r="AO140" s="90"/>
      <c r="AP140" s="90"/>
      <c r="AQ140" s="81"/>
      <c r="AR140" s="81"/>
      <c r="AS140" s="81"/>
      <c r="AT140" s="81"/>
      <c r="AU140" s="81"/>
      <c r="AV140" s="81"/>
      <c r="AW140" s="81"/>
      <c r="AX140" s="81"/>
      <c r="AY140" s="81"/>
      <c r="BC140" s="87"/>
      <c r="BD140" s="88"/>
      <c r="BE140" s="89"/>
      <c r="BF140" s="90"/>
      <c r="BG140" s="90"/>
    </row>
    <row r="141" spans="2:59">
      <c r="B141" s="197"/>
      <c r="C141" s="91"/>
      <c r="D141" s="87"/>
      <c r="E141" s="88"/>
      <c r="F141" s="89"/>
      <c r="G141" s="90"/>
      <c r="H141" s="90"/>
      <c r="I141" s="91"/>
      <c r="J141" s="91"/>
      <c r="K141" s="91"/>
      <c r="L141" s="91"/>
      <c r="M141" s="91"/>
      <c r="N141" s="199"/>
      <c r="O141" s="199"/>
      <c r="P141" s="199"/>
      <c r="Q141" s="199"/>
      <c r="R141" s="81"/>
      <c r="S141" s="197"/>
      <c r="T141" s="91"/>
      <c r="U141" s="87"/>
      <c r="V141" s="88"/>
      <c r="W141" s="89"/>
      <c r="X141" s="90"/>
      <c r="Y141" s="90"/>
      <c r="Z141" s="91"/>
      <c r="AA141" s="91"/>
      <c r="AB141" s="91"/>
      <c r="AC141" s="91"/>
      <c r="AD141" s="91"/>
      <c r="AE141" s="199"/>
      <c r="AF141" s="199"/>
      <c r="AG141" s="199"/>
      <c r="AH141" s="199"/>
      <c r="AI141" s="81"/>
      <c r="AJ141" s="81"/>
      <c r="AK141" s="81"/>
      <c r="AL141" s="87"/>
      <c r="AM141" s="88"/>
      <c r="AN141" s="89"/>
      <c r="AO141" s="90"/>
      <c r="AP141" s="90"/>
      <c r="AQ141" s="81"/>
      <c r="AR141" s="81"/>
      <c r="AS141" s="81"/>
      <c r="AT141" s="81"/>
      <c r="AU141" s="81"/>
      <c r="AV141" s="81"/>
      <c r="AW141" s="81"/>
      <c r="AX141" s="81"/>
      <c r="AY141" s="81"/>
      <c r="BC141" s="87"/>
      <c r="BD141" s="88"/>
      <c r="BE141" s="89"/>
      <c r="BF141" s="90"/>
      <c r="BG141" s="90"/>
    </row>
    <row r="142" spans="2:59">
      <c r="B142" s="197"/>
      <c r="C142" s="91"/>
      <c r="D142" s="87"/>
      <c r="E142" s="88"/>
      <c r="F142" s="89"/>
      <c r="G142" s="90"/>
      <c r="H142" s="90"/>
      <c r="I142" s="91"/>
      <c r="J142" s="91"/>
      <c r="K142" s="91"/>
      <c r="L142" s="91"/>
      <c r="M142" s="91"/>
      <c r="N142" s="199"/>
      <c r="O142" s="199"/>
      <c r="P142" s="199"/>
      <c r="Q142" s="199"/>
      <c r="R142" s="81"/>
      <c r="S142" s="197"/>
      <c r="T142" s="91"/>
      <c r="U142" s="87"/>
      <c r="V142" s="88"/>
      <c r="W142" s="89"/>
      <c r="X142" s="90"/>
      <c r="Y142" s="90"/>
      <c r="Z142" s="91"/>
      <c r="AA142" s="91"/>
      <c r="AB142" s="91"/>
      <c r="AC142" s="91"/>
      <c r="AD142" s="91"/>
      <c r="AE142" s="199"/>
      <c r="AF142" s="199"/>
      <c r="AG142" s="199"/>
      <c r="AH142" s="199"/>
      <c r="AI142" s="81"/>
      <c r="AJ142" s="81"/>
      <c r="AK142" s="81"/>
      <c r="AL142" s="87"/>
      <c r="AM142" s="88"/>
      <c r="AN142" s="89"/>
      <c r="AO142" s="90"/>
      <c r="AP142" s="90"/>
      <c r="AQ142" s="81"/>
      <c r="AR142" s="81"/>
      <c r="AS142" s="81"/>
      <c r="AT142" s="81"/>
      <c r="AU142" s="81"/>
      <c r="AV142" s="81"/>
      <c r="AW142" s="81"/>
      <c r="AX142" s="81"/>
      <c r="AY142" s="81"/>
      <c r="BC142" s="87"/>
      <c r="BD142" s="88"/>
      <c r="BE142" s="89"/>
      <c r="BF142" s="90"/>
      <c r="BG142" s="90"/>
    </row>
    <row r="143" spans="2:59">
      <c r="B143" s="197"/>
      <c r="C143" s="91"/>
      <c r="D143" s="87"/>
      <c r="E143" s="88"/>
      <c r="F143" s="89"/>
      <c r="G143" s="90"/>
      <c r="H143" s="90"/>
      <c r="I143" s="91"/>
      <c r="J143" s="91"/>
      <c r="K143" s="91"/>
      <c r="L143" s="91"/>
      <c r="M143" s="91"/>
      <c r="N143" s="199"/>
      <c r="O143" s="199"/>
      <c r="P143" s="199"/>
      <c r="Q143" s="199"/>
      <c r="R143" s="81"/>
      <c r="S143" s="197"/>
      <c r="T143" s="91"/>
      <c r="U143" s="87"/>
      <c r="V143" s="88"/>
      <c r="W143" s="89"/>
      <c r="X143" s="90"/>
      <c r="Y143" s="90"/>
      <c r="Z143" s="91"/>
      <c r="AA143" s="91"/>
      <c r="AB143" s="91"/>
      <c r="AC143" s="91"/>
      <c r="AD143" s="91"/>
      <c r="AE143" s="199"/>
      <c r="AF143" s="199"/>
      <c r="AG143" s="199"/>
      <c r="AH143" s="199"/>
      <c r="AI143" s="81"/>
      <c r="AJ143" s="81"/>
      <c r="AK143" s="81"/>
      <c r="AL143" s="87"/>
      <c r="AM143" s="88"/>
      <c r="AN143" s="89"/>
      <c r="AO143" s="90"/>
      <c r="AP143" s="90"/>
      <c r="AQ143" s="81"/>
      <c r="AR143" s="81"/>
      <c r="AS143" s="81"/>
      <c r="AT143" s="81"/>
      <c r="AU143" s="81"/>
      <c r="AV143" s="81"/>
      <c r="AW143" s="81"/>
      <c r="AX143" s="81"/>
      <c r="AY143" s="81"/>
      <c r="BC143" s="87"/>
      <c r="BD143" s="88"/>
      <c r="BE143" s="89"/>
      <c r="BF143" s="90"/>
      <c r="BG143" s="90"/>
    </row>
    <row r="144" spans="2:59">
      <c r="B144" s="91"/>
      <c r="C144" s="91"/>
      <c r="D144" s="87"/>
      <c r="E144" s="88"/>
      <c r="F144" s="89"/>
      <c r="G144" s="90"/>
      <c r="H144" s="90"/>
      <c r="I144" s="91"/>
      <c r="J144" s="91"/>
      <c r="K144" s="91"/>
      <c r="L144" s="91"/>
      <c r="M144" s="91"/>
      <c r="N144" s="91"/>
      <c r="O144" s="91"/>
      <c r="P144" s="91"/>
      <c r="Q144" s="91"/>
      <c r="R144" s="81"/>
      <c r="S144" s="91"/>
      <c r="T144" s="91"/>
      <c r="U144" s="87"/>
      <c r="V144" s="88"/>
      <c r="W144" s="89"/>
      <c r="X144" s="90"/>
      <c r="Y144" s="90"/>
      <c r="Z144" s="91"/>
      <c r="AA144" s="91"/>
      <c r="AB144" s="91"/>
      <c r="AC144" s="91"/>
      <c r="AD144" s="91"/>
      <c r="AE144" s="91"/>
      <c r="AF144" s="91"/>
      <c r="AG144" s="91"/>
      <c r="AH144" s="91"/>
      <c r="AI144" s="81"/>
      <c r="AJ144" s="81"/>
      <c r="AK144" s="81"/>
      <c r="AL144" s="87"/>
      <c r="AM144" s="88"/>
      <c r="AN144" s="89"/>
      <c r="AO144" s="90"/>
      <c r="AP144" s="90"/>
      <c r="AQ144" s="81"/>
      <c r="AR144" s="81"/>
      <c r="AS144" s="81"/>
      <c r="AT144" s="81"/>
      <c r="AU144" s="81"/>
      <c r="AV144" s="81"/>
      <c r="AW144" s="81"/>
      <c r="AX144" s="81"/>
      <c r="AY144" s="81"/>
      <c r="BC144" s="87"/>
      <c r="BD144" s="88"/>
      <c r="BE144" s="89"/>
      <c r="BF144" s="90"/>
      <c r="BG144" s="90"/>
    </row>
    <row r="145" spans="2:59" ht="14.45" customHeight="1">
      <c r="B145" s="197"/>
      <c r="C145" s="82"/>
      <c r="D145" s="82"/>
      <c r="E145" s="83"/>
      <c r="F145" s="84"/>
      <c r="G145" s="85"/>
      <c r="H145" s="85"/>
      <c r="I145" s="198"/>
      <c r="J145" s="198"/>
      <c r="K145" s="198"/>
      <c r="L145" s="198"/>
      <c r="M145" s="198"/>
      <c r="N145" s="198"/>
      <c r="O145" s="198"/>
      <c r="P145" s="198"/>
      <c r="Q145" s="198"/>
      <c r="R145" s="81"/>
      <c r="S145" s="197"/>
      <c r="T145" s="82"/>
      <c r="U145" s="82"/>
      <c r="V145" s="83"/>
      <c r="W145" s="84"/>
      <c r="X145" s="85"/>
      <c r="Y145" s="85"/>
      <c r="Z145" s="198"/>
      <c r="AA145" s="198"/>
      <c r="AB145" s="198"/>
      <c r="AC145" s="198"/>
      <c r="AD145" s="198"/>
      <c r="AE145" s="198"/>
      <c r="AF145" s="198"/>
      <c r="AG145" s="198"/>
      <c r="AH145" s="198"/>
      <c r="AI145" s="81"/>
      <c r="AJ145" s="81"/>
      <c r="AK145" s="81"/>
      <c r="AL145" s="82"/>
      <c r="AM145" s="83"/>
      <c r="AN145" s="84"/>
      <c r="AO145" s="85"/>
      <c r="AP145" s="85"/>
      <c r="AQ145" s="81"/>
      <c r="AR145" s="81"/>
      <c r="AS145" s="81"/>
      <c r="AT145" s="81"/>
      <c r="AU145" s="81"/>
      <c r="AV145" s="81"/>
      <c r="AW145" s="81"/>
      <c r="AX145" s="81"/>
      <c r="AY145" s="81"/>
      <c r="BC145" s="82"/>
      <c r="BD145" s="83"/>
      <c r="BE145" s="84"/>
      <c r="BF145" s="85"/>
      <c r="BG145" s="85"/>
    </row>
    <row r="146" spans="2:59">
      <c r="B146" s="197"/>
      <c r="C146" s="91"/>
      <c r="D146" s="87"/>
      <c r="E146" s="88"/>
      <c r="F146" s="94"/>
      <c r="G146" s="90"/>
      <c r="H146" s="90"/>
      <c r="I146" s="91"/>
      <c r="J146" s="91"/>
      <c r="K146" s="91"/>
      <c r="L146" s="91"/>
      <c r="M146" s="91"/>
      <c r="N146" s="199"/>
      <c r="O146" s="199"/>
      <c r="P146" s="199"/>
      <c r="Q146" s="199"/>
      <c r="R146" s="81"/>
      <c r="S146" s="197"/>
      <c r="T146" s="91"/>
      <c r="U146" s="87"/>
      <c r="V146" s="88"/>
      <c r="W146" s="94"/>
      <c r="X146" s="90"/>
      <c r="Y146" s="90"/>
      <c r="Z146" s="91"/>
      <c r="AA146" s="91"/>
      <c r="AB146" s="91"/>
      <c r="AC146" s="91"/>
      <c r="AD146" s="91"/>
      <c r="AE146" s="199"/>
      <c r="AF146" s="199"/>
      <c r="AG146" s="199"/>
      <c r="AH146" s="199"/>
      <c r="AI146" s="81"/>
      <c r="AJ146" s="81"/>
      <c r="AK146" s="81"/>
      <c r="AL146" s="87"/>
      <c r="AM146" s="88"/>
      <c r="AN146" s="94"/>
      <c r="AO146" s="90"/>
      <c r="AP146" s="90"/>
      <c r="AQ146" s="81"/>
      <c r="AR146" s="81"/>
      <c r="AS146" s="81"/>
      <c r="AT146" s="81"/>
      <c r="AU146" s="81"/>
      <c r="AV146" s="81"/>
      <c r="AW146" s="81"/>
      <c r="AX146" s="81"/>
      <c r="AY146" s="81"/>
      <c r="BC146" s="87"/>
      <c r="BD146" s="88"/>
      <c r="BE146" s="94"/>
      <c r="BF146" s="90"/>
      <c r="BG146" s="90"/>
    </row>
    <row r="147" spans="2:59">
      <c r="B147" s="197"/>
      <c r="C147" s="91"/>
      <c r="D147" s="87"/>
      <c r="E147" s="88"/>
      <c r="F147" s="94"/>
      <c r="G147" s="90"/>
      <c r="H147" s="90"/>
      <c r="I147" s="93"/>
      <c r="J147" s="93"/>
      <c r="K147" s="93"/>
      <c r="L147" s="93"/>
      <c r="M147" s="91"/>
      <c r="N147" s="199"/>
      <c r="O147" s="199"/>
      <c r="P147" s="199"/>
      <c r="Q147" s="199"/>
      <c r="R147" s="81"/>
      <c r="S147" s="197"/>
      <c r="T147" s="91"/>
      <c r="U147" s="87"/>
      <c r="V147" s="88"/>
      <c r="W147" s="94"/>
      <c r="X147" s="90"/>
      <c r="Y147" s="90"/>
      <c r="Z147" s="93"/>
      <c r="AA147" s="93"/>
      <c r="AB147" s="93"/>
      <c r="AC147" s="93"/>
      <c r="AD147" s="91"/>
      <c r="AE147" s="199"/>
      <c r="AF147" s="199"/>
      <c r="AG147" s="199"/>
      <c r="AH147" s="199"/>
      <c r="AI147" s="81"/>
      <c r="AJ147" s="81"/>
      <c r="AK147" s="81"/>
      <c r="AL147" s="87"/>
      <c r="AM147" s="88"/>
      <c r="AN147" s="94"/>
      <c r="AO147" s="90"/>
      <c r="AP147" s="90"/>
      <c r="AQ147" s="81"/>
      <c r="AR147" s="81"/>
      <c r="AS147" s="81"/>
      <c r="AT147" s="81"/>
      <c r="AU147" s="81"/>
      <c r="AV147" s="81"/>
      <c r="AW147" s="81"/>
      <c r="AX147" s="81"/>
      <c r="AY147" s="81"/>
      <c r="BC147" s="87"/>
      <c r="BD147" s="88"/>
      <c r="BE147" s="94"/>
      <c r="BF147" s="90"/>
      <c r="BG147" s="90"/>
    </row>
    <row r="148" spans="2:59">
      <c r="B148" s="197"/>
      <c r="C148" s="91"/>
      <c r="D148" s="87"/>
      <c r="E148" s="88"/>
      <c r="F148" s="94"/>
      <c r="G148" s="90"/>
      <c r="H148" s="90"/>
      <c r="I148" s="91"/>
      <c r="J148" s="91"/>
      <c r="K148" s="91"/>
      <c r="L148" s="91"/>
      <c r="M148" s="91"/>
      <c r="N148" s="199"/>
      <c r="O148" s="199"/>
      <c r="P148" s="199"/>
      <c r="Q148" s="199"/>
      <c r="R148" s="81"/>
      <c r="S148" s="197"/>
      <c r="T148" s="91"/>
      <c r="U148" s="87"/>
      <c r="V148" s="88"/>
      <c r="W148" s="94"/>
      <c r="X148" s="90"/>
      <c r="Y148" s="90"/>
      <c r="Z148" s="91"/>
      <c r="AA148" s="91"/>
      <c r="AB148" s="91"/>
      <c r="AC148" s="91"/>
      <c r="AD148" s="91"/>
      <c r="AE148" s="199"/>
      <c r="AF148" s="199"/>
      <c r="AG148" s="199"/>
      <c r="AH148" s="199"/>
      <c r="AI148" s="81"/>
      <c r="AJ148" s="81"/>
      <c r="AK148" s="81"/>
      <c r="AL148" s="87"/>
      <c r="AM148" s="88"/>
      <c r="AN148" s="94"/>
      <c r="AO148" s="90"/>
      <c r="AP148" s="90"/>
      <c r="AQ148" s="81"/>
      <c r="AR148" s="81"/>
      <c r="AS148" s="81"/>
      <c r="AT148" s="81"/>
      <c r="AU148" s="81"/>
      <c r="AV148" s="81"/>
      <c r="AW148" s="81"/>
      <c r="AX148" s="81"/>
      <c r="AY148" s="81"/>
      <c r="BC148" s="87"/>
      <c r="BD148" s="88"/>
      <c r="BE148" s="94"/>
      <c r="BF148" s="90"/>
      <c r="BG148" s="90"/>
    </row>
    <row r="149" spans="2:59">
      <c r="B149" s="197"/>
      <c r="C149" s="91"/>
      <c r="D149" s="87"/>
      <c r="E149" s="88"/>
      <c r="F149" s="94"/>
      <c r="G149" s="90"/>
      <c r="H149" s="90"/>
      <c r="I149" s="91"/>
      <c r="J149" s="91"/>
      <c r="K149" s="91"/>
      <c r="L149" s="91"/>
      <c r="M149" s="91"/>
      <c r="N149" s="199"/>
      <c r="O149" s="199"/>
      <c r="P149" s="199"/>
      <c r="Q149" s="199"/>
      <c r="R149" s="81"/>
      <c r="S149" s="197"/>
      <c r="T149" s="91"/>
      <c r="U149" s="87"/>
      <c r="V149" s="88"/>
      <c r="W149" s="94"/>
      <c r="X149" s="90"/>
      <c r="Y149" s="90"/>
      <c r="Z149" s="91"/>
      <c r="AA149" s="91"/>
      <c r="AB149" s="91"/>
      <c r="AC149" s="91"/>
      <c r="AD149" s="91"/>
      <c r="AE149" s="199"/>
      <c r="AF149" s="199"/>
      <c r="AG149" s="199"/>
      <c r="AH149" s="199"/>
      <c r="AI149" s="81"/>
      <c r="AJ149" s="81"/>
      <c r="AK149" s="81"/>
      <c r="AL149" s="87"/>
      <c r="AM149" s="88"/>
      <c r="AN149" s="94"/>
      <c r="AO149" s="90"/>
      <c r="AP149" s="90"/>
      <c r="AQ149" s="81"/>
      <c r="AR149" s="81"/>
      <c r="AS149" s="81"/>
      <c r="AT149" s="81"/>
      <c r="AU149" s="81"/>
      <c r="AV149" s="81"/>
      <c r="AW149" s="81"/>
      <c r="AX149" s="81"/>
      <c r="AY149" s="81"/>
      <c r="BC149" s="87"/>
      <c r="BD149" s="88"/>
      <c r="BE149" s="94"/>
      <c r="BF149" s="90"/>
      <c r="BG149" s="90"/>
    </row>
    <row r="150" spans="2:59">
      <c r="B150" s="91"/>
      <c r="C150" s="80"/>
      <c r="D150" s="76"/>
      <c r="E150" s="77"/>
      <c r="F150" s="78"/>
      <c r="G150" s="79"/>
      <c r="H150" s="79"/>
      <c r="I150" s="80"/>
      <c r="J150" s="80"/>
      <c r="K150" s="80"/>
      <c r="L150" s="80"/>
      <c r="M150" s="80"/>
      <c r="N150" s="80"/>
      <c r="O150" s="80"/>
      <c r="P150" s="80"/>
      <c r="Q150" s="80"/>
      <c r="R150" s="81"/>
      <c r="S150" s="91"/>
      <c r="T150" s="80"/>
      <c r="U150" s="76"/>
      <c r="V150" s="77"/>
      <c r="W150" s="78"/>
      <c r="X150" s="79"/>
      <c r="Y150" s="79"/>
      <c r="Z150" s="80"/>
      <c r="AA150" s="80"/>
      <c r="AB150" s="80"/>
      <c r="AC150" s="80"/>
      <c r="AD150" s="80"/>
      <c r="AE150" s="80"/>
      <c r="AF150" s="80"/>
      <c r="AG150" s="80"/>
      <c r="AH150" s="80"/>
      <c r="AI150" s="81"/>
      <c r="AJ150" s="81"/>
      <c r="AK150" s="81"/>
      <c r="AL150" s="76"/>
      <c r="AM150" s="77"/>
      <c r="AN150" s="78"/>
      <c r="AO150" s="79"/>
      <c r="AP150" s="79"/>
      <c r="AQ150" s="81"/>
      <c r="AR150" s="81"/>
      <c r="AS150" s="81"/>
      <c r="AT150" s="81"/>
      <c r="AU150" s="81"/>
      <c r="AV150" s="81"/>
      <c r="AW150" s="81"/>
      <c r="AX150" s="81"/>
      <c r="AY150" s="81"/>
      <c r="BC150" s="76"/>
      <c r="BD150" s="77"/>
      <c r="BE150" s="78"/>
      <c r="BF150" s="79"/>
      <c r="BG150" s="79"/>
    </row>
    <row r="151" spans="2:59" ht="14.45" customHeight="1">
      <c r="B151" s="197"/>
      <c r="C151" s="82"/>
      <c r="D151" s="82"/>
      <c r="E151" s="83"/>
      <c r="F151" s="84"/>
      <c r="G151" s="85"/>
      <c r="H151" s="85"/>
      <c r="I151" s="198"/>
      <c r="J151" s="198"/>
      <c r="K151" s="198"/>
      <c r="L151" s="198"/>
      <c r="M151" s="198"/>
      <c r="N151" s="198"/>
      <c r="O151" s="198"/>
      <c r="P151" s="198"/>
      <c r="Q151" s="198"/>
      <c r="R151" s="81"/>
      <c r="S151" s="197"/>
      <c r="T151" s="82"/>
      <c r="U151" s="82"/>
      <c r="V151" s="83"/>
      <c r="W151" s="84"/>
      <c r="X151" s="85"/>
      <c r="Y151" s="85"/>
      <c r="Z151" s="198"/>
      <c r="AA151" s="198"/>
      <c r="AB151" s="198"/>
      <c r="AC151" s="198"/>
      <c r="AD151" s="198"/>
      <c r="AE151" s="198"/>
      <c r="AF151" s="198"/>
      <c r="AG151" s="198"/>
      <c r="AH151" s="198"/>
      <c r="AI151" s="81"/>
      <c r="AJ151" s="81"/>
      <c r="AK151" s="81"/>
      <c r="AL151" s="82"/>
      <c r="AM151" s="83"/>
      <c r="AN151" s="84"/>
      <c r="AO151" s="85"/>
      <c r="AP151" s="85"/>
      <c r="AQ151" s="81"/>
      <c r="AR151" s="81"/>
      <c r="AS151" s="81"/>
      <c r="AT151" s="81"/>
      <c r="AU151" s="81"/>
      <c r="AV151" s="81"/>
      <c r="AW151" s="81"/>
      <c r="AX151" s="81"/>
      <c r="AY151" s="81"/>
      <c r="BC151" s="82"/>
      <c r="BD151" s="83"/>
      <c r="BE151" s="84"/>
      <c r="BF151" s="85"/>
      <c r="BG151" s="85"/>
    </row>
    <row r="152" spans="2:59">
      <c r="B152" s="197"/>
      <c r="C152" s="86"/>
      <c r="D152" s="87"/>
      <c r="E152" s="88"/>
      <c r="F152" s="89"/>
      <c r="G152" s="90"/>
      <c r="H152" s="90"/>
      <c r="I152" s="91"/>
      <c r="J152" s="91"/>
      <c r="K152" s="91"/>
      <c r="L152" s="91"/>
      <c r="M152" s="91"/>
      <c r="N152" s="199"/>
      <c r="O152" s="199"/>
      <c r="P152" s="199"/>
      <c r="Q152" s="199"/>
      <c r="R152" s="81"/>
      <c r="S152" s="197"/>
      <c r="T152" s="86"/>
      <c r="U152" s="87"/>
      <c r="V152" s="88"/>
      <c r="W152" s="89"/>
      <c r="X152" s="90"/>
      <c r="Y152" s="90"/>
      <c r="Z152" s="91"/>
      <c r="AA152" s="91"/>
      <c r="AB152" s="91"/>
      <c r="AC152" s="91"/>
      <c r="AD152" s="91"/>
      <c r="AE152" s="199"/>
      <c r="AF152" s="199"/>
      <c r="AG152" s="199"/>
      <c r="AH152" s="199"/>
      <c r="AI152" s="81"/>
      <c r="AJ152" s="81"/>
      <c r="AK152" s="81"/>
      <c r="AL152" s="87"/>
      <c r="AM152" s="88"/>
      <c r="AN152" s="89"/>
      <c r="AO152" s="90"/>
      <c r="AP152" s="90"/>
      <c r="AQ152" s="81"/>
      <c r="AR152" s="81"/>
      <c r="AS152" s="81"/>
      <c r="AT152" s="81"/>
      <c r="AU152" s="81"/>
      <c r="AV152" s="81"/>
      <c r="AW152" s="81"/>
      <c r="AX152" s="81"/>
      <c r="AY152" s="81"/>
      <c r="BC152" s="87"/>
      <c r="BD152" s="88"/>
      <c r="BE152" s="89"/>
      <c r="BF152" s="90"/>
      <c r="BG152" s="90"/>
    </row>
    <row r="153" spans="2:59">
      <c r="B153" s="197"/>
      <c r="C153" s="91"/>
      <c r="D153" s="87"/>
      <c r="E153" s="88"/>
      <c r="F153" s="89"/>
      <c r="G153" s="90"/>
      <c r="H153" s="90"/>
      <c r="I153" s="91"/>
      <c r="J153" s="91"/>
      <c r="K153" s="91"/>
      <c r="L153" s="91"/>
      <c r="M153" s="91"/>
      <c r="N153" s="199"/>
      <c r="O153" s="199"/>
      <c r="P153" s="199"/>
      <c r="Q153" s="199"/>
      <c r="R153" s="81"/>
      <c r="S153" s="197"/>
      <c r="T153" s="91"/>
      <c r="U153" s="87"/>
      <c r="V153" s="88"/>
      <c r="W153" s="89"/>
      <c r="X153" s="90"/>
      <c r="Y153" s="90"/>
      <c r="Z153" s="91"/>
      <c r="AA153" s="91"/>
      <c r="AB153" s="91"/>
      <c r="AC153" s="91"/>
      <c r="AD153" s="91"/>
      <c r="AE153" s="199"/>
      <c r="AF153" s="199"/>
      <c r="AG153" s="199"/>
      <c r="AH153" s="199"/>
      <c r="AI153" s="81"/>
      <c r="AJ153" s="81"/>
      <c r="AK153" s="81"/>
      <c r="AL153" s="87"/>
      <c r="AM153" s="88"/>
      <c r="AN153" s="89"/>
      <c r="AO153" s="90"/>
      <c r="AP153" s="90"/>
      <c r="AQ153" s="81"/>
      <c r="AR153" s="81"/>
      <c r="AS153" s="81"/>
      <c r="AT153" s="81"/>
      <c r="AU153" s="81"/>
      <c r="AV153" s="81"/>
      <c r="AW153" s="81"/>
      <c r="AX153" s="81"/>
      <c r="AY153" s="81"/>
      <c r="BC153" s="87"/>
      <c r="BD153" s="88"/>
      <c r="BE153" s="89"/>
      <c r="BF153" s="90"/>
      <c r="BG153" s="90"/>
    </row>
    <row r="154" spans="2:59">
      <c r="B154" s="197"/>
      <c r="C154" s="91"/>
      <c r="D154" s="87"/>
      <c r="E154" s="88"/>
      <c r="F154" s="89"/>
      <c r="G154" s="90"/>
      <c r="H154" s="90"/>
      <c r="I154" s="91"/>
      <c r="J154" s="91"/>
      <c r="K154" s="91"/>
      <c r="L154" s="91"/>
      <c r="M154" s="91"/>
      <c r="N154" s="199"/>
      <c r="O154" s="199"/>
      <c r="P154" s="199"/>
      <c r="Q154" s="199"/>
      <c r="R154" s="81"/>
      <c r="S154" s="197"/>
      <c r="T154" s="91"/>
      <c r="U154" s="87"/>
      <c r="V154" s="88"/>
      <c r="W154" s="89"/>
      <c r="X154" s="90"/>
      <c r="Y154" s="90"/>
      <c r="Z154" s="91"/>
      <c r="AA154" s="91"/>
      <c r="AB154" s="91"/>
      <c r="AC154" s="91"/>
      <c r="AD154" s="91"/>
      <c r="AE154" s="199"/>
      <c r="AF154" s="199"/>
      <c r="AG154" s="199"/>
      <c r="AH154" s="199"/>
      <c r="AI154" s="81"/>
      <c r="AJ154" s="81"/>
      <c r="AK154" s="81"/>
      <c r="AL154" s="87"/>
      <c r="AM154" s="88"/>
      <c r="AN154" s="89"/>
      <c r="AO154" s="90"/>
      <c r="AP154" s="90"/>
      <c r="AQ154" s="81"/>
      <c r="AR154" s="81"/>
      <c r="AS154" s="81"/>
      <c r="AT154" s="81"/>
      <c r="AU154" s="81"/>
      <c r="AV154" s="81"/>
      <c r="AW154" s="81"/>
      <c r="AX154" s="81"/>
      <c r="AY154" s="81"/>
      <c r="BC154" s="87"/>
      <c r="BD154" s="88"/>
      <c r="BE154" s="89"/>
      <c r="BF154" s="90"/>
      <c r="BG154" s="90"/>
    </row>
    <row r="155" spans="2:59">
      <c r="B155" s="197"/>
      <c r="C155" s="86"/>
      <c r="D155" s="87"/>
      <c r="E155" s="88"/>
      <c r="F155" s="89"/>
      <c r="G155" s="90"/>
      <c r="H155" s="90"/>
      <c r="I155" s="91"/>
      <c r="J155" s="91"/>
      <c r="K155" s="91"/>
      <c r="L155" s="91"/>
      <c r="M155" s="91"/>
      <c r="N155" s="199"/>
      <c r="O155" s="199"/>
      <c r="P155" s="199"/>
      <c r="Q155" s="199"/>
      <c r="R155" s="81"/>
      <c r="S155" s="197"/>
      <c r="T155" s="86"/>
      <c r="U155" s="87"/>
      <c r="V155" s="88"/>
      <c r="W155" s="89"/>
      <c r="X155" s="90"/>
      <c r="Y155" s="90"/>
      <c r="Z155" s="91"/>
      <c r="AA155" s="91"/>
      <c r="AB155" s="91"/>
      <c r="AC155" s="91"/>
      <c r="AD155" s="91"/>
      <c r="AE155" s="199"/>
      <c r="AF155" s="199"/>
      <c r="AG155" s="199"/>
      <c r="AH155" s="199"/>
      <c r="AI155" s="81"/>
      <c r="AJ155" s="81"/>
      <c r="AK155" s="81"/>
      <c r="AL155" s="87"/>
      <c r="AM155" s="88"/>
      <c r="AN155" s="89"/>
      <c r="AO155" s="90"/>
      <c r="AP155" s="90"/>
      <c r="AQ155" s="81"/>
      <c r="AR155" s="81"/>
      <c r="AS155" s="81"/>
      <c r="AT155" s="81"/>
      <c r="AU155" s="81"/>
      <c r="AV155" s="81"/>
      <c r="AW155" s="81"/>
      <c r="AX155" s="81"/>
      <c r="AY155" s="81"/>
      <c r="BC155" s="87"/>
      <c r="BD155" s="88"/>
      <c r="BE155" s="89"/>
      <c r="BF155" s="90"/>
      <c r="BG155" s="90"/>
    </row>
    <row r="156" spans="2:59">
      <c r="B156" s="197"/>
      <c r="C156" s="91"/>
      <c r="D156" s="87"/>
      <c r="E156" s="88"/>
      <c r="F156" s="89"/>
      <c r="G156" s="90"/>
      <c r="H156" s="90"/>
      <c r="I156" s="91"/>
      <c r="J156" s="91"/>
      <c r="K156" s="91"/>
      <c r="L156" s="91"/>
      <c r="M156" s="91"/>
      <c r="N156" s="199"/>
      <c r="O156" s="199"/>
      <c r="P156" s="199"/>
      <c r="Q156" s="199"/>
      <c r="R156" s="81"/>
      <c r="S156" s="197"/>
      <c r="T156" s="91"/>
      <c r="U156" s="87"/>
      <c r="V156" s="88"/>
      <c r="W156" s="89"/>
      <c r="X156" s="90"/>
      <c r="Y156" s="90"/>
      <c r="Z156" s="91"/>
      <c r="AA156" s="91"/>
      <c r="AB156" s="91"/>
      <c r="AC156" s="91"/>
      <c r="AD156" s="91"/>
      <c r="AE156" s="199"/>
      <c r="AF156" s="199"/>
      <c r="AG156" s="199"/>
      <c r="AH156" s="199"/>
      <c r="AI156" s="81"/>
      <c r="AJ156" s="81"/>
      <c r="AK156" s="81"/>
      <c r="AL156" s="87"/>
      <c r="AM156" s="88"/>
      <c r="AN156" s="89"/>
      <c r="AO156" s="90"/>
      <c r="AP156" s="90"/>
      <c r="AQ156" s="81"/>
      <c r="AR156" s="81"/>
      <c r="AS156" s="81"/>
      <c r="AT156" s="81"/>
      <c r="AU156" s="81"/>
      <c r="AV156" s="81"/>
      <c r="AW156" s="81"/>
      <c r="AX156" s="81"/>
      <c r="AY156" s="81"/>
      <c r="BC156" s="87"/>
      <c r="BD156" s="88"/>
      <c r="BE156" s="89"/>
      <c r="BF156" s="90"/>
      <c r="BG156" s="90"/>
    </row>
    <row r="157" spans="2:59" ht="14.45" customHeight="1">
      <c r="B157" s="197"/>
      <c r="C157" s="91"/>
      <c r="D157" s="87"/>
      <c r="E157" s="88"/>
      <c r="F157" s="89"/>
      <c r="G157" s="90"/>
      <c r="H157" s="90"/>
      <c r="I157" s="91"/>
      <c r="J157" s="91"/>
      <c r="K157" s="91"/>
      <c r="L157" s="91"/>
      <c r="M157" s="91"/>
      <c r="N157" s="199"/>
      <c r="O157" s="199"/>
      <c r="P157" s="199"/>
      <c r="Q157" s="199"/>
      <c r="R157" s="81"/>
      <c r="S157" s="197"/>
      <c r="T157" s="91"/>
      <c r="U157" s="87"/>
      <c r="V157" s="88"/>
      <c r="W157" s="89"/>
      <c r="X157" s="90"/>
      <c r="Y157" s="90"/>
      <c r="Z157" s="91"/>
      <c r="AA157" s="91"/>
      <c r="AB157" s="91"/>
      <c r="AC157" s="91"/>
      <c r="AD157" s="91"/>
      <c r="AE157" s="199"/>
      <c r="AF157" s="199"/>
      <c r="AG157" s="199"/>
      <c r="AH157" s="199"/>
      <c r="AI157" s="81"/>
      <c r="AJ157" s="81"/>
      <c r="AK157" s="81"/>
      <c r="AL157" s="87"/>
      <c r="AM157" s="88"/>
      <c r="AN157" s="89"/>
      <c r="AO157" s="90"/>
      <c r="AP157" s="90"/>
      <c r="AQ157" s="81"/>
      <c r="AR157" s="81"/>
      <c r="AS157" s="81"/>
      <c r="AT157" s="81"/>
      <c r="AU157" s="81"/>
      <c r="AV157" s="81"/>
      <c r="AW157" s="81"/>
      <c r="AX157" s="81"/>
      <c r="AY157" s="81"/>
      <c r="BC157" s="87"/>
      <c r="BD157" s="88"/>
      <c r="BE157" s="89"/>
      <c r="BF157" s="90"/>
      <c r="BG157" s="90"/>
    </row>
    <row r="158" spans="2:59">
      <c r="B158" s="197"/>
      <c r="C158" s="91"/>
      <c r="D158" s="87"/>
      <c r="E158" s="88"/>
      <c r="F158" s="89"/>
      <c r="G158" s="90"/>
      <c r="H158" s="90"/>
      <c r="I158" s="91"/>
      <c r="J158" s="91"/>
      <c r="K158" s="91"/>
      <c r="L158" s="91"/>
      <c r="M158" s="91"/>
      <c r="N158" s="199"/>
      <c r="O158" s="199"/>
      <c r="P158" s="199"/>
      <c r="Q158" s="199"/>
      <c r="R158" s="81"/>
      <c r="S158" s="197"/>
      <c r="T158" s="91"/>
      <c r="U158" s="87"/>
      <c r="V158" s="88"/>
      <c r="W158" s="89"/>
      <c r="X158" s="90"/>
      <c r="Y158" s="90"/>
      <c r="Z158" s="91"/>
      <c r="AA158" s="91"/>
      <c r="AB158" s="91"/>
      <c r="AC158" s="91"/>
      <c r="AD158" s="91"/>
      <c r="AE158" s="199"/>
      <c r="AF158" s="199"/>
      <c r="AG158" s="199"/>
      <c r="AH158" s="199"/>
      <c r="AI158" s="81"/>
      <c r="AJ158" s="81"/>
      <c r="AK158" s="81"/>
      <c r="AL158" s="87"/>
      <c r="AM158" s="88"/>
      <c r="AN158" s="89"/>
      <c r="AO158" s="90"/>
      <c r="AP158" s="90"/>
      <c r="AQ158" s="81"/>
      <c r="AR158" s="81"/>
      <c r="AS158" s="81"/>
      <c r="AT158" s="81"/>
      <c r="AU158" s="81"/>
      <c r="AV158" s="81"/>
      <c r="AW158" s="81"/>
      <c r="AX158" s="81"/>
      <c r="AY158" s="81"/>
      <c r="BC158" s="87"/>
      <c r="BD158" s="88"/>
      <c r="BE158" s="89"/>
      <c r="BF158" s="90"/>
      <c r="BG158" s="90"/>
    </row>
    <row r="159" spans="2:59">
      <c r="B159" s="91"/>
      <c r="C159" s="80"/>
      <c r="D159" s="76"/>
      <c r="E159" s="77"/>
      <c r="F159" s="78"/>
      <c r="G159" s="79"/>
      <c r="H159" s="79"/>
      <c r="I159" s="80"/>
      <c r="J159" s="80"/>
      <c r="K159" s="80"/>
      <c r="L159" s="80"/>
      <c r="M159" s="80"/>
      <c r="N159" s="80"/>
      <c r="O159" s="80"/>
      <c r="P159" s="80"/>
      <c r="Q159" s="80"/>
      <c r="R159" s="81"/>
      <c r="S159" s="91"/>
      <c r="T159" s="80"/>
      <c r="U159" s="76"/>
      <c r="V159" s="77"/>
      <c r="W159" s="78"/>
      <c r="X159" s="79"/>
      <c r="Y159" s="79"/>
      <c r="Z159" s="80"/>
      <c r="AA159" s="80"/>
      <c r="AB159" s="80"/>
      <c r="AC159" s="80"/>
      <c r="AD159" s="80"/>
      <c r="AE159" s="80"/>
      <c r="AF159" s="80"/>
      <c r="AG159" s="80"/>
      <c r="AH159" s="80"/>
      <c r="AI159" s="81"/>
      <c r="AJ159" s="81"/>
      <c r="AK159" s="81"/>
      <c r="AL159" s="76"/>
      <c r="AM159" s="77"/>
      <c r="AN159" s="78"/>
      <c r="AO159" s="79"/>
      <c r="AP159" s="79"/>
      <c r="AQ159" s="81"/>
      <c r="AR159" s="81"/>
      <c r="AS159" s="81"/>
      <c r="AT159" s="81"/>
      <c r="AU159" s="81"/>
      <c r="AV159" s="81"/>
      <c r="AW159" s="81"/>
      <c r="AX159" s="81"/>
      <c r="AY159" s="81"/>
      <c r="BC159" s="76"/>
      <c r="BD159" s="77"/>
      <c r="BE159" s="78"/>
      <c r="BF159" s="79"/>
      <c r="BG159" s="79"/>
    </row>
    <row r="160" spans="2:59" ht="14.45" customHeight="1">
      <c r="B160" s="197"/>
      <c r="C160" s="82"/>
      <c r="D160" s="82"/>
      <c r="E160" s="83"/>
      <c r="F160" s="84"/>
      <c r="G160" s="85"/>
      <c r="H160" s="85"/>
      <c r="I160" s="198"/>
      <c r="J160" s="198"/>
      <c r="K160" s="198"/>
      <c r="L160" s="198"/>
      <c r="M160" s="198"/>
      <c r="N160" s="198"/>
      <c r="O160" s="198"/>
      <c r="P160" s="198"/>
      <c r="Q160" s="198"/>
      <c r="R160" s="81"/>
      <c r="S160" s="197"/>
      <c r="T160" s="82"/>
      <c r="U160" s="82"/>
      <c r="V160" s="83"/>
      <c r="W160" s="84"/>
      <c r="X160" s="85"/>
      <c r="Y160" s="85"/>
      <c r="Z160" s="198"/>
      <c r="AA160" s="198"/>
      <c r="AB160" s="198"/>
      <c r="AC160" s="198"/>
      <c r="AD160" s="198"/>
      <c r="AE160" s="198"/>
      <c r="AF160" s="198"/>
      <c r="AG160" s="198"/>
      <c r="AH160" s="198"/>
      <c r="AI160" s="81"/>
      <c r="AJ160" s="81"/>
      <c r="AK160" s="81"/>
      <c r="AL160" s="82"/>
      <c r="AM160" s="83"/>
      <c r="AN160" s="84"/>
      <c r="AO160" s="85"/>
      <c r="AP160" s="85"/>
      <c r="AQ160" s="81"/>
      <c r="AR160" s="81"/>
      <c r="AS160" s="81"/>
      <c r="AT160" s="81"/>
      <c r="AU160" s="81"/>
      <c r="AV160" s="81"/>
      <c r="AW160" s="81"/>
      <c r="AX160" s="81"/>
      <c r="AY160" s="81"/>
      <c r="BC160" s="82"/>
      <c r="BD160" s="83"/>
      <c r="BE160" s="84"/>
      <c r="BF160" s="85"/>
      <c r="BG160" s="85"/>
    </row>
    <row r="161" spans="2:59">
      <c r="B161" s="197"/>
      <c r="C161" s="91"/>
      <c r="D161" s="87"/>
      <c r="E161" s="88"/>
      <c r="F161" s="94"/>
      <c r="G161" s="90"/>
      <c r="H161" s="90"/>
      <c r="I161" s="91"/>
      <c r="J161" s="91"/>
      <c r="K161" s="91"/>
      <c r="L161" s="91"/>
      <c r="M161" s="91"/>
      <c r="N161" s="199"/>
      <c r="O161" s="199"/>
      <c r="P161" s="199"/>
      <c r="Q161" s="199"/>
      <c r="R161" s="81"/>
      <c r="S161" s="197"/>
      <c r="T161" s="91"/>
      <c r="U161" s="87"/>
      <c r="V161" s="88"/>
      <c r="W161" s="94"/>
      <c r="X161" s="90"/>
      <c r="Y161" s="90"/>
      <c r="Z161" s="91"/>
      <c r="AA161" s="91"/>
      <c r="AB161" s="91"/>
      <c r="AC161" s="91"/>
      <c r="AD161" s="91"/>
      <c r="AE161" s="199"/>
      <c r="AF161" s="199"/>
      <c r="AG161" s="199"/>
      <c r="AH161" s="199"/>
      <c r="AI161" s="81"/>
      <c r="AJ161" s="81"/>
      <c r="AK161" s="81"/>
      <c r="AL161" s="87"/>
      <c r="AM161" s="88"/>
      <c r="AN161" s="94"/>
      <c r="AO161" s="90"/>
      <c r="AP161" s="90"/>
      <c r="AQ161" s="81"/>
      <c r="AR161" s="81"/>
      <c r="AS161" s="81"/>
      <c r="AT161" s="81"/>
      <c r="AU161" s="81"/>
      <c r="AV161" s="81"/>
      <c r="AW161" s="81"/>
      <c r="AX161" s="81"/>
      <c r="AY161" s="81"/>
      <c r="BC161" s="87"/>
      <c r="BD161" s="88"/>
      <c r="BE161" s="94"/>
      <c r="BF161" s="90"/>
      <c r="BG161" s="90"/>
    </row>
    <row r="162" spans="2:59">
      <c r="B162" s="197"/>
      <c r="C162" s="91"/>
      <c r="D162" s="87"/>
      <c r="E162" s="88"/>
      <c r="F162" s="94"/>
      <c r="G162" s="90"/>
      <c r="H162" s="90"/>
      <c r="I162" s="91"/>
      <c r="J162" s="91"/>
      <c r="K162" s="91"/>
      <c r="L162" s="91"/>
      <c r="M162" s="91"/>
      <c r="N162" s="199"/>
      <c r="O162" s="199"/>
      <c r="P162" s="199"/>
      <c r="Q162" s="199"/>
      <c r="R162" s="81"/>
      <c r="S162" s="197"/>
      <c r="T162" s="91"/>
      <c r="U162" s="87"/>
      <c r="V162" s="88"/>
      <c r="W162" s="94"/>
      <c r="X162" s="90"/>
      <c r="Y162" s="90"/>
      <c r="Z162" s="91"/>
      <c r="AA162" s="91"/>
      <c r="AB162" s="91"/>
      <c r="AC162" s="91"/>
      <c r="AD162" s="91"/>
      <c r="AE162" s="199"/>
      <c r="AF162" s="199"/>
      <c r="AG162" s="199"/>
      <c r="AH162" s="199"/>
      <c r="AI162" s="81"/>
      <c r="AJ162" s="81"/>
      <c r="AK162" s="81"/>
      <c r="AL162" s="87"/>
      <c r="AM162" s="88"/>
      <c r="AN162" s="94"/>
      <c r="AO162" s="90"/>
      <c r="AP162" s="90"/>
      <c r="AQ162" s="81"/>
      <c r="AR162" s="81"/>
      <c r="AS162" s="81"/>
      <c r="AT162" s="81"/>
      <c r="AU162" s="81"/>
      <c r="AV162" s="81"/>
      <c r="AW162" s="81"/>
      <c r="AX162" s="81"/>
      <c r="AY162" s="81"/>
      <c r="BC162" s="87"/>
      <c r="BD162" s="88"/>
      <c r="BE162" s="94"/>
      <c r="BF162" s="90"/>
      <c r="BG162" s="90"/>
    </row>
    <row r="163" spans="2:59">
      <c r="B163" s="197"/>
      <c r="C163" s="91"/>
      <c r="D163" s="87"/>
      <c r="E163" s="88"/>
      <c r="F163" s="94"/>
      <c r="G163" s="90"/>
      <c r="H163" s="90"/>
      <c r="I163" s="91"/>
      <c r="J163" s="91"/>
      <c r="K163" s="91"/>
      <c r="L163" s="91"/>
      <c r="M163" s="91"/>
      <c r="N163" s="199"/>
      <c r="O163" s="199"/>
      <c r="P163" s="199"/>
      <c r="Q163" s="199"/>
      <c r="R163" s="81"/>
      <c r="S163" s="197"/>
      <c r="T163" s="91"/>
      <c r="U163" s="87"/>
      <c r="V163" s="88"/>
      <c r="W163" s="94"/>
      <c r="X163" s="90"/>
      <c r="Y163" s="90"/>
      <c r="Z163" s="91"/>
      <c r="AA163" s="91"/>
      <c r="AB163" s="91"/>
      <c r="AC163" s="91"/>
      <c r="AD163" s="91"/>
      <c r="AE163" s="199"/>
      <c r="AF163" s="199"/>
      <c r="AG163" s="199"/>
      <c r="AH163" s="199"/>
      <c r="AI163" s="81"/>
      <c r="AJ163" s="81"/>
      <c r="AK163" s="81"/>
      <c r="AL163" s="87"/>
      <c r="AM163" s="88"/>
      <c r="AN163" s="94"/>
      <c r="AO163" s="90"/>
      <c r="AP163" s="90"/>
      <c r="AQ163" s="81"/>
      <c r="AR163" s="81"/>
      <c r="AS163" s="81"/>
      <c r="AT163" s="81"/>
      <c r="AU163" s="81"/>
      <c r="AV163" s="81"/>
      <c r="AW163" s="81"/>
      <c r="AX163" s="81"/>
      <c r="AY163" s="81"/>
      <c r="BC163" s="87"/>
      <c r="BD163" s="88"/>
      <c r="BE163" s="94"/>
      <c r="BF163" s="90"/>
      <c r="BG163" s="90"/>
    </row>
    <row r="164" spans="2:59">
      <c r="B164" s="197"/>
      <c r="C164" s="91"/>
      <c r="D164" s="87"/>
      <c r="E164" s="88"/>
      <c r="F164" s="94"/>
      <c r="G164" s="90"/>
      <c r="H164" s="90"/>
      <c r="I164" s="91"/>
      <c r="J164" s="91"/>
      <c r="K164" s="91"/>
      <c r="L164" s="91"/>
      <c r="M164" s="91"/>
      <c r="N164" s="199"/>
      <c r="O164" s="199"/>
      <c r="P164" s="199"/>
      <c r="Q164" s="199"/>
      <c r="R164" s="81"/>
      <c r="S164" s="197"/>
      <c r="T164" s="91"/>
      <c r="U164" s="87"/>
      <c r="V164" s="88"/>
      <c r="W164" s="94"/>
      <c r="X164" s="90"/>
      <c r="Y164" s="90"/>
      <c r="Z164" s="91"/>
      <c r="AA164" s="91"/>
      <c r="AB164" s="91"/>
      <c r="AC164" s="91"/>
      <c r="AD164" s="91"/>
      <c r="AE164" s="199"/>
      <c r="AF164" s="199"/>
      <c r="AG164" s="199"/>
      <c r="AH164" s="199"/>
      <c r="AI164" s="81"/>
      <c r="AJ164" s="81"/>
      <c r="AK164" s="81"/>
      <c r="AL164" s="87"/>
      <c r="AM164" s="88"/>
      <c r="AN164" s="94"/>
      <c r="AO164" s="90"/>
      <c r="AP164" s="90"/>
      <c r="AQ164" s="81"/>
      <c r="AR164" s="81"/>
      <c r="AS164" s="81"/>
      <c r="AT164" s="81"/>
      <c r="AU164" s="81"/>
      <c r="AV164" s="81"/>
      <c r="AW164" s="81"/>
      <c r="AX164" s="81"/>
      <c r="AY164" s="81"/>
      <c r="BC164" s="87"/>
      <c r="BD164" s="88"/>
      <c r="BE164" s="94"/>
      <c r="BF164" s="90"/>
      <c r="BG164" s="90"/>
    </row>
    <row r="165" spans="2:59">
      <c r="B165" s="197"/>
      <c r="C165" s="91"/>
      <c r="D165" s="87"/>
      <c r="E165" s="88"/>
      <c r="F165" s="92"/>
      <c r="G165" s="90"/>
      <c r="H165" s="90"/>
      <c r="I165" s="91"/>
      <c r="J165" s="91"/>
      <c r="K165" s="91"/>
      <c r="L165" s="91"/>
      <c r="M165" s="91"/>
      <c r="N165" s="199"/>
      <c r="O165" s="199"/>
      <c r="P165" s="199"/>
      <c r="Q165" s="199"/>
      <c r="R165" s="81"/>
      <c r="S165" s="197"/>
      <c r="T165" s="91"/>
      <c r="U165" s="87"/>
      <c r="V165" s="88"/>
      <c r="W165" s="92"/>
      <c r="X165" s="90"/>
      <c r="Y165" s="90"/>
      <c r="Z165" s="91"/>
      <c r="AA165" s="91"/>
      <c r="AB165" s="91"/>
      <c r="AC165" s="91"/>
      <c r="AD165" s="91"/>
      <c r="AE165" s="199"/>
      <c r="AF165" s="199"/>
      <c r="AG165" s="199"/>
      <c r="AH165" s="199"/>
      <c r="AI165" s="81"/>
      <c r="AJ165" s="81"/>
      <c r="AK165" s="81"/>
      <c r="AL165" s="87"/>
      <c r="AM165" s="88"/>
      <c r="AN165" s="92"/>
      <c r="AO165" s="90"/>
      <c r="AP165" s="90"/>
      <c r="AQ165" s="81"/>
      <c r="AR165" s="81"/>
      <c r="AS165" s="81"/>
      <c r="AT165" s="81"/>
      <c r="AU165" s="81"/>
      <c r="AV165" s="81"/>
      <c r="AW165" s="81"/>
      <c r="AX165" s="81"/>
      <c r="AY165" s="81"/>
      <c r="BC165" s="87"/>
      <c r="BD165" s="88"/>
      <c r="BE165" s="92"/>
      <c r="BF165" s="90"/>
      <c r="BG165" s="90"/>
    </row>
    <row r="166" spans="2:59">
      <c r="B166" s="197"/>
      <c r="C166" s="91"/>
      <c r="D166" s="87"/>
      <c r="E166" s="88"/>
      <c r="F166" s="92"/>
      <c r="G166" s="90"/>
      <c r="H166" s="90"/>
      <c r="I166" s="91"/>
      <c r="J166" s="91"/>
      <c r="K166" s="91"/>
      <c r="L166" s="91"/>
      <c r="M166" s="91"/>
      <c r="N166" s="199"/>
      <c r="O166" s="199"/>
      <c r="P166" s="199"/>
      <c r="Q166" s="199"/>
      <c r="R166" s="81"/>
      <c r="S166" s="197"/>
      <c r="T166" s="91"/>
      <c r="U166" s="87"/>
      <c r="V166" s="88"/>
      <c r="W166" s="92"/>
      <c r="X166" s="90"/>
      <c r="Y166" s="90"/>
      <c r="Z166" s="91"/>
      <c r="AA166" s="91"/>
      <c r="AB166" s="91"/>
      <c r="AC166" s="91"/>
      <c r="AD166" s="91"/>
      <c r="AE166" s="199"/>
      <c r="AF166" s="199"/>
      <c r="AG166" s="199"/>
      <c r="AH166" s="199"/>
      <c r="AI166" s="81"/>
      <c r="AJ166" s="81"/>
      <c r="AK166" s="81"/>
      <c r="AL166" s="87"/>
      <c r="AM166" s="88"/>
      <c r="AN166" s="92"/>
      <c r="AO166" s="90"/>
      <c r="AP166" s="90"/>
      <c r="AQ166" s="81"/>
      <c r="AR166" s="81"/>
      <c r="AS166" s="81"/>
      <c r="AT166" s="81"/>
      <c r="AU166" s="81"/>
      <c r="AV166" s="81"/>
      <c r="AW166" s="81"/>
      <c r="AX166" s="81"/>
      <c r="AY166" s="81"/>
      <c r="BC166" s="87"/>
      <c r="BD166" s="88"/>
      <c r="BE166" s="92"/>
      <c r="BF166" s="90"/>
      <c r="BG166" s="90"/>
    </row>
    <row r="167" spans="2:59">
      <c r="B167" s="91"/>
      <c r="C167" s="80"/>
      <c r="D167" s="76"/>
      <c r="E167" s="77"/>
      <c r="F167" s="78"/>
      <c r="G167" s="79"/>
      <c r="H167" s="79"/>
      <c r="I167" s="80"/>
      <c r="J167" s="80"/>
      <c r="K167" s="80"/>
      <c r="L167" s="80"/>
      <c r="M167" s="80"/>
      <c r="N167" s="80"/>
      <c r="O167" s="80"/>
      <c r="P167" s="80"/>
      <c r="Q167" s="80"/>
      <c r="R167" s="81"/>
      <c r="S167" s="81"/>
      <c r="T167" s="81"/>
      <c r="U167" s="76"/>
      <c r="V167" s="77"/>
      <c r="W167" s="78"/>
      <c r="X167" s="79"/>
      <c r="Y167" s="79"/>
      <c r="Z167" s="81"/>
      <c r="AA167" s="81"/>
      <c r="AB167" s="81"/>
      <c r="AC167" s="81"/>
      <c r="AD167" s="81"/>
      <c r="AE167" s="81"/>
      <c r="AF167" s="81"/>
      <c r="AG167" s="81"/>
      <c r="AH167" s="81"/>
      <c r="AI167" s="81"/>
      <c r="AJ167" s="81"/>
      <c r="AK167" s="81"/>
      <c r="AL167" s="76"/>
      <c r="AM167" s="77"/>
      <c r="AN167" s="78"/>
      <c r="AO167" s="79"/>
      <c r="AP167" s="79"/>
      <c r="AQ167" s="81"/>
      <c r="AR167" s="81"/>
      <c r="AS167" s="81"/>
      <c r="AT167" s="81"/>
      <c r="AU167" s="81"/>
      <c r="AV167" s="81"/>
      <c r="AW167" s="81"/>
      <c r="AX167" s="81"/>
      <c r="AY167" s="81"/>
      <c r="BC167" s="76"/>
      <c r="BD167" s="77"/>
      <c r="BE167" s="78"/>
      <c r="BF167" s="79"/>
      <c r="BG167" s="79"/>
    </row>
    <row r="168" spans="2:59" ht="14.45" customHeight="1">
      <c r="B168" s="200"/>
      <c r="C168" s="200"/>
      <c r="D168" s="76"/>
      <c r="E168" s="77"/>
      <c r="F168" s="78"/>
      <c r="G168" s="79"/>
      <c r="H168" s="79"/>
      <c r="I168" s="80"/>
      <c r="J168" s="80"/>
      <c r="K168" s="80"/>
      <c r="L168" s="80"/>
      <c r="M168" s="80"/>
      <c r="N168" s="80"/>
      <c r="O168" s="80"/>
      <c r="P168" s="80"/>
      <c r="Q168" s="80"/>
      <c r="R168" s="81"/>
      <c r="S168" s="81"/>
      <c r="T168" s="81"/>
      <c r="U168" s="76"/>
      <c r="V168" s="77"/>
      <c r="W168" s="78"/>
      <c r="X168" s="79"/>
      <c r="Y168" s="79"/>
      <c r="Z168" s="81"/>
      <c r="AA168" s="81"/>
      <c r="AB168" s="81"/>
      <c r="AC168" s="81"/>
      <c r="AD168" s="81"/>
      <c r="AE168" s="81"/>
      <c r="AF168" s="81"/>
      <c r="AG168" s="81"/>
      <c r="AH168" s="81"/>
      <c r="AI168" s="81"/>
      <c r="AJ168" s="81"/>
      <c r="AK168" s="81"/>
      <c r="AL168" s="76"/>
      <c r="AM168" s="77"/>
      <c r="AN168" s="78"/>
      <c r="AO168" s="79"/>
      <c r="AP168" s="79"/>
      <c r="AQ168" s="81"/>
      <c r="AR168" s="81"/>
      <c r="AS168" s="81"/>
      <c r="AT168" s="81"/>
      <c r="AU168" s="81"/>
      <c r="AV168" s="81"/>
      <c r="AW168" s="81"/>
      <c r="AX168" s="81"/>
      <c r="AY168" s="81"/>
      <c r="BC168" s="76"/>
      <c r="BD168" s="77"/>
      <c r="BE168" s="78"/>
      <c r="BF168" s="79"/>
      <c r="BG168" s="79"/>
    </row>
    <row r="169" spans="2:59" ht="14.45" customHeight="1">
      <c r="B169" s="200"/>
      <c r="C169" s="200"/>
      <c r="D169" s="76"/>
      <c r="E169" s="77"/>
      <c r="F169" s="78"/>
      <c r="G169" s="79"/>
      <c r="H169" s="79"/>
      <c r="I169" s="80"/>
      <c r="J169" s="80"/>
      <c r="K169" s="80"/>
      <c r="L169" s="80"/>
      <c r="M169" s="80"/>
      <c r="N169" s="80"/>
      <c r="O169" s="80"/>
      <c r="P169" s="80"/>
      <c r="Q169" s="80"/>
      <c r="R169" s="81"/>
      <c r="S169" s="81"/>
      <c r="T169" s="81"/>
      <c r="U169" s="76"/>
      <c r="V169" s="77"/>
      <c r="W169" s="78"/>
      <c r="X169" s="79"/>
      <c r="Y169" s="79"/>
      <c r="Z169" s="81"/>
      <c r="AA169" s="81"/>
      <c r="AB169" s="81"/>
      <c r="AC169" s="81"/>
      <c r="AD169" s="81"/>
      <c r="AE169" s="81"/>
      <c r="AF169" s="81"/>
      <c r="AG169" s="81"/>
      <c r="AH169" s="81"/>
      <c r="AI169" s="81"/>
      <c r="AJ169" s="81"/>
      <c r="AK169" s="81"/>
      <c r="AL169" s="76"/>
      <c r="AM169" s="77"/>
      <c r="AN169" s="78"/>
      <c r="AO169" s="79"/>
      <c r="AP169" s="79"/>
      <c r="AQ169" s="81"/>
      <c r="AR169" s="81"/>
      <c r="AS169" s="81"/>
      <c r="AT169" s="81"/>
      <c r="AU169" s="81"/>
      <c r="AV169" s="81"/>
      <c r="AW169" s="81"/>
      <c r="AX169" s="81"/>
      <c r="AY169" s="81"/>
      <c r="BC169" s="76"/>
      <c r="BD169" s="77"/>
      <c r="BE169" s="78"/>
      <c r="BF169" s="79"/>
      <c r="BG169" s="79"/>
    </row>
    <row r="170" spans="2:59" ht="14.45" customHeight="1">
      <c r="B170" s="197"/>
      <c r="C170" s="82"/>
      <c r="D170" s="82"/>
      <c r="E170" s="83"/>
      <c r="F170" s="84"/>
      <c r="G170" s="85"/>
      <c r="H170" s="85"/>
      <c r="I170" s="198"/>
      <c r="J170" s="198"/>
      <c r="K170" s="198"/>
      <c r="L170" s="198"/>
      <c r="M170" s="198"/>
      <c r="N170" s="198"/>
      <c r="O170" s="198"/>
      <c r="P170" s="198"/>
      <c r="Q170" s="198"/>
      <c r="R170" s="81"/>
      <c r="S170" s="81"/>
      <c r="T170" s="81"/>
      <c r="U170" s="82"/>
      <c r="V170" s="83"/>
      <c r="W170" s="84"/>
      <c r="X170" s="85"/>
      <c r="Y170" s="85"/>
      <c r="Z170" s="81"/>
      <c r="AA170" s="81"/>
      <c r="AB170" s="81"/>
      <c r="AC170" s="81"/>
      <c r="AD170" s="81"/>
      <c r="AE170" s="81"/>
      <c r="AF170" s="81"/>
      <c r="AG170" s="81"/>
      <c r="AH170" s="81"/>
      <c r="AI170" s="81"/>
      <c r="AJ170" s="81"/>
      <c r="AK170" s="81"/>
      <c r="AL170" s="82"/>
      <c r="AM170" s="83"/>
      <c r="AN170" s="84"/>
      <c r="AO170" s="85"/>
      <c r="AP170" s="85"/>
      <c r="AQ170" s="81"/>
      <c r="AR170" s="81"/>
      <c r="AS170" s="81"/>
      <c r="AT170" s="81"/>
      <c r="AU170" s="81"/>
      <c r="AV170" s="81"/>
      <c r="AW170" s="81"/>
      <c r="AX170" s="81"/>
      <c r="AY170" s="81"/>
      <c r="BC170" s="82"/>
      <c r="BD170" s="83"/>
      <c r="BE170" s="84"/>
      <c r="BF170" s="85"/>
      <c r="BG170" s="85"/>
    </row>
    <row r="171" spans="2:59">
      <c r="B171" s="197"/>
      <c r="C171" s="86"/>
      <c r="D171" s="87"/>
      <c r="E171" s="88"/>
      <c r="F171" s="89"/>
      <c r="G171" s="90"/>
      <c r="H171" s="90"/>
      <c r="I171" s="91"/>
      <c r="J171" s="91"/>
      <c r="K171" s="91"/>
      <c r="L171" s="91"/>
      <c r="M171" s="91"/>
      <c r="N171" s="199"/>
      <c r="O171" s="199"/>
      <c r="P171" s="199"/>
      <c r="Q171" s="199"/>
      <c r="R171" s="81"/>
      <c r="S171" s="81"/>
      <c r="T171" s="81"/>
      <c r="U171" s="87"/>
      <c r="V171" s="88"/>
      <c r="W171" s="89"/>
      <c r="X171" s="90"/>
      <c r="Y171" s="90"/>
      <c r="Z171" s="81"/>
      <c r="AA171" s="81"/>
      <c r="AB171" s="81"/>
      <c r="AC171" s="81"/>
      <c r="AD171" s="81"/>
      <c r="AE171" s="81"/>
      <c r="AF171" s="81"/>
      <c r="AG171" s="81"/>
      <c r="AH171" s="81"/>
      <c r="AI171" s="81"/>
      <c r="AJ171" s="81"/>
      <c r="AK171" s="81"/>
      <c r="AL171" s="87"/>
      <c r="AM171" s="88"/>
      <c r="AN171" s="89"/>
      <c r="AO171" s="90"/>
      <c r="AP171" s="90"/>
      <c r="AQ171" s="81"/>
      <c r="AR171" s="81"/>
      <c r="AS171" s="81"/>
      <c r="AT171" s="81"/>
      <c r="AU171" s="81"/>
      <c r="AV171" s="81"/>
      <c r="AW171" s="81"/>
      <c r="AX171" s="81"/>
      <c r="AY171" s="81"/>
      <c r="BC171" s="87"/>
      <c r="BD171" s="88"/>
      <c r="BE171" s="89"/>
      <c r="BF171" s="90"/>
      <c r="BG171" s="90"/>
    </row>
    <row r="172" spans="2:59">
      <c r="B172" s="197"/>
      <c r="C172" s="91"/>
      <c r="D172" s="87"/>
      <c r="E172" s="88"/>
      <c r="F172" s="89"/>
      <c r="G172" s="90"/>
      <c r="H172" s="90"/>
      <c r="I172" s="91"/>
      <c r="J172" s="91"/>
      <c r="K172" s="91"/>
      <c r="L172" s="91"/>
      <c r="M172" s="91"/>
      <c r="N172" s="199"/>
      <c r="O172" s="199"/>
      <c r="P172" s="199"/>
      <c r="Q172" s="199"/>
      <c r="R172" s="81"/>
      <c r="S172" s="81"/>
      <c r="T172" s="81"/>
      <c r="U172" s="87"/>
      <c r="V172" s="88"/>
      <c r="W172" s="89"/>
      <c r="X172" s="90"/>
      <c r="Y172" s="90"/>
      <c r="Z172" s="81"/>
      <c r="AA172" s="81"/>
      <c r="AB172" s="81"/>
      <c r="AC172" s="81"/>
      <c r="AD172" s="81"/>
      <c r="AE172" s="81"/>
      <c r="AF172" s="81"/>
      <c r="AG172" s="81"/>
      <c r="AH172" s="81"/>
      <c r="AI172" s="81"/>
      <c r="AJ172" s="81"/>
      <c r="AK172" s="81"/>
      <c r="AL172" s="87"/>
      <c r="AM172" s="88"/>
      <c r="AN172" s="89"/>
      <c r="AO172" s="90"/>
      <c r="AP172" s="90"/>
      <c r="AQ172" s="81"/>
      <c r="AR172" s="81"/>
      <c r="AS172" s="81"/>
      <c r="AT172" s="81"/>
      <c r="AU172" s="81"/>
      <c r="AV172" s="81"/>
      <c r="AW172" s="81"/>
      <c r="AX172" s="81"/>
      <c r="AY172" s="81"/>
      <c r="BC172" s="87"/>
      <c r="BD172" s="88"/>
      <c r="BE172" s="89"/>
      <c r="BF172" s="90"/>
      <c r="BG172" s="90"/>
    </row>
    <row r="173" spans="2:59">
      <c r="B173" s="197"/>
      <c r="C173" s="91"/>
      <c r="D173" s="87"/>
      <c r="E173" s="88"/>
      <c r="F173" s="89"/>
      <c r="G173" s="90"/>
      <c r="H173" s="90"/>
      <c r="I173" s="91"/>
      <c r="J173" s="91"/>
      <c r="K173" s="91"/>
      <c r="L173" s="91"/>
      <c r="M173" s="91"/>
      <c r="N173" s="199"/>
      <c r="O173" s="199"/>
      <c r="P173" s="199"/>
      <c r="Q173" s="199"/>
      <c r="R173" s="81"/>
      <c r="S173" s="81"/>
      <c r="T173" s="81"/>
      <c r="U173" s="87"/>
      <c r="V173" s="88"/>
      <c r="W173" s="89"/>
      <c r="X173" s="90"/>
      <c r="Y173" s="90"/>
      <c r="Z173" s="81"/>
      <c r="AA173" s="81"/>
      <c r="AB173" s="81"/>
      <c r="AC173" s="81"/>
      <c r="AD173" s="81"/>
      <c r="AE173" s="81"/>
      <c r="AF173" s="81"/>
      <c r="AG173" s="81"/>
      <c r="AH173" s="81"/>
      <c r="AI173" s="81"/>
      <c r="AJ173" s="81"/>
      <c r="AK173" s="81"/>
      <c r="AL173" s="87"/>
      <c r="AM173" s="88"/>
      <c r="AN173" s="89"/>
      <c r="AO173" s="90"/>
      <c r="AP173" s="90"/>
      <c r="AQ173" s="81"/>
      <c r="AR173" s="81"/>
      <c r="AS173" s="81"/>
      <c r="AT173" s="81"/>
      <c r="AU173" s="81"/>
      <c r="AV173" s="81"/>
      <c r="AW173" s="81"/>
      <c r="AX173" s="81"/>
      <c r="AY173" s="81"/>
      <c r="BC173" s="87"/>
      <c r="BD173" s="88"/>
      <c r="BE173" s="89"/>
      <c r="BF173" s="90"/>
      <c r="BG173" s="90"/>
    </row>
    <row r="174" spans="2:59">
      <c r="B174" s="197"/>
      <c r="C174" s="86"/>
      <c r="D174" s="87"/>
      <c r="E174" s="88"/>
      <c r="F174" s="89"/>
      <c r="G174" s="90"/>
      <c r="H174" s="90"/>
      <c r="I174" s="91"/>
      <c r="J174" s="91"/>
      <c r="K174" s="91"/>
      <c r="L174" s="91"/>
      <c r="M174" s="91"/>
      <c r="N174" s="199"/>
      <c r="O174" s="199"/>
      <c r="P174" s="199"/>
      <c r="Q174" s="199"/>
      <c r="R174" s="81"/>
      <c r="S174" s="81"/>
      <c r="T174" s="81"/>
      <c r="U174" s="87"/>
      <c r="V174" s="88"/>
      <c r="W174" s="89"/>
      <c r="X174" s="90"/>
      <c r="Y174" s="90"/>
      <c r="Z174" s="81"/>
      <c r="AA174" s="81"/>
      <c r="AB174" s="81"/>
      <c r="AC174" s="81"/>
      <c r="AD174" s="81"/>
      <c r="AE174" s="81"/>
      <c r="AF174" s="81"/>
      <c r="AG174" s="81"/>
      <c r="AH174" s="81"/>
      <c r="AI174" s="81"/>
      <c r="AJ174" s="81"/>
      <c r="AK174" s="81"/>
      <c r="AL174" s="87"/>
      <c r="AM174" s="88"/>
      <c r="AN174" s="89"/>
      <c r="AO174" s="90"/>
      <c r="AP174" s="90"/>
      <c r="AQ174" s="81"/>
      <c r="AR174" s="81"/>
      <c r="AS174" s="81"/>
      <c r="AT174" s="81"/>
      <c r="AU174" s="81"/>
      <c r="AV174" s="81"/>
      <c r="AW174" s="81"/>
      <c r="AX174" s="81"/>
      <c r="AY174" s="81"/>
      <c r="BC174" s="87"/>
      <c r="BD174" s="88"/>
      <c r="BE174" s="89"/>
      <c r="BF174" s="90"/>
      <c r="BG174" s="90"/>
    </row>
    <row r="175" spans="2:59" ht="14.45" customHeight="1">
      <c r="B175" s="197"/>
      <c r="C175" s="91"/>
      <c r="D175" s="87"/>
      <c r="E175" s="88"/>
      <c r="F175" s="89"/>
      <c r="G175" s="90"/>
      <c r="H175" s="90"/>
      <c r="I175" s="91"/>
      <c r="J175" s="91"/>
      <c r="K175" s="91"/>
      <c r="L175" s="91"/>
      <c r="M175" s="91"/>
      <c r="N175" s="199"/>
      <c r="O175" s="199"/>
      <c r="P175" s="199"/>
      <c r="Q175" s="199"/>
      <c r="R175" s="81"/>
      <c r="S175" s="81"/>
      <c r="T175" s="81"/>
      <c r="U175" s="87"/>
      <c r="V175" s="88"/>
      <c r="W175" s="89"/>
      <c r="X175" s="90"/>
      <c r="Y175" s="90"/>
      <c r="Z175" s="81"/>
      <c r="AA175" s="81"/>
      <c r="AB175" s="81"/>
      <c r="AC175" s="81"/>
      <c r="AD175" s="81"/>
      <c r="AE175" s="81"/>
      <c r="AF175" s="81"/>
      <c r="AG175" s="81"/>
      <c r="AH175" s="81"/>
      <c r="AI175" s="81"/>
      <c r="AJ175" s="81"/>
      <c r="AK175" s="81"/>
      <c r="AL175" s="87"/>
      <c r="AM175" s="88"/>
      <c r="AN175" s="89"/>
      <c r="AO175" s="90"/>
      <c r="AP175" s="90"/>
      <c r="AQ175" s="81"/>
      <c r="AR175" s="81"/>
      <c r="AS175" s="81"/>
      <c r="AT175" s="81"/>
      <c r="AU175" s="81"/>
      <c r="AV175" s="81"/>
      <c r="AW175" s="81"/>
      <c r="AX175" s="81"/>
      <c r="AY175" s="81"/>
      <c r="BC175" s="87"/>
      <c r="BD175" s="88"/>
      <c r="BE175" s="89"/>
      <c r="BF175" s="90"/>
      <c r="BG175" s="90"/>
    </row>
    <row r="176" spans="2:59">
      <c r="B176" s="197"/>
      <c r="C176" s="91"/>
      <c r="D176" s="87"/>
      <c r="E176" s="88"/>
      <c r="F176" s="89"/>
      <c r="G176" s="90"/>
      <c r="H176" s="90"/>
      <c r="I176" s="91"/>
      <c r="J176" s="91"/>
      <c r="K176" s="91"/>
      <c r="L176" s="91"/>
      <c r="M176" s="91"/>
      <c r="N176" s="199"/>
      <c r="O176" s="199"/>
      <c r="P176" s="199"/>
      <c r="Q176" s="199"/>
      <c r="R176" s="81"/>
      <c r="S176" s="81"/>
      <c r="T176" s="81"/>
      <c r="U176" s="87"/>
      <c r="V176" s="88"/>
      <c r="W176" s="89"/>
      <c r="X176" s="90"/>
      <c r="Y176" s="90"/>
      <c r="Z176" s="81"/>
      <c r="AA176" s="81"/>
      <c r="AB176" s="81"/>
      <c r="AC176" s="81"/>
      <c r="AD176" s="81"/>
      <c r="AE176" s="81"/>
      <c r="AF176" s="81"/>
      <c r="AG176" s="81"/>
      <c r="AH176" s="81"/>
      <c r="AI176" s="81"/>
      <c r="AJ176" s="81"/>
      <c r="AK176" s="81"/>
      <c r="AL176" s="87"/>
      <c r="AM176" s="88"/>
      <c r="AN176" s="89"/>
      <c r="AO176" s="90"/>
      <c r="AP176" s="90"/>
      <c r="AQ176" s="81"/>
      <c r="AR176" s="81"/>
      <c r="AS176" s="81"/>
      <c r="AT176" s="81"/>
      <c r="AU176" s="81"/>
      <c r="AV176" s="81"/>
      <c r="AW176" s="81"/>
      <c r="AX176" s="81"/>
      <c r="AY176" s="81"/>
      <c r="BC176" s="87"/>
      <c r="BD176" s="88"/>
      <c r="BE176" s="89"/>
      <c r="BF176" s="90"/>
      <c r="BG176" s="90"/>
    </row>
    <row r="177" spans="2:59">
      <c r="B177" s="197"/>
      <c r="C177" s="91"/>
      <c r="D177" s="87"/>
      <c r="E177" s="88"/>
      <c r="F177" s="89"/>
      <c r="G177" s="90"/>
      <c r="H177" s="90"/>
      <c r="I177" s="91"/>
      <c r="J177" s="91"/>
      <c r="K177" s="91"/>
      <c r="L177" s="91"/>
      <c r="M177" s="91"/>
      <c r="N177" s="199"/>
      <c r="O177" s="199"/>
      <c r="P177" s="199"/>
      <c r="Q177" s="199"/>
      <c r="R177" s="81"/>
      <c r="S177" s="81"/>
      <c r="T177" s="81"/>
      <c r="U177" s="87"/>
      <c r="V177" s="88"/>
      <c r="W177" s="89"/>
      <c r="X177" s="90"/>
      <c r="Y177" s="90"/>
      <c r="Z177" s="81"/>
      <c r="AA177" s="81"/>
      <c r="AB177" s="81"/>
      <c r="AC177" s="81"/>
      <c r="AD177" s="81"/>
      <c r="AE177" s="81"/>
      <c r="AF177" s="81"/>
      <c r="AG177" s="81"/>
      <c r="AH177" s="81"/>
      <c r="AI177" s="81"/>
      <c r="AJ177" s="81"/>
      <c r="AK177" s="81"/>
      <c r="AL177" s="87"/>
      <c r="AM177" s="88"/>
      <c r="AN177" s="89"/>
      <c r="AO177" s="90"/>
      <c r="AP177" s="90"/>
      <c r="AQ177" s="81"/>
      <c r="AR177" s="81"/>
      <c r="AS177" s="81"/>
      <c r="AT177" s="81"/>
      <c r="AU177" s="81"/>
      <c r="AV177" s="81"/>
      <c r="AW177" s="81"/>
      <c r="AX177" s="81"/>
      <c r="AY177" s="81"/>
      <c r="BC177" s="87"/>
      <c r="BD177" s="88"/>
      <c r="BE177" s="89"/>
      <c r="BF177" s="90"/>
      <c r="BG177" s="90"/>
    </row>
    <row r="178" spans="2:59">
      <c r="B178" s="197"/>
      <c r="C178" s="86"/>
      <c r="D178" s="87"/>
      <c r="E178" s="88"/>
      <c r="F178" s="89"/>
      <c r="G178" s="90"/>
      <c r="H178" s="90"/>
      <c r="I178" s="91"/>
      <c r="J178" s="91"/>
      <c r="K178" s="91"/>
      <c r="L178" s="91"/>
      <c r="M178" s="91"/>
      <c r="N178" s="199"/>
      <c r="O178" s="199"/>
      <c r="P178" s="199"/>
      <c r="Q178" s="199"/>
      <c r="R178" s="81"/>
      <c r="S178" s="81"/>
      <c r="T178" s="81"/>
      <c r="U178" s="87"/>
      <c r="V178" s="88"/>
      <c r="W178" s="89"/>
      <c r="X178" s="90"/>
      <c r="Y178" s="90"/>
      <c r="Z178" s="81"/>
      <c r="AA178" s="81"/>
      <c r="AB178" s="81"/>
      <c r="AC178" s="81"/>
      <c r="AD178" s="81"/>
      <c r="AE178" s="81"/>
      <c r="AF178" s="81"/>
      <c r="AG178" s="81"/>
      <c r="AH178" s="81"/>
      <c r="AI178" s="81"/>
      <c r="AJ178" s="81"/>
      <c r="AK178" s="81"/>
      <c r="AL178" s="87"/>
      <c r="AM178" s="88"/>
      <c r="AN178" s="89"/>
      <c r="AO178" s="90"/>
      <c r="AP178" s="90"/>
      <c r="AQ178" s="81"/>
      <c r="AR178" s="81"/>
      <c r="AS178" s="81"/>
      <c r="AT178" s="81"/>
      <c r="AU178" s="81"/>
      <c r="AV178" s="81"/>
      <c r="AW178" s="81"/>
      <c r="AX178" s="81"/>
      <c r="AY178" s="81"/>
      <c r="BC178" s="87"/>
      <c r="BD178" s="88"/>
      <c r="BE178" s="89"/>
      <c r="BF178" s="90"/>
      <c r="BG178" s="90"/>
    </row>
    <row r="179" spans="2:59">
      <c r="B179" s="197"/>
      <c r="C179" s="91"/>
      <c r="D179" s="87"/>
      <c r="E179" s="88"/>
      <c r="F179" s="89"/>
      <c r="G179" s="90"/>
      <c r="H179" s="90"/>
      <c r="I179" s="91"/>
      <c r="J179" s="91"/>
      <c r="K179" s="91"/>
      <c r="L179" s="91"/>
      <c r="M179" s="91"/>
      <c r="N179" s="199"/>
      <c r="O179" s="199"/>
      <c r="P179" s="199"/>
      <c r="Q179" s="199"/>
      <c r="R179" s="81"/>
      <c r="S179" s="81"/>
      <c r="T179" s="81"/>
      <c r="U179" s="87"/>
      <c r="V179" s="88"/>
      <c r="W179" s="89"/>
      <c r="X179" s="90"/>
      <c r="Y179" s="90"/>
      <c r="Z179" s="81"/>
      <c r="AA179" s="81"/>
      <c r="AB179" s="81"/>
      <c r="AC179" s="81"/>
      <c r="AD179" s="81"/>
      <c r="AE179" s="81"/>
      <c r="AF179" s="81"/>
      <c r="AG179" s="81"/>
      <c r="AH179" s="81"/>
      <c r="AI179" s="81"/>
      <c r="AJ179" s="81"/>
      <c r="AK179" s="81"/>
      <c r="AL179" s="87"/>
      <c r="AM179" s="88"/>
      <c r="AN179" s="89"/>
      <c r="AO179" s="90"/>
      <c r="AP179" s="90"/>
      <c r="AQ179" s="81"/>
      <c r="AR179" s="81"/>
      <c r="AS179" s="81"/>
      <c r="AT179" s="81"/>
      <c r="AU179" s="81"/>
      <c r="AV179" s="81"/>
      <c r="AW179" s="81"/>
      <c r="AX179" s="81"/>
      <c r="AY179" s="81"/>
      <c r="BC179" s="87"/>
      <c r="BD179" s="88"/>
      <c r="BE179" s="89"/>
      <c r="BF179" s="90"/>
      <c r="BG179" s="90"/>
    </row>
    <row r="180" spans="2:59">
      <c r="B180" s="197"/>
      <c r="C180" s="91"/>
      <c r="D180" s="87"/>
      <c r="E180" s="88"/>
      <c r="F180" s="89"/>
      <c r="G180" s="90"/>
      <c r="H180" s="90"/>
      <c r="I180" s="91"/>
      <c r="J180" s="91"/>
      <c r="K180" s="91"/>
      <c r="L180" s="91"/>
      <c r="M180" s="91"/>
      <c r="N180" s="199"/>
      <c r="O180" s="199"/>
      <c r="P180" s="199"/>
      <c r="Q180" s="199"/>
      <c r="R180" s="81"/>
      <c r="S180" s="81"/>
      <c r="T180" s="81"/>
      <c r="U180" s="87"/>
      <c r="V180" s="88"/>
      <c r="W180" s="89"/>
      <c r="X180" s="90"/>
      <c r="Y180" s="90"/>
      <c r="Z180" s="81"/>
      <c r="AA180" s="81"/>
      <c r="AB180" s="81"/>
      <c r="AC180" s="81"/>
      <c r="AD180" s="81"/>
      <c r="AE180" s="81"/>
      <c r="AF180" s="81"/>
      <c r="AG180" s="81"/>
      <c r="AH180" s="81"/>
      <c r="AI180" s="81"/>
      <c r="AJ180" s="81"/>
      <c r="AK180" s="81"/>
      <c r="AL180" s="87"/>
      <c r="AM180" s="88"/>
      <c r="AN180" s="89"/>
      <c r="AO180" s="90"/>
      <c r="AP180" s="90"/>
      <c r="AQ180" s="81"/>
      <c r="AR180" s="81"/>
      <c r="AS180" s="81"/>
      <c r="AT180" s="81"/>
      <c r="AU180" s="81"/>
      <c r="AV180" s="81"/>
      <c r="AW180" s="81"/>
      <c r="AX180" s="81"/>
      <c r="AY180" s="81"/>
      <c r="BC180" s="87"/>
      <c r="BD180" s="88"/>
      <c r="BE180" s="89"/>
      <c r="BF180" s="90"/>
      <c r="BG180" s="90"/>
    </row>
    <row r="181" spans="2:59">
      <c r="B181" s="91"/>
      <c r="C181" s="80"/>
      <c r="D181" s="76"/>
      <c r="E181" s="77"/>
      <c r="F181" s="78"/>
      <c r="G181" s="79"/>
      <c r="H181" s="79"/>
      <c r="I181" s="80"/>
      <c r="J181" s="80"/>
      <c r="K181" s="80"/>
      <c r="L181" s="80"/>
      <c r="M181" s="80"/>
      <c r="N181" s="80"/>
      <c r="O181" s="80"/>
      <c r="P181" s="80"/>
      <c r="Q181" s="80"/>
      <c r="R181" s="81"/>
      <c r="S181" s="81"/>
      <c r="T181" s="81"/>
      <c r="U181" s="76"/>
      <c r="V181" s="77"/>
      <c r="W181" s="78"/>
      <c r="X181" s="79"/>
      <c r="Y181" s="79"/>
      <c r="Z181" s="81"/>
      <c r="AA181" s="81"/>
      <c r="AB181" s="81"/>
      <c r="AC181" s="81"/>
      <c r="AD181" s="81"/>
      <c r="AE181" s="81"/>
      <c r="AF181" s="81"/>
      <c r="AG181" s="81"/>
      <c r="AH181" s="81"/>
      <c r="AI181" s="81"/>
      <c r="AJ181" s="81"/>
      <c r="AK181" s="81"/>
      <c r="AL181" s="76"/>
      <c r="AM181" s="77"/>
      <c r="AN181" s="78"/>
      <c r="AO181" s="79"/>
      <c r="AP181" s="79"/>
      <c r="AQ181" s="81"/>
      <c r="AR181" s="81"/>
      <c r="AS181" s="81"/>
      <c r="AT181" s="81"/>
      <c r="AU181" s="81"/>
      <c r="AV181" s="81"/>
      <c r="AW181" s="81"/>
      <c r="AX181" s="81"/>
      <c r="AY181" s="81"/>
      <c r="BC181" s="76"/>
      <c r="BD181" s="77"/>
      <c r="BE181" s="78"/>
      <c r="BF181" s="79"/>
      <c r="BG181" s="79"/>
    </row>
    <row r="182" spans="2:59" ht="14.45" customHeight="1">
      <c r="B182" s="197"/>
      <c r="C182" s="82"/>
      <c r="D182" s="82"/>
      <c r="E182" s="83"/>
      <c r="F182" s="84"/>
      <c r="G182" s="85"/>
      <c r="H182" s="85"/>
      <c r="I182" s="198"/>
      <c r="J182" s="198"/>
      <c r="K182" s="198"/>
      <c r="L182" s="198"/>
      <c r="M182" s="198"/>
      <c r="N182" s="198"/>
      <c r="O182" s="198"/>
      <c r="P182" s="198"/>
      <c r="Q182" s="198"/>
      <c r="R182" s="81"/>
      <c r="S182" s="81"/>
      <c r="T182" s="81"/>
      <c r="U182" s="82"/>
      <c r="V182" s="83"/>
      <c r="W182" s="84"/>
      <c r="X182" s="85"/>
      <c r="Y182" s="85"/>
      <c r="Z182" s="81"/>
      <c r="AA182" s="81"/>
      <c r="AB182" s="81"/>
      <c r="AC182" s="81"/>
      <c r="AD182" s="81"/>
      <c r="AE182" s="81"/>
      <c r="AF182" s="81"/>
      <c r="AG182" s="81"/>
      <c r="AH182" s="81"/>
      <c r="AI182" s="81"/>
      <c r="AJ182" s="81"/>
      <c r="AK182" s="81"/>
      <c r="AL182" s="82"/>
      <c r="AM182" s="83"/>
      <c r="AN182" s="84"/>
      <c r="AO182" s="85"/>
      <c r="AP182" s="85"/>
      <c r="AQ182" s="81"/>
      <c r="AR182" s="81"/>
      <c r="AS182" s="81"/>
      <c r="AT182" s="81"/>
      <c r="AU182" s="81"/>
      <c r="AV182" s="81"/>
      <c r="AW182" s="81"/>
      <c r="AX182" s="81"/>
      <c r="AY182" s="81"/>
      <c r="BC182" s="82"/>
      <c r="BD182" s="83"/>
      <c r="BE182" s="84"/>
      <c r="BF182" s="85"/>
      <c r="BG182" s="85"/>
    </row>
    <row r="183" spans="2:59">
      <c r="B183" s="197"/>
      <c r="C183" s="91"/>
      <c r="D183" s="87"/>
      <c r="E183" s="88"/>
      <c r="F183" s="92"/>
      <c r="G183" s="90"/>
      <c r="H183" s="90"/>
      <c r="I183" s="91"/>
      <c r="J183" s="91"/>
      <c r="K183" s="91"/>
      <c r="L183" s="91"/>
      <c r="M183" s="91"/>
      <c r="N183" s="199"/>
      <c r="O183" s="199"/>
      <c r="P183" s="199"/>
      <c r="Q183" s="199"/>
      <c r="R183" s="81"/>
      <c r="S183" s="81"/>
      <c r="T183" s="81"/>
      <c r="U183" s="87"/>
      <c r="V183" s="88"/>
      <c r="W183" s="92"/>
      <c r="X183" s="90"/>
      <c r="Y183" s="90"/>
      <c r="Z183" s="81"/>
      <c r="AA183" s="81"/>
      <c r="AB183" s="81"/>
      <c r="AC183" s="81"/>
      <c r="AD183" s="81"/>
      <c r="AE183" s="81"/>
      <c r="AF183" s="81"/>
      <c r="AG183" s="81"/>
      <c r="AH183" s="81"/>
      <c r="AI183" s="81"/>
      <c r="AJ183" s="81"/>
      <c r="AK183" s="81"/>
      <c r="AL183" s="87"/>
      <c r="AM183" s="88"/>
      <c r="AN183" s="92"/>
      <c r="AO183" s="90"/>
      <c r="AP183" s="90"/>
      <c r="AQ183" s="81"/>
      <c r="AR183" s="81"/>
      <c r="AS183" s="81"/>
      <c r="AT183" s="81"/>
      <c r="AU183" s="81"/>
      <c r="AV183" s="81"/>
      <c r="AW183" s="81"/>
      <c r="AX183" s="81"/>
      <c r="AY183" s="81"/>
      <c r="BC183" s="87"/>
      <c r="BD183" s="88"/>
      <c r="BE183" s="92"/>
      <c r="BF183" s="90"/>
      <c r="BG183" s="90"/>
    </row>
    <row r="184" spans="2:59">
      <c r="B184" s="197"/>
      <c r="C184" s="91"/>
      <c r="D184" s="87"/>
      <c r="E184" s="88"/>
      <c r="F184" s="92"/>
      <c r="G184" s="90"/>
      <c r="H184" s="90"/>
      <c r="I184" s="91"/>
      <c r="J184" s="91"/>
      <c r="K184" s="91"/>
      <c r="L184" s="91"/>
      <c r="M184" s="91"/>
      <c r="N184" s="199"/>
      <c r="O184" s="199"/>
      <c r="P184" s="199"/>
      <c r="Q184" s="199"/>
      <c r="R184" s="81"/>
      <c r="S184" s="81"/>
      <c r="T184" s="81"/>
      <c r="U184" s="87"/>
      <c r="V184" s="88"/>
      <c r="W184" s="92"/>
      <c r="X184" s="90"/>
      <c r="Y184" s="90"/>
      <c r="Z184" s="81"/>
      <c r="AA184" s="81"/>
      <c r="AB184" s="81"/>
      <c r="AC184" s="81"/>
      <c r="AD184" s="81"/>
      <c r="AE184" s="81"/>
      <c r="AF184" s="81"/>
      <c r="AG184" s="81"/>
      <c r="AH184" s="81"/>
      <c r="AI184" s="81"/>
      <c r="AJ184" s="81"/>
      <c r="AK184" s="81"/>
      <c r="AL184" s="87"/>
      <c r="AM184" s="88"/>
      <c r="AN184" s="92"/>
      <c r="AO184" s="90"/>
      <c r="AP184" s="90"/>
      <c r="AQ184" s="81"/>
      <c r="AR184" s="81"/>
      <c r="AS184" s="81"/>
      <c r="AT184" s="81"/>
      <c r="AU184" s="81"/>
      <c r="AV184" s="81"/>
      <c r="AW184" s="81"/>
      <c r="AX184" s="81"/>
      <c r="AY184" s="81"/>
      <c r="BC184" s="87"/>
      <c r="BD184" s="88"/>
      <c r="BE184" s="92"/>
      <c r="BF184" s="90"/>
      <c r="BG184" s="90"/>
    </row>
    <row r="185" spans="2:59">
      <c r="B185" s="197"/>
      <c r="C185" s="91"/>
      <c r="D185" s="87"/>
      <c r="E185" s="88"/>
      <c r="F185" s="92"/>
      <c r="G185" s="90"/>
      <c r="H185" s="90"/>
      <c r="I185" s="91"/>
      <c r="J185" s="91"/>
      <c r="K185" s="91"/>
      <c r="L185" s="91"/>
      <c r="M185" s="91"/>
      <c r="N185" s="199"/>
      <c r="O185" s="199"/>
      <c r="P185" s="199"/>
      <c r="Q185" s="199"/>
      <c r="R185" s="81"/>
      <c r="S185" s="81"/>
      <c r="T185" s="81"/>
      <c r="U185" s="87"/>
      <c r="V185" s="88"/>
      <c r="W185" s="92"/>
      <c r="X185" s="90"/>
      <c r="Y185" s="90"/>
      <c r="Z185" s="81"/>
      <c r="AA185" s="81"/>
      <c r="AB185" s="81"/>
      <c r="AC185" s="81"/>
      <c r="AD185" s="81"/>
      <c r="AE185" s="81"/>
      <c r="AF185" s="81"/>
      <c r="AG185" s="81"/>
      <c r="AH185" s="81"/>
      <c r="AI185" s="81"/>
      <c r="AJ185" s="81"/>
      <c r="AK185" s="81"/>
      <c r="AL185" s="87"/>
      <c r="AM185" s="88"/>
      <c r="AN185" s="92"/>
      <c r="AO185" s="90"/>
      <c r="AP185" s="90"/>
      <c r="AQ185" s="81"/>
      <c r="AR185" s="81"/>
      <c r="AS185" s="81"/>
      <c r="AT185" s="81"/>
      <c r="AU185" s="81"/>
      <c r="AV185" s="81"/>
      <c r="AW185" s="81"/>
      <c r="AX185" s="81"/>
      <c r="AY185" s="81"/>
      <c r="BC185" s="87"/>
      <c r="BD185" s="88"/>
      <c r="BE185" s="92"/>
      <c r="BF185" s="90"/>
      <c r="BG185" s="90"/>
    </row>
    <row r="186" spans="2:59">
      <c r="B186" s="197"/>
      <c r="C186" s="91"/>
      <c r="D186" s="87"/>
      <c r="E186" s="88"/>
      <c r="F186" s="92"/>
      <c r="G186" s="90"/>
      <c r="H186" s="90"/>
      <c r="I186" s="91"/>
      <c r="J186" s="91"/>
      <c r="K186" s="91"/>
      <c r="L186" s="91"/>
      <c r="M186" s="91"/>
      <c r="N186" s="199"/>
      <c r="O186" s="199"/>
      <c r="P186" s="199"/>
      <c r="Q186" s="199"/>
      <c r="R186" s="81"/>
      <c r="S186" s="81"/>
      <c r="T186" s="81"/>
      <c r="U186" s="87"/>
      <c r="V186" s="88"/>
      <c r="W186" s="92"/>
      <c r="X186" s="90"/>
      <c r="Y186" s="90"/>
      <c r="Z186" s="81"/>
      <c r="AA186" s="81"/>
      <c r="AB186" s="81"/>
      <c r="AC186" s="81"/>
      <c r="AD186" s="81"/>
      <c r="AE186" s="81"/>
      <c r="AF186" s="81"/>
      <c r="AG186" s="81"/>
      <c r="AH186" s="81"/>
      <c r="AI186" s="81"/>
      <c r="AJ186" s="81"/>
      <c r="AK186" s="81"/>
      <c r="AL186" s="87"/>
      <c r="AM186" s="88"/>
      <c r="AN186" s="92"/>
      <c r="AO186" s="90"/>
      <c r="AP186" s="90"/>
      <c r="AQ186" s="81"/>
      <c r="AR186" s="81"/>
      <c r="AS186" s="81"/>
      <c r="AT186" s="81"/>
      <c r="AU186" s="81"/>
      <c r="AV186" s="81"/>
      <c r="AW186" s="81"/>
      <c r="AX186" s="81"/>
      <c r="AY186" s="81"/>
      <c r="BC186" s="87"/>
      <c r="BD186" s="88"/>
      <c r="BE186" s="92"/>
      <c r="BF186" s="90"/>
      <c r="BG186" s="90"/>
    </row>
    <row r="187" spans="2:59" ht="14.45" customHeight="1">
      <c r="B187" s="91"/>
      <c r="C187" s="91"/>
      <c r="D187" s="87"/>
      <c r="E187" s="88"/>
      <c r="F187" s="89"/>
      <c r="G187" s="90"/>
      <c r="H187" s="90"/>
      <c r="I187" s="91"/>
      <c r="J187" s="91"/>
      <c r="K187" s="91"/>
      <c r="L187" s="91"/>
      <c r="M187" s="91"/>
      <c r="N187" s="91"/>
      <c r="O187" s="91"/>
      <c r="P187" s="91"/>
      <c r="Q187" s="91"/>
      <c r="R187" s="81"/>
      <c r="S187" s="81"/>
      <c r="T187" s="81"/>
      <c r="U187" s="87"/>
      <c r="V187" s="88"/>
      <c r="W187" s="89"/>
      <c r="X187" s="90"/>
      <c r="Y187" s="90"/>
      <c r="Z187" s="81"/>
      <c r="AA187" s="81"/>
      <c r="AB187" s="81"/>
      <c r="AC187" s="81"/>
      <c r="AD187" s="81"/>
      <c r="AE187" s="81"/>
      <c r="AF187" s="81"/>
      <c r="AG187" s="81"/>
      <c r="AH187" s="81"/>
      <c r="AI187" s="81"/>
      <c r="AJ187" s="81"/>
      <c r="AK187" s="81"/>
      <c r="AL187" s="87"/>
      <c r="AM187" s="88"/>
      <c r="AN187" s="89"/>
      <c r="AO187" s="90"/>
      <c r="AP187" s="90"/>
      <c r="AQ187" s="81"/>
      <c r="AR187" s="81"/>
      <c r="AS187" s="81"/>
      <c r="AT187" s="81"/>
      <c r="AU187" s="81"/>
      <c r="AV187" s="81"/>
      <c r="AW187" s="81"/>
      <c r="AX187" s="81"/>
      <c r="AY187" s="81"/>
      <c r="BC187" s="87"/>
      <c r="BD187" s="88"/>
      <c r="BE187" s="89"/>
      <c r="BF187" s="90"/>
      <c r="BG187" s="90"/>
    </row>
    <row r="188" spans="2:59" ht="14.45" customHeight="1">
      <c r="B188" s="197"/>
      <c r="C188" s="82"/>
      <c r="D188" s="82"/>
      <c r="E188" s="83"/>
      <c r="F188" s="84"/>
      <c r="G188" s="85"/>
      <c r="H188" s="85"/>
      <c r="I188" s="198"/>
      <c r="J188" s="198"/>
      <c r="K188" s="198"/>
      <c r="L188" s="198"/>
      <c r="M188" s="198"/>
      <c r="N188" s="198"/>
      <c r="O188" s="198"/>
      <c r="P188" s="198"/>
      <c r="Q188" s="198"/>
      <c r="R188" s="81"/>
      <c r="S188" s="81"/>
      <c r="T188" s="81"/>
      <c r="U188" s="82"/>
      <c r="V188" s="83"/>
      <c r="W188" s="84"/>
      <c r="X188" s="85"/>
      <c r="Y188" s="85"/>
      <c r="Z188" s="81"/>
      <c r="AA188" s="81"/>
      <c r="AB188" s="81"/>
      <c r="AC188" s="81"/>
      <c r="AD188" s="81"/>
      <c r="AE188" s="81"/>
      <c r="AF188" s="81"/>
      <c r="AG188" s="81"/>
      <c r="AH188" s="81"/>
      <c r="AI188" s="81"/>
      <c r="AJ188" s="81"/>
      <c r="AK188" s="81"/>
      <c r="AL188" s="82"/>
      <c r="AM188" s="83"/>
      <c r="AN188" s="84"/>
      <c r="AO188" s="85"/>
      <c r="AP188" s="85"/>
      <c r="AQ188" s="81"/>
      <c r="AR188" s="81"/>
      <c r="AS188" s="81"/>
      <c r="AT188" s="81"/>
      <c r="AU188" s="81"/>
      <c r="AV188" s="81"/>
      <c r="AW188" s="81"/>
      <c r="AX188" s="81"/>
      <c r="AY188" s="81"/>
      <c r="BC188" s="82"/>
      <c r="BD188" s="83"/>
      <c r="BE188" s="84"/>
      <c r="BF188" s="85"/>
      <c r="BG188" s="85"/>
    </row>
    <row r="189" spans="2:59">
      <c r="B189" s="197"/>
      <c r="C189" s="86"/>
      <c r="D189" s="87"/>
      <c r="E189" s="88"/>
      <c r="F189" s="89"/>
      <c r="G189" s="90"/>
      <c r="H189" s="90"/>
      <c r="I189" s="91"/>
      <c r="J189" s="91"/>
      <c r="K189" s="91"/>
      <c r="L189" s="91"/>
      <c r="M189" s="91"/>
      <c r="N189" s="199"/>
      <c r="O189" s="199"/>
      <c r="P189" s="199"/>
      <c r="Q189" s="199"/>
      <c r="R189" s="81"/>
      <c r="S189" s="81"/>
      <c r="T189" s="81"/>
      <c r="U189" s="87"/>
      <c r="V189" s="88"/>
      <c r="W189" s="89"/>
      <c r="X189" s="90"/>
      <c r="Y189" s="90"/>
      <c r="Z189" s="81"/>
      <c r="AA189" s="81"/>
      <c r="AB189" s="81"/>
      <c r="AC189" s="81"/>
      <c r="AD189" s="81"/>
      <c r="AE189" s="81"/>
      <c r="AF189" s="81"/>
      <c r="AG189" s="81"/>
      <c r="AH189" s="81"/>
      <c r="AI189" s="81"/>
      <c r="AJ189" s="81"/>
      <c r="AK189" s="81"/>
      <c r="AL189" s="87"/>
      <c r="AM189" s="88"/>
      <c r="AN189" s="89"/>
      <c r="AO189" s="90"/>
      <c r="AP189" s="90"/>
      <c r="AQ189" s="81"/>
      <c r="AR189" s="81"/>
      <c r="AS189" s="81"/>
      <c r="AT189" s="81"/>
      <c r="AU189" s="81"/>
      <c r="AV189" s="81"/>
      <c r="AW189" s="81"/>
      <c r="AX189" s="81"/>
      <c r="AY189" s="81"/>
      <c r="BC189" s="87"/>
      <c r="BD189" s="88"/>
      <c r="BE189" s="89"/>
      <c r="BF189" s="90"/>
      <c r="BG189" s="90"/>
    </row>
    <row r="190" spans="2:59">
      <c r="B190" s="197"/>
      <c r="C190" s="91"/>
      <c r="D190" s="87"/>
      <c r="E190" s="88"/>
      <c r="F190" s="89"/>
      <c r="G190" s="90"/>
      <c r="H190" s="90"/>
      <c r="I190" s="91"/>
      <c r="J190" s="91"/>
      <c r="K190" s="91"/>
      <c r="L190" s="91"/>
      <c r="M190" s="91"/>
      <c r="N190" s="199"/>
      <c r="O190" s="199"/>
      <c r="P190" s="199"/>
      <c r="Q190" s="199"/>
      <c r="R190" s="81"/>
      <c r="S190" s="81"/>
      <c r="T190" s="81"/>
      <c r="U190" s="87"/>
      <c r="V190" s="88"/>
      <c r="W190" s="89"/>
      <c r="X190" s="90"/>
      <c r="Y190" s="90"/>
      <c r="Z190" s="81"/>
      <c r="AA190" s="81"/>
      <c r="AB190" s="81"/>
      <c r="AC190" s="81"/>
      <c r="AD190" s="81"/>
      <c r="AE190" s="81"/>
      <c r="AF190" s="81"/>
      <c r="AG190" s="81"/>
      <c r="AH190" s="81"/>
      <c r="AI190" s="81"/>
      <c r="AJ190" s="81"/>
      <c r="AK190" s="81"/>
      <c r="AL190" s="87"/>
      <c r="AM190" s="88"/>
      <c r="AN190" s="89"/>
      <c r="AO190" s="90"/>
      <c r="AP190" s="90"/>
      <c r="AQ190" s="81"/>
      <c r="AR190" s="81"/>
      <c r="AS190" s="81"/>
      <c r="AT190" s="81"/>
      <c r="AU190" s="81"/>
      <c r="AV190" s="81"/>
      <c r="AW190" s="81"/>
      <c r="AX190" s="81"/>
      <c r="AY190" s="81"/>
      <c r="BC190" s="87"/>
      <c r="BD190" s="88"/>
      <c r="BE190" s="89"/>
      <c r="BF190" s="90"/>
      <c r="BG190" s="90"/>
    </row>
    <row r="191" spans="2:59">
      <c r="B191" s="197"/>
      <c r="C191" s="91"/>
      <c r="D191" s="87"/>
      <c r="E191" s="88"/>
      <c r="F191" s="89"/>
      <c r="G191" s="90"/>
      <c r="H191" s="90"/>
      <c r="I191" s="91"/>
      <c r="J191" s="91"/>
      <c r="K191" s="91"/>
      <c r="L191" s="91"/>
      <c r="M191" s="91"/>
      <c r="N191" s="199"/>
      <c r="O191" s="199"/>
      <c r="P191" s="199"/>
      <c r="Q191" s="199"/>
      <c r="R191" s="81"/>
      <c r="S191" s="81"/>
      <c r="T191" s="81"/>
      <c r="U191" s="87"/>
      <c r="V191" s="88"/>
      <c r="W191" s="89"/>
      <c r="X191" s="90"/>
      <c r="Y191" s="90"/>
      <c r="Z191" s="81"/>
      <c r="AA191" s="81"/>
      <c r="AB191" s="81"/>
      <c r="AC191" s="81"/>
      <c r="AD191" s="81"/>
      <c r="AE191" s="81"/>
      <c r="AF191" s="81"/>
      <c r="AG191" s="81"/>
      <c r="AH191" s="81"/>
      <c r="AI191" s="81"/>
      <c r="AJ191" s="81"/>
      <c r="AK191" s="81"/>
      <c r="AL191" s="87"/>
      <c r="AM191" s="88"/>
      <c r="AN191" s="89"/>
      <c r="AO191" s="90"/>
      <c r="AP191" s="90"/>
      <c r="AQ191" s="81"/>
      <c r="AR191" s="81"/>
      <c r="AS191" s="81"/>
      <c r="AT191" s="81"/>
      <c r="AU191" s="81"/>
      <c r="AV191" s="81"/>
      <c r="AW191" s="81"/>
      <c r="AX191" s="81"/>
      <c r="AY191" s="81"/>
      <c r="BC191" s="87"/>
      <c r="BD191" s="88"/>
      <c r="BE191" s="89"/>
      <c r="BF191" s="90"/>
      <c r="BG191" s="90"/>
    </row>
    <row r="192" spans="2:59">
      <c r="B192" s="197"/>
      <c r="C192" s="86"/>
      <c r="D192" s="87"/>
      <c r="E192" s="88"/>
      <c r="F192" s="89"/>
      <c r="G192" s="90"/>
      <c r="H192" s="90"/>
      <c r="I192" s="91"/>
      <c r="J192" s="91"/>
      <c r="K192" s="91"/>
      <c r="L192" s="91"/>
      <c r="M192" s="91"/>
      <c r="N192" s="199"/>
      <c r="O192" s="199"/>
      <c r="P192" s="199"/>
      <c r="Q192" s="199"/>
      <c r="R192" s="81"/>
      <c r="S192" s="81"/>
      <c r="T192" s="81"/>
      <c r="U192" s="87"/>
      <c r="V192" s="88"/>
      <c r="W192" s="89"/>
      <c r="X192" s="90"/>
      <c r="Y192" s="90"/>
      <c r="Z192" s="81"/>
      <c r="AA192" s="81"/>
      <c r="AB192" s="81"/>
      <c r="AC192" s="81"/>
      <c r="AD192" s="81"/>
      <c r="AE192" s="81"/>
      <c r="AF192" s="81"/>
      <c r="AG192" s="81"/>
      <c r="AH192" s="81"/>
      <c r="AI192" s="81"/>
      <c r="AJ192" s="81"/>
      <c r="AK192" s="81"/>
      <c r="AL192" s="87"/>
      <c r="AM192" s="88"/>
      <c r="AN192" s="89"/>
      <c r="AO192" s="90"/>
      <c r="AP192" s="90"/>
      <c r="AQ192" s="81"/>
      <c r="AR192" s="81"/>
      <c r="AS192" s="81"/>
      <c r="AT192" s="81"/>
      <c r="AU192" s="81"/>
      <c r="AV192" s="81"/>
      <c r="AW192" s="81"/>
      <c r="AX192" s="81"/>
      <c r="AY192" s="81"/>
      <c r="BC192" s="87"/>
      <c r="BD192" s="88"/>
      <c r="BE192" s="89"/>
      <c r="BF192" s="90"/>
      <c r="BG192" s="90"/>
    </row>
    <row r="193" spans="2:59">
      <c r="B193" s="197"/>
      <c r="C193" s="91"/>
      <c r="D193" s="87"/>
      <c r="E193" s="88"/>
      <c r="F193" s="89"/>
      <c r="G193" s="90"/>
      <c r="H193" s="90"/>
      <c r="I193" s="91"/>
      <c r="J193" s="91"/>
      <c r="K193" s="91"/>
      <c r="L193" s="91"/>
      <c r="M193" s="91"/>
      <c r="N193" s="199"/>
      <c r="O193" s="199"/>
      <c r="P193" s="199"/>
      <c r="Q193" s="199"/>
      <c r="R193" s="81"/>
      <c r="S193" s="81"/>
      <c r="T193" s="81"/>
      <c r="U193" s="87"/>
      <c r="V193" s="88"/>
      <c r="W193" s="89"/>
      <c r="X193" s="90"/>
      <c r="Y193" s="90"/>
      <c r="Z193" s="81"/>
      <c r="AA193" s="81"/>
      <c r="AB193" s="81"/>
      <c r="AC193" s="81"/>
      <c r="AD193" s="81"/>
      <c r="AE193" s="81"/>
      <c r="AF193" s="81"/>
      <c r="AG193" s="81"/>
      <c r="AH193" s="81"/>
      <c r="AI193" s="81"/>
      <c r="AJ193" s="81"/>
      <c r="AK193" s="81"/>
      <c r="AL193" s="87"/>
      <c r="AM193" s="88"/>
      <c r="AN193" s="89"/>
      <c r="AO193" s="90"/>
      <c r="AP193" s="90"/>
      <c r="AQ193" s="81"/>
      <c r="AR193" s="81"/>
      <c r="AS193" s="81"/>
      <c r="AT193" s="81"/>
      <c r="AU193" s="81"/>
      <c r="AV193" s="81"/>
      <c r="AW193" s="81"/>
      <c r="AX193" s="81"/>
      <c r="AY193" s="81"/>
      <c r="BC193" s="87"/>
      <c r="BD193" s="88"/>
      <c r="BE193" s="89"/>
      <c r="BF193" s="90"/>
      <c r="BG193" s="90"/>
    </row>
    <row r="194" spans="2:59">
      <c r="B194" s="197"/>
      <c r="C194" s="91"/>
      <c r="D194" s="87"/>
      <c r="E194" s="88"/>
      <c r="F194" s="89"/>
      <c r="G194" s="90"/>
      <c r="H194" s="90"/>
      <c r="I194" s="91"/>
      <c r="J194" s="91"/>
      <c r="K194" s="91"/>
      <c r="L194" s="91"/>
      <c r="M194" s="91"/>
      <c r="N194" s="199"/>
      <c r="O194" s="199"/>
      <c r="P194" s="199"/>
      <c r="Q194" s="199"/>
      <c r="R194" s="81"/>
      <c r="S194" s="81"/>
      <c r="T194" s="81"/>
      <c r="U194" s="87"/>
      <c r="V194" s="88"/>
      <c r="W194" s="89"/>
      <c r="X194" s="90"/>
      <c r="Y194" s="90"/>
      <c r="Z194" s="81"/>
      <c r="AA194" s="81"/>
      <c r="AB194" s="81"/>
      <c r="AC194" s="81"/>
      <c r="AD194" s="81"/>
      <c r="AE194" s="81"/>
      <c r="AF194" s="81"/>
      <c r="AG194" s="81"/>
      <c r="AH194" s="81"/>
      <c r="AI194" s="81"/>
      <c r="AJ194" s="81"/>
      <c r="AK194" s="81"/>
      <c r="AL194" s="87"/>
      <c r="AM194" s="88"/>
      <c r="AN194" s="89"/>
      <c r="AO194" s="90"/>
      <c r="AP194" s="90"/>
      <c r="AQ194" s="81"/>
      <c r="AR194" s="81"/>
      <c r="AS194" s="81"/>
      <c r="AT194" s="81"/>
      <c r="AU194" s="81"/>
      <c r="AV194" s="81"/>
      <c r="AW194" s="81"/>
      <c r="AX194" s="81"/>
      <c r="AY194" s="81"/>
      <c r="BC194" s="87"/>
      <c r="BD194" s="88"/>
      <c r="BE194" s="89"/>
      <c r="BF194" s="90"/>
      <c r="BG194" s="90"/>
    </row>
    <row r="195" spans="2:59" ht="14.45" customHeight="1">
      <c r="B195" s="197"/>
      <c r="C195" s="91"/>
      <c r="D195" s="87"/>
      <c r="E195" s="88"/>
      <c r="F195" s="89"/>
      <c r="G195" s="90"/>
      <c r="H195" s="90"/>
      <c r="I195" s="91"/>
      <c r="J195" s="91"/>
      <c r="K195" s="91"/>
      <c r="L195" s="91"/>
      <c r="M195" s="91"/>
      <c r="N195" s="199"/>
      <c r="O195" s="199"/>
      <c r="P195" s="199"/>
      <c r="Q195" s="199"/>
      <c r="R195" s="81"/>
      <c r="S195" s="81"/>
      <c r="T195" s="81"/>
      <c r="U195" s="87"/>
      <c r="V195" s="88"/>
      <c r="W195" s="89"/>
      <c r="X195" s="90"/>
      <c r="Y195" s="90"/>
      <c r="Z195" s="81"/>
      <c r="AA195" s="81"/>
      <c r="AB195" s="81"/>
      <c r="AC195" s="81"/>
      <c r="AD195" s="81"/>
      <c r="AE195" s="81"/>
      <c r="AF195" s="81"/>
      <c r="AG195" s="81"/>
      <c r="AH195" s="81"/>
      <c r="AI195" s="81"/>
      <c r="AJ195" s="81"/>
      <c r="AK195" s="81"/>
      <c r="AL195" s="87"/>
      <c r="AM195" s="88"/>
      <c r="AN195" s="89"/>
      <c r="AO195" s="90"/>
      <c r="AP195" s="90"/>
      <c r="AQ195" s="81"/>
      <c r="AR195" s="81"/>
      <c r="AS195" s="81"/>
      <c r="AT195" s="81"/>
      <c r="AU195" s="81"/>
      <c r="AV195" s="81"/>
      <c r="AW195" s="81"/>
      <c r="AX195" s="81"/>
      <c r="AY195" s="81"/>
      <c r="BC195" s="87"/>
      <c r="BD195" s="88"/>
      <c r="BE195" s="89"/>
      <c r="BF195" s="90"/>
      <c r="BG195" s="90"/>
    </row>
    <row r="196" spans="2:59" ht="14.45" customHeight="1">
      <c r="B196" s="91"/>
      <c r="C196" s="91"/>
      <c r="D196" s="87"/>
      <c r="E196" s="88"/>
      <c r="F196" s="89"/>
      <c r="G196" s="90"/>
      <c r="H196" s="90"/>
      <c r="I196" s="91"/>
      <c r="J196" s="91"/>
      <c r="K196" s="91"/>
      <c r="L196" s="91"/>
      <c r="M196" s="91"/>
      <c r="N196" s="91"/>
      <c r="O196" s="91"/>
      <c r="P196" s="91"/>
      <c r="Q196" s="91"/>
      <c r="R196" s="81"/>
      <c r="S196" s="81"/>
      <c r="T196" s="81"/>
      <c r="U196" s="87"/>
      <c r="V196" s="88"/>
      <c r="W196" s="89"/>
      <c r="X196" s="90"/>
      <c r="Y196" s="90"/>
      <c r="Z196" s="81"/>
      <c r="AA196" s="81"/>
      <c r="AB196" s="81"/>
      <c r="AC196" s="81"/>
      <c r="AD196" s="81"/>
      <c r="AE196" s="81"/>
      <c r="AF196" s="81"/>
      <c r="AG196" s="81"/>
      <c r="AH196" s="81"/>
      <c r="AI196" s="81"/>
      <c r="AJ196" s="81"/>
      <c r="AK196" s="81"/>
      <c r="AL196" s="87"/>
      <c r="AM196" s="88"/>
      <c r="AN196" s="89"/>
      <c r="AO196" s="90"/>
      <c r="AP196" s="90"/>
      <c r="AQ196" s="81"/>
      <c r="AR196" s="81"/>
      <c r="AS196" s="81"/>
      <c r="AT196" s="81"/>
      <c r="AU196" s="81"/>
      <c r="AV196" s="81"/>
      <c r="AW196" s="81"/>
      <c r="AX196" s="81"/>
      <c r="AY196" s="81"/>
      <c r="BC196" s="87"/>
      <c r="BD196" s="88"/>
      <c r="BE196" s="89"/>
      <c r="BF196" s="90"/>
      <c r="BG196" s="90"/>
    </row>
    <row r="197" spans="2:59" ht="14.45" customHeight="1">
      <c r="B197" s="197"/>
      <c r="C197" s="82"/>
      <c r="D197" s="82"/>
      <c r="E197" s="83"/>
      <c r="F197" s="84"/>
      <c r="G197" s="85"/>
      <c r="H197" s="85"/>
      <c r="I197" s="198"/>
      <c r="J197" s="198"/>
      <c r="K197" s="198"/>
      <c r="L197" s="198"/>
      <c r="M197" s="198"/>
      <c r="N197" s="198"/>
      <c r="O197" s="198"/>
      <c r="P197" s="198"/>
      <c r="Q197" s="198"/>
      <c r="R197" s="81"/>
      <c r="S197" s="81"/>
      <c r="T197" s="81"/>
      <c r="U197" s="82"/>
      <c r="V197" s="83"/>
      <c r="W197" s="84"/>
      <c r="X197" s="85"/>
      <c r="Y197" s="85"/>
      <c r="Z197" s="81"/>
      <c r="AA197" s="81"/>
      <c r="AB197" s="81"/>
      <c r="AC197" s="81"/>
      <c r="AD197" s="81"/>
      <c r="AE197" s="81"/>
      <c r="AF197" s="81"/>
      <c r="AG197" s="81"/>
      <c r="AH197" s="81"/>
      <c r="AI197" s="81"/>
      <c r="AJ197" s="81"/>
      <c r="AK197" s="81"/>
      <c r="AL197" s="82"/>
      <c r="AM197" s="83"/>
      <c r="AN197" s="84"/>
      <c r="AO197" s="85"/>
      <c r="AP197" s="85"/>
      <c r="AQ197" s="81"/>
      <c r="AR197" s="81"/>
      <c r="AS197" s="81"/>
      <c r="AT197" s="81"/>
      <c r="AU197" s="81"/>
      <c r="AV197" s="81"/>
      <c r="AW197" s="81"/>
      <c r="AX197" s="81"/>
      <c r="AY197" s="81"/>
      <c r="BC197" s="82"/>
      <c r="BD197" s="83"/>
      <c r="BE197" s="84"/>
      <c r="BF197" s="85"/>
      <c r="BG197" s="85"/>
    </row>
    <row r="198" spans="2:59">
      <c r="B198" s="197"/>
      <c r="C198" s="91"/>
      <c r="D198" s="87"/>
      <c r="E198" s="88"/>
      <c r="F198" s="92"/>
      <c r="G198" s="90"/>
      <c r="H198" s="90"/>
      <c r="I198" s="91"/>
      <c r="J198" s="91"/>
      <c r="K198" s="91"/>
      <c r="L198" s="91"/>
      <c r="M198" s="91"/>
      <c r="N198" s="199"/>
      <c r="O198" s="199"/>
      <c r="P198" s="199"/>
      <c r="Q198" s="199"/>
      <c r="R198" s="81"/>
      <c r="S198" s="81"/>
      <c r="T198" s="81"/>
      <c r="U198" s="87"/>
      <c r="V198" s="88"/>
      <c r="W198" s="92"/>
      <c r="X198" s="90"/>
      <c r="Y198" s="90"/>
      <c r="Z198" s="81"/>
      <c r="AA198" s="81"/>
      <c r="AB198" s="81"/>
      <c r="AC198" s="81"/>
      <c r="AD198" s="81"/>
      <c r="AE198" s="81"/>
      <c r="AF198" s="81"/>
      <c r="AG198" s="81"/>
      <c r="AH198" s="81"/>
      <c r="AI198" s="81"/>
      <c r="AJ198" s="81"/>
      <c r="AK198" s="81"/>
      <c r="AL198" s="87"/>
      <c r="AM198" s="88"/>
      <c r="AN198" s="92"/>
      <c r="AO198" s="90"/>
      <c r="AP198" s="90"/>
      <c r="AQ198" s="81"/>
      <c r="AR198" s="81"/>
      <c r="AS198" s="81"/>
      <c r="AT198" s="81"/>
      <c r="AU198" s="81"/>
      <c r="AV198" s="81"/>
      <c r="AW198" s="81"/>
      <c r="AX198" s="81"/>
      <c r="AY198" s="81"/>
      <c r="BC198" s="87"/>
      <c r="BD198" s="88"/>
      <c r="BE198" s="92"/>
      <c r="BF198" s="90"/>
      <c r="BG198" s="90"/>
    </row>
    <row r="199" spans="2:59">
      <c r="B199" s="197"/>
      <c r="C199" s="91"/>
      <c r="D199" s="87"/>
      <c r="E199" s="88"/>
      <c r="F199" s="92"/>
      <c r="G199" s="90"/>
      <c r="H199" s="90"/>
      <c r="I199" s="93"/>
      <c r="J199" s="93"/>
      <c r="K199" s="93"/>
      <c r="L199" s="93"/>
      <c r="M199" s="91"/>
      <c r="N199" s="199"/>
      <c r="O199" s="199"/>
      <c r="P199" s="199"/>
      <c r="Q199" s="199"/>
      <c r="R199" s="81"/>
      <c r="S199" s="81"/>
      <c r="T199" s="81"/>
      <c r="U199" s="87"/>
      <c r="V199" s="88"/>
      <c r="W199" s="92"/>
      <c r="X199" s="90"/>
      <c r="Y199" s="90"/>
      <c r="Z199" s="81"/>
      <c r="AA199" s="81"/>
      <c r="AB199" s="81"/>
      <c r="AC199" s="81"/>
      <c r="AD199" s="81"/>
      <c r="AE199" s="81"/>
      <c r="AF199" s="81"/>
      <c r="AG199" s="81"/>
      <c r="AH199" s="81"/>
      <c r="AI199" s="81"/>
      <c r="AJ199" s="81"/>
      <c r="AK199" s="81"/>
      <c r="AL199" s="87"/>
      <c r="AM199" s="88"/>
      <c r="AN199" s="92"/>
      <c r="AO199" s="90"/>
      <c r="AP199" s="90"/>
      <c r="AQ199" s="81"/>
      <c r="AR199" s="81"/>
      <c r="AS199" s="81"/>
      <c r="AT199" s="81"/>
      <c r="AU199" s="81"/>
      <c r="AV199" s="81"/>
      <c r="AW199" s="81"/>
      <c r="AX199" s="81"/>
      <c r="AY199" s="81"/>
      <c r="BC199" s="87"/>
      <c r="BD199" s="88"/>
      <c r="BE199" s="92"/>
      <c r="BF199" s="90"/>
      <c r="BG199" s="90"/>
    </row>
    <row r="200" spans="2:59">
      <c r="B200" s="197"/>
      <c r="C200" s="91"/>
      <c r="D200" s="87"/>
      <c r="E200" s="88"/>
      <c r="F200" s="92"/>
      <c r="G200" s="90"/>
      <c r="H200" s="90"/>
      <c r="I200" s="91"/>
      <c r="J200" s="91"/>
      <c r="K200" s="91"/>
      <c r="L200" s="91"/>
      <c r="M200" s="91"/>
      <c r="N200" s="199"/>
      <c r="O200" s="199"/>
      <c r="P200" s="199"/>
      <c r="Q200" s="199"/>
      <c r="R200" s="81"/>
      <c r="S200" s="81"/>
      <c r="T200" s="81"/>
      <c r="U200" s="87"/>
      <c r="V200" s="88"/>
      <c r="W200" s="92"/>
      <c r="X200" s="90"/>
      <c r="Y200" s="90"/>
      <c r="Z200" s="81"/>
      <c r="AA200" s="81"/>
      <c r="AB200" s="81"/>
      <c r="AC200" s="81"/>
      <c r="AD200" s="81"/>
      <c r="AE200" s="81"/>
      <c r="AF200" s="81"/>
      <c r="AG200" s="81"/>
      <c r="AH200" s="81"/>
      <c r="AI200" s="81"/>
      <c r="AJ200" s="81"/>
      <c r="AK200" s="81"/>
      <c r="AL200" s="87"/>
      <c r="AM200" s="88"/>
      <c r="AN200" s="92"/>
      <c r="AO200" s="90"/>
      <c r="AP200" s="90"/>
      <c r="AQ200" s="81"/>
      <c r="AR200" s="81"/>
      <c r="AS200" s="81"/>
      <c r="AT200" s="81"/>
      <c r="AU200" s="81"/>
      <c r="AV200" s="81"/>
      <c r="AW200" s="81"/>
      <c r="AX200" s="81"/>
      <c r="AY200" s="81"/>
      <c r="BC200" s="87"/>
      <c r="BD200" s="88"/>
      <c r="BE200" s="92"/>
      <c r="BF200" s="90"/>
      <c r="BG200" s="90"/>
    </row>
    <row r="201" spans="2:59">
      <c r="B201" s="197"/>
      <c r="C201" s="91"/>
      <c r="D201" s="87"/>
      <c r="E201" s="88"/>
      <c r="F201" s="92"/>
      <c r="G201" s="90"/>
      <c r="H201" s="90"/>
      <c r="I201" s="91"/>
      <c r="J201" s="91"/>
      <c r="K201" s="91"/>
      <c r="L201" s="91"/>
      <c r="M201" s="91"/>
      <c r="N201" s="199"/>
      <c r="O201" s="199"/>
      <c r="P201" s="199"/>
      <c r="Q201" s="199"/>
      <c r="R201" s="81"/>
      <c r="S201" s="81"/>
      <c r="T201" s="81"/>
      <c r="U201" s="87"/>
      <c r="V201" s="88"/>
      <c r="W201" s="92"/>
      <c r="X201" s="90"/>
      <c r="Y201" s="90"/>
      <c r="Z201" s="81"/>
      <c r="AA201" s="81"/>
      <c r="AB201" s="81"/>
      <c r="AC201" s="81"/>
      <c r="AD201" s="81"/>
      <c r="AE201" s="81"/>
      <c r="AF201" s="81"/>
      <c r="AG201" s="81"/>
      <c r="AH201" s="81"/>
      <c r="AI201" s="81"/>
      <c r="AJ201" s="81"/>
      <c r="AK201" s="81"/>
      <c r="AL201" s="87"/>
      <c r="AM201" s="88"/>
      <c r="AN201" s="92"/>
      <c r="AO201" s="90"/>
      <c r="AP201" s="90"/>
      <c r="AQ201" s="81"/>
      <c r="AR201" s="81"/>
      <c r="AS201" s="81"/>
      <c r="AT201" s="81"/>
      <c r="AU201" s="81"/>
      <c r="AV201" s="81"/>
      <c r="AW201" s="81"/>
      <c r="AX201" s="81"/>
      <c r="AY201" s="81"/>
      <c r="BC201" s="87"/>
      <c r="BD201" s="88"/>
      <c r="BE201" s="92"/>
      <c r="BF201" s="90"/>
      <c r="BG201" s="90"/>
    </row>
    <row r="202" spans="2:59">
      <c r="B202" s="91"/>
      <c r="C202" s="80"/>
      <c r="D202" s="76"/>
      <c r="E202" s="77"/>
      <c r="F202" s="78"/>
      <c r="G202" s="79"/>
      <c r="H202" s="79"/>
      <c r="I202" s="80"/>
      <c r="J202" s="80"/>
      <c r="K202" s="80"/>
      <c r="L202" s="80"/>
      <c r="M202" s="80"/>
      <c r="N202" s="80"/>
      <c r="O202" s="80"/>
      <c r="P202" s="80"/>
      <c r="Q202" s="80"/>
      <c r="R202" s="81"/>
      <c r="S202" s="81"/>
      <c r="T202" s="81"/>
      <c r="U202" s="76"/>
      <c r="V202" s="77"/>
      <c r="W202" s="78"/>
      <c r="X202" s="79"/>
      <c r="Y202" s="79"/>
      <c r="Z202" s="81"/>
      <c r="AA202" s="81"/>
      <c r="AB202" s="81"/>
      <c r="AC202" s="81"/>
      <c r="AD202" s="81"/>
      <c r="AE202" s="81"/>
      <c r="AF202" s="81"/>
      <c r="AG202" s="81"/>
      <c r="AH202" s="81"/>
      <c r="AI202" s="81"/>
      <c r="AJ202" s="81"/>
      <c r="AK202" s="81"/>
      <c r="AL202" s="76"/>
      <c r="AM202" s="77"/>
      <c r="AN202" s="78"/>
      <c r="AO202" s="79"/>
      <c r="AP202" s="79"/>
      <c r="AQ202" s="81"/>
      <c r="AR202" s="81"/>
      <c r="AS202" s="81"/>
      <c r="AT202" s="81"/>
      <c r="AU202" s="81"/>
      <c r="AV202" s="81"/>
      <c r="AW202" s="81"/>
      <c r="AX202" s="81"/>
      <c r="AY202" s="81"/>
      <c r="BC202" s="76"/>
      <c r="BD202" s="77"/>
      <c r="BE202" s="78"/>
      <c r="BF202" s="79"/>
      <c r="BG202" s="79"/>
    </row>
    <row r="203" spans="2:59" ht="14.45" customHeight="1">
      <c r="B203" s="197"/>
      <c r="C203" s="82"/>
      <c r="D203" s="82"/>
      <c r="E203" s="83"/>
      <c r="F203" s="84"/>
      <c r="G203" s="85"/>
      <c r="H203" s="85"/>
      <c r="I203" s="198"/>
      <c r="J203" s="198"/>
      <c r="K203" s="198"/>
      <c r="L203" s="198"/>
      <c r="M203" s="198"/>
      <c r="N203" s="198"/>
      <c r="O203" s="198"/>
      <c r="P203" s="198"/>
      <c r="Q203" s="198"/>
      <c r="R203" s="81"/>
      <c r="S203" s="81"/>
      <c r="T203" s="81"/>
      <c r="U203" s="82"/>
      <c r="V203" s="83"/>
      <c r="W203" s="84"/>
      <c r="X203" s="85"/>
      <c r="Y203" s="85"/>
      <c r="Z203" s="81"/>
      <c r="AA203" s="81"/>
      <c r="AB203" s="81"/>
      <c r="AC203" s="81"/>
      <c r="AD203" s="81"/>
      <c r="AE203" s="81"/>
      <c r="AF203" s="81"/>
      <c r="AG203" s="81"/>
      <c r="AH203" s="81"/>
      <c r="AI203" s="81"/>
      <c r="AJ203" s="81"/>
      <c r="AK203" s="81"/>
      <c r="AL203" s="82"/>
      <c r="AM203" s="83"/>
      <c r="AN203" s="84"/>
      <c r="AO203" s="85"/>
      <c r="AP203" s="85"/>
      <c r="AQ203" s="81"/>
      <c r="AR203" s="81"/>
      <c r="AS203" s="81"/>
      <c r="AT203" s="81"/>
      <c r="AU203" s="81"/>
      <c r="AV203" s="81"/>
      <c r="AW203" s="81"/>
      <c r="AX203" s="81"/>
      <c r="AY203" s="81"/>
      <c r="BC203" s="82"/>
      <c r="BD203" s="83"/>
      <c r="BE203" s="84"/>
      <c r="BF203" s="85"/>
      <c r="BG203" s="85"/>
    </row>
    <row r="204" spans="2:59">
      <c r="B204" s="197"/>
      <c r="C204" s="86"/>
      <c r="D204" s="87"/>
      <c r="E204" s="88"/>
      <c r="F204" s="89"/>
      <c r="G204" s="90"/>
      <c r="H204" s="90"/>
      <c r="I204" s="91"/>
      <c r="J204" s="91"/>
      <c r="K204" s="91"/>
      <c r="L204" s="91"/>
      <c r="M204" s="91"/>
      <c r="N204" s="199"/>
      <c r="O204" s="199"/>
      <c r="P204" s="199"/>
      <c r="Q204" s="199"/>
      <c r="R204" s="81"/>
      <c r="S204" s="81"/>
      <c r="T204" s="81"/>
      <c r="U204" s="87"/>
      <c r="V204" s="88"/>
      <c r="W204" s="89"/>
      <c r="X204" s="90"/>
      <c r="Y204" s="90"/>
      <c r="Z204" s="81"/>
      <c r="AA204" s="81"/>
      <c r="AB204" s="81"/>
      <c r="AC204" s="81"/>
      <c r="AD204" s="81"/>
      <c r="AE204" s="81"/>
      <c r="AF204" s="81"/>
      <c r="AG204" s="81"/>
      <c r="AH204" s="81"/>
      <c r="AI204" s="81"/>
      <c r="AJ204" s="81"/>
      <c r="AK204" s="81"/>
      <c r="AL204" s="87"/>
      <c r="AM204" s="88"/>
      <c r="AN204" s="89"/>
      <c r="AO204" s="90"/>
      <c r="AP204" s="90"/>
      <c r="AQ204" s="81"/>
      <c r="AR204" s="81"/>
      <c r="AS204" s="81"/>
      <c r="AT204" s="81"/>
      <c r="AU204" s="81"/>
      <c r="AV204" s="81"/>
      <c r="AW204" s="81"/>
      <c r="AX204" s="81"/>
      <c r="AY204" s="81"/>
      <c r="BC204" s="87"/>
      <c r="BD204" s="88"/>
      <c r="BE204" s="89"/>
      <c r="BF204" s="90"/>
      <c r="BG204" s="90"/>
    </row>
    <row r="205" spans="2:59">
      <c r="B205" s="197"/>
      <c r="C205" s="91"/>
      <c r="D205" s="87"/>
      <c r="E205" s="88"/>
      <c r="F205" s="89"/>
      <c r="G205" s="90"/>
      <c r="H205" s="90"/>
      <c r="I205" s="91"/>
      <c r="J205" s="91"/>
      <c r="K205" s="91"/>
      <c r="L205" s="91"/>
      <c r="M205" s="91"/>
      <c r="N205" s="199"/>
      <c r="O205" s="199"/>
      <c r="P205" s="199"/>
      <c r="Q205" s="199"/>
      <c r="R205" s="81"/>
      <c r="S205" s="81"/>
      <c r="T205" s="81"/>
      <c r="U205" s="87"/>
      <c r="V205" s="88"/>
      <c r="W205" s="89"/>
      <c r="X205" s="90"/>
      <c r="Y205" s="90"/>
      <c r="Z205" s="81"/>
      <c r="AA205" s="81"/>
      <c r="AB205" s="81"/>
      <c r="AC205" s="81"/>
      <c r="AD205" s="81"/>
      <c r="AE205" s="81"/>
      <c r="AF205" s="81"/>
      <c r="AG205" s="81"/>
      <c r="AH205" s="81"/>
      <c r="AI205" s="81"/>
      <c r="AJ205" s="81"/>
      <c r="AK205" s="81"/>
      <c r="AL205" s="87"/>
      <c r="AM205" s="88"/>
      <c r="AN205" s="89"/>
      <c r="AO205" s="90"/>
      <c r="AP205" s="90"/>
      <c r="AQ205" s="81"/>
      <c r="AR205" s="81"/>
      <c r="AS205" s="81"/>
      <c r="AT205" s="81"/>
      <c r="AU205" s="81"/>
      <c r="AV205" s="81"/>
      <c r="AW205" s="81"/>
      <c r="AX205" s="81"/>
      <c r="AY205" s="81"/>
      <c r="BC205" s="87"/>
      <c r="BD205" s="88"/>
      <c r="BE205" s="89"/>
      <c r="BF205" s="90"/>
      <c r="BG205" s="90"/>
    </row>
    <row r="206" spans="2:59">
      <c r="B206" s="197"/>
      <c r="C206" s="91"/>
      <c r="D206" s="87"/>
      <c r="E206" s="88"/>
      <c r="F206" s="89"/>
      <c r="G206" s="90"/>
      <c r="H206" s="90"/>
      <c r="I206" s="91"/>
      <c r="J206" s="91"/>
      <c r="K206" s="91"/>
      <c r="L206" s="91"/>
      <c r="M206" s="91"/>
      <c r="N206" s="199"/>
      <c r="O206" s="199"/>
      <c r="P206" s="199"/>
      <c r="Q206" s="199"/>
      <c r="R206" s="81"/>
      <c r="S206" s="81"/>
      <c r="T206" s="81"/>
      <c r="U206" s="87"/>
      <c r="V206" s="88"/>
      <c r="W206" s="89"/>
      <c r="X206" s="90"/>
      <c r="Y206" s="90"/>
      <c r="Z206" s="81"/>
      <c r="AA206" s="81"/>
      <c r="AB206" s="81"/>
      <c r="AC206" s="81"/>
      <c r="AD206" s="81"/>
      <c r="AE206" s="81"/>
      <c r="AF206" s="81"/>
      <c r="AG206" s="81"/>
      <c r="AH206" s="81"/>
      <c r="AI206" s="81"/>
      <c r="AJ206" s="81"/>
      <c r="AK206" s="81"/>
      <c r="AL206" s="87"/>
      <c r="AM206" s="88"/>
      <c r="AN206" s="89"/>
      <c r="AO206" s="90"/>
      <c r="AP206" s="90"/>
      <c r="AQ206" s="81"/>
      <c r="AR206" s="81"/>
      <c r="AS206" s="81"/>
      <c r="AT206" s="81"/>
      <c r="AU206" s="81"/>
      <c r="AV206" s="81"/>
      <c r="AW206" s="81"/>
      <c r="AX206" s="81"/>
      <c r="AY206" s="81"/>
      <c r="BC206" s="87"/>
      <c r="BD206" s="88"/>
      <c r="BE206" s="89"/>
      <c r="BF206" s="90"/>
      <c r="BG206" s="90"/>
    </row>
    <row r="207" spans="2:59">
      <c r="B207" s="197"/>
      <c r="C207" s="86"/>
      <c r="D207" s="87"/>
      <c r="E207" s="88"/>
      <c r="F207" s="89"/>
      <c r="G207" s="90"/>
      <c r="H207" s="90"/>
      <c r="I207" s="91"/>
      <c r="J207" s="91"/>
      <c r="K207" s="91"/>
      <c r="L207" s="91"/>
      <c r="M207" s="91"/>
      <c r="N207" s="199"/>
      <c r="O207" s="199"/>
      <c r="P207" s="199"/>
      <c r="Q207" s="199"/>
      <c r="R207" s="81"/>
      <c r="S207" s="81"/>
      <c r="T207" s="81"/>
      <c r="U207" s="87"/>
      <c r="V207" s="88"/>
      <c r="W207" s="89"/>
      <c r="X207" s="90"/>
      <c r="Y207" s="90"/>
      <c r="Z207" s="81"/>
      <c r="AA207" s="81"/>
      <c r="AB207" s="81"/>
      <c r="AC207" s="81"/>
      <c r="AD207" s="81"/>
      <c r="AE207" s="81"/>
      <c r="AF207" s="81"/>
      <c r="AG207" s="81"/>
      <c r="AH207" s="81"/>
      <c r="AI207" s="81"/>
      <c r="AJ207" s="81"/>
      <c r="AK207" s="81"/>
      <c r="AL207" s="87"/>
      <c r="AM207" s="88"/>
      <c r="AN207" s="89"/>
      <c r="AO207" s="90"/>
      <c r="AP207" s="90"/>
      <c r="AQ207" s="81"/>
      <c r="AR207" s="81"/>
      <c r="AS207" s="81"/>
      <c r="AT207" s="81"/>
      <c r="AU207" s="81"/>
      <c r="AV207" s="81"/>
      <c r="AW207" s="81"/>
      <c r="AX207" s="81"/>
      <c r="AY207" s="81"/>
      <c r="BC207" s="87"/>
      <c r="BD207" s="88"/>
      <c r="BE207" s="89"/>
      <c r="BF207" s="90"/>
      <c r="BG207" s="90"/>
    </row>
    <row r="208" spans="2:59">
      <c r="B208" s="197"/>
      <c r="C208" s="91"/>
      <c r="D208" s="87"/>
      <c r="E208" s="88"/>
      <c r="F208" s="89"/>
      <c r="G208" s="90"/>
      <c r="H208" s="90"/>
      <c r="I208" s="91"/>
      <c r="J208" s="91"/>
      <c r="K208" s="91"/>
      <c r="L208" s="91"/>
      <c r="M208" s="91"/>
      <c r="N208" s="199"/>
      <c r="O208" s="199"/>
      <c r="P208" s="199"/>
      <c r="Q208" s="199"/>
      <c r="R208" s="81"/>
      <c r="S208" s="81"/>
      <c r="T208" s="81"/>
      <c r="U208" s="87"/>
      <c r="V208" s="88"/>
      <c r="W208" s="89"/>
      <c r="X208" s="90"/>
      <c r="Y208" s="90"/>
      <c r="Z208" s="81"/>
      <c r="AA208" s="81"/>
      <c r="AB208" s="81"/>
      <c r="AC208" s="81"/>
      <c r="AD208" s="81"/>
      <c r="AE208" s="81"/>
      <c r="AF208" s="81"/>
      <c r="AG208" s="81"/>
      <c r="AH208" s="81"/>
      <c r="AI208" s="81"/>
      <c r="AJ208" s="81"/>
      <c r="AK208" s="81"/>
      <c r="AL208" s="87"/>
      <c r="AM208" s="88"/>
      <c r="AN208" s="89"/>
      <c r="AO208" s="90"/>
      <c r="AP208" s="90"/>
      <c r="AQ208" s="81"/>
      <c r="AR208" s="81"/>
      <c r="AS208" s="81"/>
      <c r="AT208" s="81"/>
      <c r="AU208" s="81"/>
      <c r="AV208" s="81"/>
      <c r="AW208" s="81"/>
      <c r="AX208" s="81"/>
      <c r="AY208" s="81"/>
      <c r="BC208" s="87"/>
      <c r="BD208" s="88"/>
      <c r="BE208" s="89"/>
      <c r="BF208" s="90"/>
      <c r="BG208" s="90"/>
    </row>
    <row r="209" spans="2:59">
      <c r="B209" s="197"/>
      <c r="C209" s="91"/>
      <c r="D209" s="87"/>
      <c r="E209" s="88"/>
      <c r="F209" s="89"/>
      <c r="G209" s="90"/>
      <c r="H209" s="90"/>
      <c r="I209" s="91"/>
      <c r="J209" s="91"/>
      <c r="K209" s="91"/>
      <c r="L209" s="91"/>
      <c r="M209" s="91"/>
      <c r="N209" s="199"/>
      <c r="O209" s="199"/>
      <c r="P209" s="199"/>
      <c r="Q209" s="199"/>
      <c r="R209" s="81"/>
      <c r="S209" s="81"/>
      <c r="T209" s="81"/>
      <c r="U209" s="87"/>
      <c r="V209" s="88"/>
      <c r="W209" s="89"/>
      <c r="X209" s="90"/>
      <c r="Y209" s="90"/>
      <c r="Z209" s="81"/>
      <c r="AA209" s="81"/>
      <c r="AB209" s="81"/>
      <c r="AC209" s="81"/>
      <c r="AD209" s="81"/>
      <c r="AE209" s="81"/>
      <c r="AF209" s="81"/>
      <c r="AG209" s="81"/>
      <c r="AH209" s="81"/>
      <c r="AI209" s="81"/>
      <c r="AJ209" s="81"/>
      <c r="AK209" s="81"/>
      <c r="AL209" s="87"/>
      <c r="AM209" s="88"/>
      <c r="AN209" s="89"/>
      <c r="AO209" s="90"/>
      <c r="AP209" s="90"/>
      <c r="AQ209" s="81"/>
      <c r="AR209" s="81"/>
      <c r="AS209" s="81"/>
      <c r="AT209" s="81"/>
      <c r="AU209" s="81"/>
      <c r="AV209" s="81"/>
      <c r="AW209" s="81"/>
      <c r="AX209" s="81"/>
      <c r="AY209" s="81"/>
      <c r="BC209" s="87"/>
      <c r="BD209" s="88"/>
      <c r="BE209" s="89"/>
      <c r="BF209" s="90"/>
      <c r="BG209" s="90"/>
    </row>
    <row r="210" spans="2:59">
      <c r="B210" s="197"/>
      <c r="C210" s="91"/>
      <c r="D210" s="87"/>
      <c r="E210" s="88"/>
      <c r="F210" s="89"/>
      <c r="G210" s="90"/>
      <c r="H210" s="90"/>
      <c r="I210" s="91"/>
      <c r="J210" s="91"/>
      <c r="K210" s="91"/>
      <c r="L210" s="91"/>
      <c r="M210" s="91"/>
      <c r="N210" s="199"/>
      <c r="O210" s="199"/>
      <c r="P210" s="199"/>
      <c r="Q210" s="199"/>
      <c r="R210" s="81"/>
      <c r="S210" s="81"/>
      <c r="T210" s="81"/>
      <c r="U210" s="87"/>
      <c r="V210" s="88"/>
      <c r="W210" s="89"/>
      <c r="X210" s="90"/>
      <c r="Y210" s="90"/>
      <c r="Z210" s="81"/>
      <c r="AA210" s="81"/>
      <c r="AB210" s="81"/>
      <c r="AC210" s="81"/>
      <c r="AD210" s="81"/>
      <c r="AE210" s="81"/>
      <c r="AF210" s="81"/>
      <c r="AG210" s="81"/>
      <c r="AH210" s="81"/>
      <c r="AI210" s="81"/>
      <c r="AJ210" s="81"/>
      <c r="AK210" s="81"/>
      <c r="AL210" s="87"/>
      <c r="AM210" s="88"/>
      <c r="AN210" s="89"/>
      <c r="AO210" s="90"/>
      <c r="AP210" s="90"/>
      <c r="AQ210" s="81"/>
      <c r="AR210" s="81"/>
      <c r="AS210" s="81"/>
      <c r="AT210" s="81"/>
      <c r="AU210" s="81"/>
      <c r="AV210" s="81"/>
      <c r="AW210" s="81"/>
      <c r="AX210" s="81"/>
      <c r="AY210" s="81"/>
      <c r="BC210" s="87"/>
      <c r="BD210" s="88"/>
      <c r="BE210" s="89"/>
      <c r="BF210" s="90"/>
      <c r="BG210" s="90"/>
    </row>
    <row r="211" spans="2:59">
      <c r="B211" s="91"/>
      <c r="C211" s="80"/>
      <c r="D211" s="76"/>
      <c r="E211" s="77"/>
      <c r="F211" s="78"/>
      <c r="G211" s="79"/>
      <c r="H211" s="79"/>
      <c r="I211" s="80"/>
      <c r="J211" s="80"/>
      <c r="K211" s="80"/>
      <c r="L211" s="80"/>
      <c r="M211" s="80"/>
      <c r="N211" s="80"/>
      <c r="O211" s="80"/>
      <c r="P211" s="80"/>
      <c r="Q211" s="80"/>
      <c r="R211" s="81"/>
      <c r="S211" s="81"/>
      <c r="T211" s="81"/>
      <c r="U211" s="76"/>
      <c r="V211" s="77"/>
      <c r="W211" s="78"/>
      <c r="X211" s="79"/>
      <c r="Y211" s="79"/>
      <c r="Z211" s="81"/>
      <c r="AA211" s="81"/>
      <c r="AB211" s="81"/>
      <c r="AC211" s="81"/>
      <c r="AD211" s="81"/>
      <c r="AE211" s="81"/>
      <c r="AF211" s="81"/>
      <c r="AG211" s="81"/>
      <c r="AH211" s="81"/>
      <c r="AI211" s="81"/>
      <c r="AJ211" s="81"/>
      <c r="AK211" s="81"/>
      <c r="AL211" s="76"/>
      <c r="AM211" s="77"/>
      <c r="AN211" s="78"/>
      <c r="AO211" s="79"/>
      <c r="AP211" s="79"/>
      <c r="AQ211" s="81"/>
      <c r="AR211" s="81"/>
      <c r="AS211" s="81"/>
      <c r="AT211" s="81"/>
      <c r="AU211" s="81"/>
      <c r="AV211" s="81"/>
      <c r="AW211" s="81"/>
      <c r="AX211" s="81"/>
      <c r="AY211" s="81"/>
      <c r="BC211" s="76"/>
      <c r="BD211" s="77"/>
      <c r="BE211" s="78"/>
      <c r="BF211" s="79"/>
      <c r="BG211" s="79"/>
    </row>
    <row r="212" spans="2:59" ht="14.45" customHeight="1">
      <c r="B212" s="197"/>
      <c r="C212" s="82"/>
      <c r="D212" s="82"/>
      <c r="E212" s="83"/>
      <c r="F212" s="84"/>
      <c r="G212" s="85"/>
      <c r="H212" s="85"/>
      <c r="I212" s="198"/>
      <c r="J212" s="198"/>
      <c r="K212" s="198"/>
      <c r="L212" s="198"/>
      <c r="M212" s="198"/>
      <c r="N212" s="198"/>
      <c r="O212" s="198"/>
      <c r="P212" s="198"/>
      <c r="Q212" s="198"/>
      <c r="R212" s="81"/>
      <c r="S212" s="81"/>
      <c r="T212" s="81"/>
      <c r="U212" s="82"/>
      <c r="V212" s="83"/>
      <c r="W212" s="84"/>
      <c r="X212" s="85"/>
      <c r="Y212" s="85"/>
      <c r="Z212" s="81"/>
      <c r="AA212" s="81"/>
      <c r="AB212" s="81"/>
      <c r="AC212" s="81"/>
      <c r="AD212" s="81"/>
      <c r="AE212" s="81"/>
      <c r="AF212" s="81"/>
      <c r="AG212" s="81"/>
      <c r="AH212" s="81"/>
      <c r="AI212" s="81"/>
      <c r="AJ212" s="81"/>
      <c r="AK212" s="81"/>
      <c r="AL212" s="82"/>
      <c r="AM212" s="83"/>
      <c r="AN212" s="84"/>
      <c r="AO212" s="85"/>
      <c r="AP212" s="85"/>
      <c r="AQ212" s="81"/>
      <c r="AR212" s="81"/>
      <c r="AS212" s="81"/>
      <c r="AT212" s="81"/>
      <c r="AU212" s="81"/>
      <c r="AV212" s="81"/>
      <c r="AW212" s="81"/>
      <c r="AX212" s="81"/>
      <c r="AY212" s="81"/>
      <c r="BC212" s="82"/>
      <c r="BD212" s="83"/>
      <c r="BE212" s="84"/>
      <c r="BF212" s="85"/>
      <c r="BG212" s="85"/>
    </row>
    <row r="213" spans="2:59">
      <c r="B213" s="197"/>
      <c r="C213" s="91"/>
      <c r="D213" s="87"/>
      <c r="E213" s="88"/>
      <c r="F213" s="92"/>
      <c r="G213" s="90"/>
      <c r="H213" s="90"/>
      <c r="I213" s="91"/>
      <c r="J213" s="91"/>
      <c r="K213" s="91"/>
      <c r="L213" s="91"/>
      <c r="M213" s="91"/>
      <c r="N213" s="199"/>
      <c r="O213" s="199"/>
      <c r="P213" s="199"/>
      <c r="Q213" s="199"/>
      <c r="R213" s="81"/>
      <c r="S213" s="81"/>
      <c r="T213" s="81"/>
      <c r="U213" s="87"/>
      <c r="V213" s="88"/>
      <c r="W213" s="92"/>
      <c r="X213" s="90"/>
      <c r="Y213" s="90"/>
      <c r="Z213" s="81"/>
      <c r="AA213" s="81"/>
      <c r="AB213" s="81"/>
      <c r="AC213" s="81"/>
      <c r="AD213" s="81"/>
      <c r="AE213" s="81"/>
      <c r="AF213" s="81"/>
      <c r="AG213" s="81"/>
      <c r="AH213" s="81"/>
      <c r="AI213" s="81"/>
      <c r="AJ213" s="81"/>
      <c r="AK213" s="81"/>
      <c r="AL213" s="87"/>
      <c r="AM213" s="88"/>
      <c r="AN213" s="92"/>
      <c r="AO213" s="90"/>
      <c r="AP213" s="90"/>
      <c r="AQ213" s="81"/>
      <c r="AR213" s="81"/>
      <c r="AS213" s="81"/>
      <c r="AT213" s="81"/>
      <c r="AU213" s="81"/>
      <c r="AV213" s="81"/>
      <c r="AW213" s="81"/>
      <c r="AX213" s="81"/>
      <c r="AY213" s="81"/>
      <c r="BC213" s="87"/>
      <c r="BD213" s="88"/>
      <c r="BE213" s="92"/>
      <c r="BF213" s="90"/>
      <c r="BG213" s="90"/>
    </row>
    <row r="214" spans="2:59">
      <c r="B214" s="197"/>
      <c r="C214" s="91"/>
      <c r="D214" s="87"/>
      <c r="E214" s="88"/>
      <c r="F214" s="92"/>
      <c r="G214" s="90"/>
      <c r="H214" s="90"/>
      <c r="I214" s="91"/>
      <c r="J214" s="91"/>
      <c r="K214" s="91"/>
      <c r="L214" s="91"/>
      <c r="M214" s="91"/>
      <c r="N214" s="199"/>
      <c r="O214" s="199"/>
      <c r="P214" s="199"/>
      <c r="Q214" s="199"/>
      <c r="R214" s="81"/>
      <c r="S214" s="81"/>
      <c r="T214" s="81"/>
      <c r="U214" s="87"/>
      <c r="V214" s="88"/>
      <c r="W214" s="92"/>
      <c r="X214" s="90"/>
      <c r="Y214" s="90"/>
      <c r="Z214" s="81"/>
      <c r="AA214" s="81"/>
      <c r="AB214" s="81"/>
      <c r="AC214" s="81"/>
      <c r="AD214" s="81"/>
      <c r="AE214" s="81"/>
      <c r="AF214" s="81"/>
      <c r="AG214" s="81"/>
      <c r="AH214" s="81"/>
      <c r="AI214" s="81"/>
      <c r="AJ214" s="81"/>
      <c r="AK214" s="81"/>
      <c r="AL214" s="87"/>
      <c r="AM214" s="88"/>
      <c r="AN214" s="92"/>
      <c r="AO214" s="90"/>
      <c r="AP214" s="90"/>
      <c r="AQ214" s="81"/>
      <c r="AR214" s="81"/>
      <c r="AS214" s="81"/>
      <c r="AT214" s="81"/>
      <c r="AU214" s="81"/>
      <c r="AV214" s="81"/>
      <c r="AW214" s="81"/>
      <c r="AX214" s="81"/>
      <c r="AY214" s="81"/>
      <c r="BC214" s="87"/>
      <c r="BD214" s="88"/>
      <c r="BE214" s="92"/>
      <c r="BF214" s="90"/>
      <c r="BG214" s="90"/>
    </row>
    <row r="215" spans="2:59">
      <c r="B215" s="197"/>
      <c r="C215" s="91"/>
      <c r="D215" s="87"/>
      <c r="E215" s="88"/>
      <c r="F215" s="92"/>
      <c r="G215" s="90"/>
      <c r="H215" s="90"/>
      <c r="I215" s="91"/>
      <c r="J215" s="91"/>
      <c r="K215" s="91"/>
      <c r="L215" s="91"/>
      <c r="M215" s="91"/>
      <c r="N215" s="199"/>
      <c r="O215" s="199"/>
      <c r="P215" s="199"/>
      <c r="Q215" s="199"/>
      <c r="R215" s="81"/>
      <c r="S215" s="81"/>
      <c r="T215" s="81"/>
      <c r="U215" s="87"/>
      <c r="V215" s="88"/>
      <c r="W215" s="92"/>
      <c r="X215" s="90"/>
      <c r="Y215" s="90"/>
      <c r="Z215" s="81"/>
      <c r="AA215" s="81"/>
      <c r="AB215" s="81"/>
      <c r="AC215" s="81"/>
      <c r="AD215" s="81"/>
      <c r="AE215" s="81"/>
      <c r="AF215" s="81"/>
      <c r="AG215" s="81"/>
      <c r="AH215" s="81"/>
      <c r="AI215" s="81"/>
      <c r="AJ215" s="81"/>
      <c r="AK215" s="81"/>
      <c r="AL215" s="87"/>
      <c r="AM215" s="88"/>
      <c r="AN215" s="92"/>
      <c r="AO215" s="90"/>
      <c r="AP215" s="90"/>
      <c r="AQ215" s="81"/>
      <c r="AR215" s="81"/>
      <c r="AS215" s="81"/>
      <c r="AT215" s="81"/>
      <c r="AU215" s="81"/>
      <c r="AV215" s="81"/>
      <c r="AW215" s="81"/>
      <c r="AX215" s="81"/>
      <c r="AY215" s="81"/>
      <c r="BC215" s="87"/>
      <c r="BD215" s="88"/>
      <c r="BE215" s="92"/>
      <c r="BF215" s="90"/>
      <c r="BG215" s="90"/>
    </row>
    <row r="216" spans="2:59">
      <c r="B216" s="197"/>
      <c r="C216" s="91"/>
      <c r="D216" s="87"/>
      <c r="E216" s="88"/>
      <c r="F216" s="92"/>
      <c r="G216" s="90"/>
      <c r="H216" s="90"/>
      <c r="I216" s="91"/>
      <c r="J216" s="91"/>
      <c r="K216" s="91"/>
      <c r="L216" s="91"/>
      <c r="M216" s="91"/>
      <c r="N216" s="199"/>
      <c r="O216" s="199"/>
      <c r="P216" s="199"/>
      <c r="Q216" s="199"/>
      <c r="R216" s="81"/>
      <c r="S216" s="81"/>
      <c r="T216" s="81"/>
      <c r="U216" s="87"/>
      <c r="V216" s="88"/>
      <c r="W216" s="92"/>
      <c r="X216" s="90"/>
      <c r="Y216" s="90"/>
      <c r="Z216" s="81"/>
      <c r="AA216" s="81"/>
      <c r="AB216" s="81"/>
      <c r="AC216" s="81"/>
      <c r="AD216" s="81"/>
      <c r="AE216" s="81"/>
      <c r="AF216" s="81"/>
      <c r="AG216" s="81"/>
      <c r="AH216" s="81"/>
      <c r="AI216" s="81"/>
      <c r="AJ216" s="81"/>
      <c r="AK216" s="81"/>
      <c r="AL216" s="87"/>
      <c r="AM216" s="88"/>
      <c r="AN216" s="92"/>
      <c r="AO216" s="90"/>
      <c r="AP216" s="90"/>
      <c r="AQ216" s="81"/>
      <c r="AR216" s="81"/>
      <c r="AS216" s="81"/>
      <c r="AT216" s="81"/>
      <c r="AU216" s="81"/>
      <c r="AV216" s="81"/>
      <c r="AW216" s="81"/>
      <c r="AX216" s="81"/>
      <c r="AY216" s="81"/>
      <c r="BC216" s="87"/>
      <c r="BD216" s="88"/>
      <c r="BE216" s="92"/>
      <c r="BF216" s="90"/>
      <c r="BG216" s="90"/>
    </row>
    <row r="217" spans="2:59">
      <c r="B217" s="197"/>
      <c r="C217" s="91"/>
      <c r="D217" s="87"/>
      <c r="E217" s="88"/>
      <c r="F217" s="92"/>
      <c r="G217" s="90"/>
      <c r="H217" s="90"/>
      <c r="I217" s="91"/>
      <c r="J217" s="91"/>
      <c r="K217" s="91"/>
      <c r="L217" s="91"/>
      <c r="M217" s="91"/>
      <c r="N217" s="199"/>
      <c r="O217" s="199"/>
      <c r="P217" s="199"/>
      <c r="Q217" s="199"/>
      <c r="R217" s="81"/>
      <c r="S217" s="81"/>
      <c r="T217" s="81"/>
      <c r="U217" s="87"/>
      <c r="V217" s="88"/>
      <c r="W217" s="92"/>
      <c r="X217" s="90"/>
      <c r="Y217" s="90"/>
      <c r="Z217" s="81"/>
      <c r="AA217" s="81"/>
      <c r="AB217" s="81"/>
      <c r="AC217" s="81"/>
      <c r="AD217" s="81"/>
      <c r="AE217" s="81"/>
      <c r="AF217" s="81"/>
      <c r="AG217" s="81"/>
      <c r="AH217" s="81"/>
      <c r="AI217" s="81"/>
      <c r="AJ217" s="81"/>
      <c r="AK217" s="81"/>
      <c r="AL217" s="87"/>
      <c r="AM217" s="88"/>
      <c r="AN217" s="92"/>
      <c r="AO217" s="90"/>
      <c r="AP217" s="90"/>
      <c r="AQ217" s="81"/>
      <c r="AR217" s="81"/>
      <c r="AS217" s="81"/>
      <c r="AT217" s="81"/>
      <c r="AU217" s="81"/>
      <c r="AV217" s="81"/>
      <c r="AW217" s="81"/>
      <c r="AX217" s="81"/>
      <c r="AY217" s="81"/>
      <c r="BC217" s="87"/>
      <c r="BD217" s="88"/>
      <c r="BE217" s="92"/>
      <c r="BF217" s="90"/>
      <c r="BG217" s="90"/>
    </row>
    <row r="218" spans="2:59" ht="14.45" customHeight="1">
      <c r="B218" s="197"/>
      <c r="C218" s="91"/>
      <c r="D218" s="87"/>
      <c r="E218" s="88"/>
      <c r="F218" s="92"/>
      <c r="G218" s="90"/>
      <c r="H218" s="90"/>
      <c r="I218" s="91"/>
      <c r="J218" s="91"/>
      <c r="K218" s="91"/>
      <c r="L218" s="91"/>
      <c r="M218" s="91"/>
      <c r="N218" s="199"/>
      <c r="O218" s="199"/>
      <c r="P218" s="199"/>
      <c r="Q218" s="199"/>
      <c r="R218" s="81"/>
      <c r="S218" s="81"/>
      <c r="T218" s="81"/>
      <c r="U218" s="87"/>
      <c r="V218" s="88"/>
      <c r="W218" s="92"/>
      <c r="X218" s="90"/>
      <c r="Y218" s="90"/>
      <c r="Z218" s="81"/>
      <c r="AA218" s="81"/>
      <c r="AB218" s="81"/>
      <c r="AC218" s="81"/>
      <c r="AD218" s="81"/>
      <c r="AE218" s="81"/>
      <c r="AF218" s="81"/>
      <c r="AG218" s="81"/>
      <c r="AH218" s="81"/>
      <c r="AI218" s="81"/>
      <c r="AJ218" s="81"/>
      <c r="AK218" s="81"/>
      <c r="AL218" s="87"/>
      <c r="AM218" s="88"/>
      <c r="AN218" s="92"/>
      <c r="AO218" s="90"/>
      <c r="AP218" s="90"/>
      <c r="AQ218" s="81"/>
      <c r="AR218" s="81"/>
      <c r="AS218" s="81"/>
      <c r="AT218" s="81"/>
      <c r="AU218" s="81"/>
      <c r="AV218" s="81"/>
      <c r="AW218" s="81"/>
      <c r="AX218" s="81"/>
      <c r="AY218" s="81"/>
      <c r="BC218" s="87"/>
      <c r="BD218" s="88"/>
      <c r="BE218" s="92"/>
      <c r="BF218" s="90"/>
      <c r="BG218" s="90"/>
    </row>
    <row r="219" spans="2:59">
      <c r="B219" s="81"/>
      <c r="C219" s="81"/>
      <c r="D219" s="81"/>
      <c r="E219" s="81"/>
      <c r="F219" s="81"/>
      <c r="G219" s="81"/>
      <c r="H219" s="81"/>
      <c r="I219" s="81"/>
      <c r="J219" s="81"/>
      <c r="K219" s="81"/>
      <c r="L219" s="81"/>
      <c r="M219" s="81"/>
      <c r="N219" s="81"/>
      <c r="O219" s="81"/>
      <c r="P219" s="81"/>
      <c r="Q219" s="81"/>
      <c r="R219" s="81"/>
      <c r="S219" s="81"/>
      <c r="T219" s="81"/>
      <c r="U219" s="81"/>
      <c r="V219" s="81"/>
      <c r="W219" s="81"/>
      <c r="X219" s="81"/>
      <c r="Y219" s="81"/>
      <c r="Z219" s="81"/>
      <c r="AA219" s="81"/>
      <c r="AB219" s="81"/>
      <c r="AC219" s="81"/>
      <c r="AD219" s="81"/>
      <c r="AE219" s="81"/>
      <c r="AF219" s="81"/>
      <c r="AG219" s="81"/>
      <c r="AH219" s="81"/>
      <c r="AI219" s="81"/>
      <c r="AJ219" s="81"/>
      <c r="AK219" s="81"/>
      <c r="AL219" s="81"/>
      <c r="AM219" s="81"/>
      <c r="AN219" s="81"/>
      <c r="AO219" s="81"/>
      <c r="AP219" s="81"/>
      <c r="AQ219" s="81"/>
      <c r="AR219" s="81"/>
      <c r="AS219" s="81"/>
      <c r="AT219" s="81"/>
      <c r="AU219" s="81"/>
      <c r="AV219" s="81"/>
      <c r="AW219" s="81"/>
      <c r="AX219" s="81"/>
      <c r="AY219" s="81"/>
      <c r="BC219" s="81"/>
      <c r="BD219" s="81"/>
      <c r="BE219" s="81"/>
      <c r="BF219" s="81"/>
      <c r="BG219" s="81"/>
    </row>
    <row r="220" spans="2:59">
      <c r="B220" s="81"/>
      <c r="C220" s="81"/>
      <c r="D220" s="81"/>
      <c r="E220" s="81"/>
      <c r="F220" s="81"/>
      <c r="G220" s="81"/>
      <c r="H220" s="81"/>
      <c r="I220" s="81"/>
      <c r="J220" s="81"/>
      <c r="K220" s="81"/>
      <c r="L220" s="81"/>
      <c r="M220" s="81"/>
      <c r="N220" s="81"/>
      <c r="O220" s="81"/>
      <c r="P220" s="81"/>
      <c r="Q220" s="81"/>
      <c r="R220" s="81"/>
      <c r="S220" s="81"/>
      <c r="T220" s="81"/>
      <c r="U220" s="81"/>
      <c r="V220" s="81"/>
      <c r="W220" s="81"/>
      <c r="X220" s="81"/>
      <c r="Y220" s="81"/>
      <c r="Z220" s="81"/>
      <c r="AA220" s="81"/>
      <c r="AB220" s="81"/>
      <c r="AC220" s="81"/>
      <c r="AD220" s="81"/>
      <c r="AE220" s="81"/>
      <c r="AF220" s="81"/>
      <c r="AG220" s="81"/>
      <c r="AH220" s="81"/>
      <c r="AI220" s="81"/>
      <c r="AJ220" s="81"/>
      <c r="AK220" s="81"/>
      <c r="AL220" s="81"/>
      <c r="AM220" s="81"/>
      <c r="AN220" s="81"/>
      <c r="AO220" s="81"/>
      <c r="AP220" s="81"/>
      <c r="AQ220" s="81"/>
      <c r="AR220" s="81"/>
      <c r="AS220" s="81"/>
      <c r="AT220" s="81"/>
      <c r="AU220" s="81"/>
      <c r="AV220" s="81"/>
      <c r="AW220" s="81"/>
      <c r="AX220" s="81"/>
      <c r="AY220" s="81"/>
      <c r="BC220" s="81"/>
      <c r="BD220" s="81"/>
      <c r="BE220" s="81"/>
      <c r="BF220" s="81"/>
      <c r="BG220" s="81"/>
    </row>
    <row r="221" spans="2:59">
      <c r="B221" s="81"/>
      <c r="C221" s="81"/>
      <c r="D221" s="81"/>
      <c r="E221" s="81"/>
      <c r="F221" s="81"/>
      <c r="G221" s="81"/>
      <c r="H221" s="81"/>
      <c r="I221" s="81"/>
      <c r="J221" s="81"/>
      <c r="K221" s="81"/>
      <c r="L221" s="81"/>
      <c r="M221" s="81"/>
      <c r="N221" s="81"/>
      <c r="O221" s="81"/>
      <c r="P221" s="81"/>
      <c r="Q221" s="81"/>
      <c r="R221" s="81"/>
      <c r="S221" s="81"/>
      <c r="T221" s="81"/>
      <c r="U221" s="81"/>
      <c r="V221" s="81"/>
      <c r="W221" s="81"/>
      <c r="X221" s="81"/>
      <c r="Y221" s="81"/>
      <c r="Z221" s="81"/>
      <c r="AA221" s="81"/>
      <c r="AB221" s="81"/>
      <c r="AC221" s="81"/>
      <c r="AD221" s="81"/>
      <c r="AE221" s="81"/>
      <c r="AF221" s="81"/>
      <c r="AG221" s="81"/>
      <c r="AH221" s="81"/>
      <c r="AI221" s="81"/>
      <c r="AJ221" s="81"/>
      <c r="AK221" s="81"/>
      <c r="AL221" s="81"/>
      <c r="AM221" s="81"/>
      <c r="AN221" s="81"/>
      <c r="AO221" s="81"/>
      <c r="AP221" s="81"/>
      <c r="AQ221" s="81"/>
      <c r="AR221" s="81"/>
      <c r="AS221" s="81"/>
      <c r="AT221" s="81"/>
      <c r="AU221" s="81"/>
      <c r="AV221" s="81"/>
      <c r="AW221" s="81"/>
      <c r="AX221" s="81"/>
      <c r="AY221" s="81"/>
      <c r="BC221" s="81"/>
      <c r="BD221" s="81"/>
      <c r="BE221" s="81"/>
      <c r="BF221" s="81"/>
      <c r="BG221" s="81"/>
    </row>
    <row r="222" spans="2:59">
      <c r="B222" s="81"/>
      <c r="C222" s="81"/>
      <c r="D222" s="81"/>
      <c r="E222" s="81"/>
      <c r="F222" s="81"/>
      <c r="G222" s="81"/>
      <c r="H222" s="81"/>
      <c r="I222" s="81"/>
      <c r="J222" s="81"/>
      <c r="K222" s="81"/>
      <c r="L222" s="81"/>
      <c r="M222" s="81"/>
      <c r="N222" s="81"/>
      <c r="O222" s="81"/>
      <c r="P222" s="81"/>
      <c r="Q222" s="81"/>
      <c r="R222" s="81"/>
      <c r="S222" s="81"/>
      <c r="T222" s="81"/>
      <c r="U222" s="81"/>
      <c r="V222" s="81"/>
      <c r="W222" s="81"/>
      <c r="X222" s="81"/>
      <c r="Y222" s="81"/>
      <c r="Z222" s="81"/>
      <c r="AA222" s="81"/>
      <c r="AB222" s="81"/>
      <c r="AC222" s="81"/>
      <c r="AD222" s="81"/>
      <c r="AE222" s="81"/>
      <c r="AF222" s="81"/>
      <c r="AG222" s="81"/>
      <c r="AH222" s="81"/>
      <c r="AI222" s="81"/>
      <c r="AJ222" s="81"/>
      <c r="AK222" s="81"/>
      <c r="AL222" s="81"/>
      <c r="AM222" s="81"/>
      <c r="AN222" s="81"/>
      <c r="AO222" s="81"/>
      <c r="AP222" s="81"/>
      <c r="AQ222" s="81"/>
      <c r="AR222" s="81"/>
      <c r="AS222" s="81"/>
      <c r="AT222" s="81"/>
      <c r="AU222" s="81"/>
      <c r="AV222" s="81"/>
      <c r="AW222" s="81"/>
      <c r="AX222" s="81"/>
      <c r="AY222" s="81"/>
      <c r="BC222" s="81"/>
      <c r="BD222" s="81"/>
      <c r="BE222" s="81"/>
      <c r="BF222" s="81"/>
      <c r="BG222" s="81"/>
    </row>
    <row r="223" spans="2:59">
      <c r="B223" s="81"/>
      <c r="C223" s="81"/>
      <c r="D223" s="81"/>
      <c r="E223" s="81"/>
      <c r="F223" s="81"/>
      <c r="G223" s="81"/>
      <c r="H223" s="81"/>
      <c r="I223" s="81"/>
      <c r="J223" s="81"/>
      <c r="K223" s="81"/>
      <c r="L223" s="81"/>
      <c r="M223" s="81"/>
      <c r="N223" s="81"/>
      <c r="O223" s="81"/>
      <c r="P223" s="81"/>
      <c r="Q223" s="81"/>
      <c r="R223" s="81"/>
      <c r="S223" s="81"/>
      <c r="T223" s="81"/>
      <c r="U223" s="81"/>
      <c r="V223" s="81"/>
      <c r="W223" s="81"/>
      <c r="X223" s="81"/>
      <c r="Y223" s="81"/>
      <c r="Z223" s="81"/>
      <c r="AA223" s="81"/>
      <c r="AB223" s="81"/>
      <c r="AC223" s="81"/>
      <c r="AD223" s="81"/>
      <c r="AE223" s="81"/>
      <c r="AF223" s="81"/>
      <c r="AG223" s="81"/>
      <c r="AH223" s="81"/>
      <c r="AI223" s="81"/>
      <c r="AJ223" s="81"/>
      <c r="AK223" s="81"/>
      <c r="AL223" s="81"/>
      <c r="AM223" s="81"/>
      <c r="AN223" s="81"/>
      <c r="AO223" s="81"/>
      <c r="AP223" s="81"/>
      <c r="AQ223" s="81"/>
      <c r="AR223" s="81"/>
      <c r="AS223" s="81"/>
      <c r="AT223" s="81"/>
      <c r="AU223" s="81"/>
      <c r="AV223" s="81"/>
      <c r="AW223" s="81"/>
      <c r="AX223" s="81"/>
      <c r="AY223" s="81"/>
      <c r="BC223" s="81"/>
      <c r="BD223" s="81"/>
      <c r="BE223" s="81"/>
      <c r="BF223" s="81"/>
      <c r="BG223" s="81"/>
    </row>
    <row r="224" spans="2:59">
      <c r="B224" s="81"/>
      <c r="C224" s="81"/>
      <c r="D224" s="81"/>
      <c r="E224" s="81"/>
      <c r="F224" s="81"/>
      <c r="G224" s="81"/>
      <c r="H224" s="81"/>
      <c r="I224" s="81"/>
      <c r="J224" s="81"/>
      <c r="K224" s="81"/>
      <c r="L224" s="81"/>
      <c r="M224" s="81"/>
      <c r="N224" s="81"/>
      <c r="O224" s="81"/>
      <c r="P224" s="81"/>
      <c r="Q224" s="81"/>
      <c r="R224" s="81"/>
      <c r="S224" s="81"/>
      <c r="T224" s="81"/>
      <c r="U224" s="81"/>
      <c r="V224" s="81"/>
      <c r="W224" s="81"/>
      <c r="X224" s="81"/>
      <c r="Y224" s="81"/>
      <c r="Z224" s="81"/>
      <c r="AA224" s="81"/>
      <c r="AB224" s="81"/>
      <c r="AC224" s="81"/>
      <c r="AD224" s="81"/>
      <c r="AE224" s="81"/>
      <c r="AF224" s="81"/>
      <c r="AG224" s="81"/>
      <c r="AH224" s="81"/>
      <c r="AI224" s="81"/>
      <c r="AJ224" s="81"/>
      <c r="AK224" s="81"/>
      <c r="AL224" s="81"/>
      <c r="AM224" s="81"/>
      <c r="AN224" s="81"/>
      <c r="AO224" s="81"/>
      <c r="AP224" s="81"/>
      <c r="AQ224" s="81"/>
      <c r="AR224" s="81"/>
      <c r="AS224" s="81"/>
      <c r="AT224" s="81"/>
      <c r="AU224" s="81"/>
      <c r="AV224" s="81"/>
      <c r="AW224" s="81"/>
      <c r="AX224" s="81"/>
      <c r="AY224" s="81"/>
      <c r="BC224" s="81"/>
      <c r="BD224" s="81"/>
      <c r="BE224" s="81"/>
      <c r="BF224" s="81"/>
      <c r="BG224" s="81"/>
    </row>
    <row r="225" spans="2:59">
      <c r="B225" s="81"/>
      <c r="C225" s="81"/>
      <c r="D225" s="81"/>
      <c r="E225" s="81"/>
      <c r="F225" s="81"/>
      <c r="G225" s="81"/>
      <c r="H225" s="81"/>
      <c r="I225" s="81"/>
      <c r="J225" s="81"/>
      <c r="K225" s="81"/>
      <c r="L225" s="81"/>
      <c r="M225" s="81"/>
      <c r="N225" s="81"/>
      <c r="O225" s="81"/>
      <c r="P225" s="81"/>
      <c r="Q225" s="81"/>
      <c r="R225" s="81"/>
      <c r="S225" s="81"/>
      <c r="T225" s="81"/>
      <c r="U225" s="81"/>
      <c r="V225" s="81"/>
      <c r="W225" s="81"/>
      <c r="X225" s="81"/>
      <c r="Y225" s="81"/>
      <c r="Z225" s="81"/>
      <c r="AA225" s="81"/>
      <c r="AB225" s="81"/>
      <c r="AC225" s="81"/>
      <c r="AD225" s="81"/>
      <c r="AE225" s="81"/>
      <c r="AF225" s="81"/>
      <c r="AG225" s="81"/>
      <c r="AH225" s="81"/>
      <c r="AI225" s="81"/>
      <c r="AJ225" s="81"/>
      <c r="AK225" s="81"/>
      <c r="AL225" s="81"/>
      <c r="AM225" s="81"/>
      <c r="AN225" s="81"/>
      <c r="AO225" s="81"/>
      <c r="AP225" s="81"/>
      <c r="AQ225" s="81"/>
      <c r="AR225" s="81"/>
      <c r="AS225" s="81"/>
      <c r="AT225" s="81"/>
      <c r="AU225" s="81"/>
      <c r="AV225" s="81"/>
      <c r="AW225" s="81"/>
      <c r="AX225" s="81"/>
      <c r="AY225" s="81"/>
      <c r="BC225" s="81"/>
      <c r="BD225" s="81"/>
      <c r="BE225" s="81"/>
      <c r="BF225" s="81"/>
      <c r="BG225" s="81"/>
    </row>
    <row r="226" spans="2:59">
      <c r="B226" s="81"/>
      <c r="C226" s="81"/>
      <c r="D226" s="81"/>
      <c r="E226" s="81"/>
      <c r="F226" s="81"/>
      <c r="G226" s="81"/>
      <c r="H226" s="81"/>
      <c r="I226" s="81"/>
      <c r="J226" s="81"/>
      <c r="K226" s="81"/>
      <c r="L226" s="81"/>
      <c r="M226" s="81"/>
      <c r="N226" s="81"/>
      <c r="O226" s="81"/>
      <c r="P226" s="81"/>
      <c r="Q226" s="81"/>
      <c r="R226" s="81"/>
      <c r="S226" s="81"/>
      <c r="T226" s="81"/>
      <c r="U226" s="81"/>
      <c r="V226" s="81"/>
      <c r="W226" s="81"/>
      <c r="X226" s="81"/>
      <c r="Y226" s="81"/>
      <c r="Z226" s="81"/>
      <c r="AA226" s="81"/>
      <c r="AB226" s="81"/>
      <c r="AC226" s="81"/>
      <c r="AD226" s="81"/>
      <c r="AE226" s="81"/>
      <c r="AF226" s="81"/>
      <c r="AG226" s="81"/>
      <c r="AH226" s="81"/>
      <c r="AI226" s="81"/>
      <c r="AJ226" s="81"/>
      <c r="AK226" s="81"/>
      <c r="AL226" s="81"/>
      <c r="AM226" s="81"/>
      <c r="AN226" s="81"/>
      <c r="AO226" s="81"/>
      <c r="AP226" s="81"/>
      <c r="AQ226" s="81"/>
      <c r="AR226" s="81"/>
      <c r="AS226" s="81"/>
      <c r="AT226" s="81"/>
      <c r="AU226" s="81"/>
      <c r="AV226" s="81"/>
      <c r="AW226" s="81"/>
      <c r="AX226" s="81"/>
      <c r="AY226" s="81"/>
      <c r="BC226" s="81"/>
      <c r="BD226" s="81"/>
      <c r="BE226" s="81"/>
      <c r="BF226" s="81"/>
      <c r="BG226" s="81"/>
    </row>
    <row r="227" spans="2:59">
      <c r="B227" s="81"/>
      <c r="C227" s="81"/>
      <c r="D227" s="81"/>
      <c r="E227" s="81"/>
      <c r="F227" s="81"/>
      <c r="G227" s="81"/>
      <c r="H227" s="81"/>
      <c r="I227" s="81"/>
      <c r="J227" s="81"/>
      <c r="K227" s="81"/>
      <c r="L227" s="81"/>
      <c r="M227" s="81"/>
      <c r="N227" s="81"/>
      <c r="O227" s="81"/>
      <c r="P227" s="81"/>
      <c r="Q227" s="81"/>
      <c r="R227" s="81"/>
      <c r="S227" s="81"/>
      <c r="T227" s="81"/>
      <c r="U227" s="81"/>
      <c r="V227" s="81"/>
      <c r="W227" s="81"/>
      <c r="X227" s="81"/>
      <c r="Y227" s="81"/>
      <c r="Z227" s="81"/>
      <c r="AA227" s="81"/>
      <c r="AB227" s="81"/>
      <c r="AC227" s="81"/>
      <c r="AD227" s="81"/>
      <c r="AE227" s="81"/>
      <c r="AF227" s="81"/>
      <c r="AG227" s="81"/>
      <c r="AH227" s="81"/>
      <c r="AI227" s="81"/>
      <c r="AJ227" s="81"/>
      <c r="AK227" s="81"/>
      <c r="AL227" s="81"/>
      <c r="AM227" s="81"/>
      <c r="AN227" s="81"/>
      <c r="AO227" s="81"/>
      <c r="AP227" s="81"/>
      <c r="AQ227" s="81"/>
      <c r="AR227" s="81"/>
      <c r="AS227" s="81"/>
      <c r="AT227" s="81"/>
      <c r="AU227" s="81"/>
      <c r="AV227" s="81"/>
      <c r="AW227" s="81"/>
      <c r="AX227" s="81"/>
      <c r="AY227" s="81"/>
      <c r="BC227" s="81"/>
      <c r="BD227" s="81"/>
      <c r="BE227" s="81"/>
      <c r="BF227" s="81"/>
      <c r="BG227" s="81"/>
    </row>
    <row r="228" spans="2:59">
      <c r="B228" s="81"/>
      <c r="C228" s="81"/>
      <c r="D228" s="81"/>
      <c r="E228" s="81"/>
      <c r="F228" s="81"/>
      <c r="G228" s="81"/>
      <c r="H228" s="81"/>
      <c r="I228" s="81"/>
      <c r="J228" s="81"/>
      <c r="K228" s="81"/>
      <c r="L228" s="81"/>
      <c r="M228" s="81"/>
      <c r="N228" s="81"/>
      <c r="O228" s="81"/>
      <c r="P228" s="81"/>
      <c r="Q228" s="81"/>
      <c r="R228" s="81"/>
      <c r="S228" s="81"/>
      <c r="T228" s="81"/>
      <c r="U228" s="81"/>
      <c r="V228" s="81"/>
      <c r="W228" s="81"/>
      <c r="X228" s="81"/>
      <c r="Y228" s="81"/>
      <c r="Z228" s="81"/>
      <c r="AA228" s="81"/>
      <c r="AB228" s="81"/>
      <c r="AC228" s="81"/>
      <c r="AD228" s="81"/>
      <c r="AE228" s="81"/>
      <c r="AF228" s="81"/>
      <c r="AG228" s="81"/>
      <c r="AH228" s="81"/>
      <c r="AI228" s="81"/>
      <c r="AJ228" s="81"/>
      <c r="AK228" s="81"/>
      <c r="AL228" s="81"/>
      <c r="AM228" s="81"/>
      <c r="AN228" s="81"/>
      <c r="AO228" s="81"/>
      <c r="AP228" s="81"/>
      <c r="AQ228" s="81"/>
      <c r="AR228" s="81"/>
      <c r="AS228" s="81"/>
      <c r="AT228" s="81"/>
      <c r="AU228" s="81"/>
      <c r="AV228" s="81"/>
      <c r="AW228" s="81"/>
      <c r="AX228" s="81"/>
      <c r="AY228" s="81"/>
      <c r="BC228" s="81"/>
      <c r="BD228" s="81"/>
      <c r="BE228" s="81"/>
      <c r="BF228" s="81"/>
      <c r="BG228" s="81"/>
    </row>
    <row r="229" spans="2:59">
      <c r="B229" s="81"/>
      <c r="C229" s="81"/>
      <c r="D229" s="81"/>
      <c r="E229" s="81"/>
      <c r="F229" s="81"/>
      <c r="G229" s="81"/>
      <c r="H229" s="81"/>
      <c r="I229" s="81"/>
      <c r="J229" s="81"/>
      <c r="K229" s="81"/>
      <c r="L229" s="81"/>
      <c r="M229" s="81"/>
      <c r="N229" s="81"/>
      <c r="O229" s="81"/>
      <c r="P229" s="81"/>
      <c r="Q229" s="81"/>
      <c r="R229" s="81"/>
      <c r="S229" s="81"/>
      <c r="T229" s="81"/>
      <c r="U229" s="81"/>
      <c r="V229" s="81"/>
      <c r="W229" s="81"/>
      <c r="X229" s="81"/>
      <c r="Y229" s="81"/>
      <c r="Z229" s="81"/>
      <c r="AA229" s="81"/>
      <c r="AB229" s="81"/>
      <c r="AC229" s="81"/>
      <c r="AD229" s="81"/>
      <c r="AE229" s="81"/>
      <c r="AF229" s="81"/>
      <c r="AG229" s="81"/>
      <c r="AH229" s="81"/>
      <c r="AI229" s="81"/>
      <c r="AJ229" s="81"/>
      <c r="AK229" s="81"/>
      <c r="AL229" s="81"/>
      <c r="AM229" s="81"/>
      <c r="AN229" s="81"/>
      <c r="AO229" s="81"/>
      <c r="AP229" s="81"/>
      <c r="AQ229" s="81"/>
      <c r="AR229" s="81"/>
      <c r="AS229" s="81"/>
      <c r="AT229" s="81"/>
      <c r="AU229" s="81"/>
      <c r="AV229" s="81"/>
      <c r="AW229" s="81"/>
      <c r="AX229" s="81"/>
      <c r="AY229" s="81"/>
      <c r="BC229" s="81"/>
      <c r="BD229" s="81"/>
      <c r="BE229" s="81"/>
      <c r="BF229" s="81"/>
      <c r="BG229" s="81"/>
    </row>
    <row r="230" spans="2:59" ht="14.45" customHeight="1">
      <c r="B230" s="81"/>
      <c r="C230" s="81"/>
      <c r="D230" s="81"/>
      <c r="E230" s="81"/>
      <c r="F230" s="81"/>
      <c r="G230" s="81"/>
      <c r="H230" s="81"/>
      <c r="I230" s="81"/>
      <c r="J230" s="81"/>
      <c r="K230" s="81"/>
      <c r="L230" s="81"/>
      <c r="M230" s="81"/>
      <c r="N230" s="81"/>
      <c r="O230" s="81"/>
      <c r="P230" s="81"/>
      <c r="Q230" s="81"/>
      <c r="R230" s="81"/>
      <c r="S230" s="81"/>
      <c r="T230" s="81"/>
      <c r="U230" s="81"/>
      <c r="V230" s="81"/>
      <c r="W230" s="81"/>
      <c r="X230" s="81"/>
      <c r="Y230" s="81"/>
      <c r="Z230" s="81"/>
      <c r="AA230" s="81"/>
      <c r="AB230" s="81"/>
      <c r="AC230" s="81"/>
      <c r="AD230" s="81"/>
      <c r="AE230" s="81"/>
      <c r="AF230" s="81"/>
      <c r="AG230" s="81"/>
      <c r="AH230" s="81"/>
      <c r="AI230" s="81"/>
      <c r="AJ230" s="81"/>
      <c r="AK230" s="81"/>
      <c r="AL230" s="81"/>
      <c r="AM230" s="81"/>
      <c r="AN230" s="81"/>
      <c r="AO230" s="81"/>
      <c r="AP230" s="81"/>
      <c r="AQ230" s="81"/>
      <c r="AR230" s="81"/>
      <c r="AS230" s="81"/>
      <c r="AT230" s="81"/>
      <c r="AU230" s="81"/>
      <c r="AV230" s="81"/>
      <c r="AW230" s="81"/>
      <c r="AX230" s="81"/>
      <c r="AY230" s="81"/>
      <c r="BC230" s="81"/>
      <c r="BD230" s="81"/>
      <c r="BE230" s="81"/>
      <c r="BF230" s="81"/>
      <c r="BG230" s="81"/>
    </row>
    <row r="231" spans="2:59">
      <c r="B231" s="81"/>
      <c r="C231" s="81"/>
      <c r="D231" s="81"/>
      <c r="E231" s="81"/>
      <c r="F231" s="81"/>
      <c r="G231" s="81"/>
      <c r="H231" s="81"/>
      <c r="I231" s="81"/>
      <c r="J231" s="81"/>
      <c r="K231" s="81"/>
      <c r="L231" s="81"/>
      <c r="M231" s="81"/>
      <c r="N231" s="81"/>
      <c r="O231" s="81"/>
      <c r="P231" s="81"/>
      <c r="Q231" s="81"/>
      <c r="R231" s="81"/>
      <c r="S231" s="81"/>
      <c r="T231" s="81"/>
      <c r="U231" s="81"/>
      <c r="V231" s="81"/>
      <c r="W231" s="81"/>
      <c r="X231" s="81"/>
      <c r="Y231" s="81"/>
      <c r="Z231" s="81"/>
      <c r="AA231" s="81"/>
      <c r="AB231" s="81"/>
      <c r="AC231" s="81"/>
      <c r="AD231" s="81"/>
      <c r="AE231" s="81"/>
      <c r="AF231" s="81"/>
      <c r="AG231" s="81"/>
      <c r="AH231" s="81"/>
      <c r="AI231" s="81"/>
      <c r="AJ231" s="81"/>
      <c r="AK231" s="81"/>
      <c r="AL231" s="81"/>
      <c r="AM231" s="81"/>
      <c r="AN231" s="81"/>
      <c r="AO231" s="81"/>
      <c r="AP231" s="81"/>
      <c r="AQ231" s="81"/>
      <c r="AR231" s="81"/>
      <c r="AS231" s="81"/>
      <c r="AT231" s="81"/>
      <c r="AU231" s="81"/>
      <c r="AV231" s="81"/>
      <c r="AW231" s="81"/>
      <c r="AX231" s="81"/>
      <c r="AY231" s="81"/>
      <c r="BC231" s="81"/>
      <c r="BD231" s="81"/>
      <c r="BE231" s="81"/>
      <c r="BF231" s="81"/>
      <c r="BG231" s="81"/>
    </row>
    <row r="232" spans="2:59">
      <c r="B232" s="81"/>
      <c r="C232" s="81"/>
      <c r="D232" s="81"/>
      <c r="E232" s="81"/>
      <c r="F232" s="81"/>
      <c r="G232" s="81"/>
      <c r="H232" s="81"/>
      <c r="I232" s="81"/>
      <c r="J232" s="81"/>
      <c r="K232" s="81"/>
      <c r="L232" s="81"/>
      <c r="M232" s="81"/>
      <c r="N232" s="81"/>
      <c r="O232" s="81"/>
      <c r="P232" s="81"/>
      <c r="Q232" s="81"/>
      <c r="R232" s="81"/>
      <c r="S232" s="81"/>
      <c r="T232" s="81"/>
      <c r="U232" s="81"/>
      <c r="V232" s="81"/>
      <c r="W232" s="81"/>
      <c r="X232" s="81"/>
      <c r="Y232" s="81"/>
      <c r="Z232" s="81"/>
      <c r="AA232" s="81"/>
      <c r="AB232" s="81"/>
      <c r="AC232" s="81"/>
      <c r="AD232" s="81"/>
      <c r="AE232" s="81"/>
      <c r="AF232" s="81"/>
      <c r="AG232" s="81"/>
      <c r="AH232" s="81"/>
      <c r="AI232" s="81"/>
      <c r="AJ232" s="81"/>
      <c r="AK232" s="81"/>
      <c r="AL232" s="81"/>
      <c r="AM232" s="81"/>
      <c r="AN232" s="81"/>
      <c r="AO232" s="81"/>
      <c r="AP232" s="81"/>
      <c r="AQ232" s="81"/>
      <c r="AR232" s="81"/>
      <c r="AS232" s="81"/>
      <c r="AT232" s="81"/>
      <c r="AU232" s="81"/>
      <c r="AV232" s="81"/>
      <c r="AW232" s="81"/>
      <c r="AX232" s="81"/>
      <c r="AY232" s="81"/>
      <c r="BC232" s="81"/>
      <c r="BD232" s="81"/>
      <c r="BE232" s="81"/>
      <c r="BF232" s="81"/>
      <c r="BG232" s="81"/>
    </row>
    <row r="233" spans="2:59">
      <c r="B233" s="81"/>
      <c r="C233" s="81"/>
      <c r="D233" s="81"/>
      <c r="E233" s="81"/>
      <c r="F233" s="81"/>
      <c r="G233" s="81"/>
      <c r="H233" s="81"/>
      <c r="I233" s="81"/>
      <c r="J233" s="81"/>
      <c r="K233" s="81"/>
      <c r="L233" s="81"/>
      <c r="M233" s="81"/>
      <c r="N233" s="81"/>
      <c r="O233" s="81"/>
      <c r="P233" s="81"/>
      <c r="Q233" s="81"/>
      <c r="R233" s="81"/>
      <c r="S233" s="81"/>
      <c r="T233" s="81"/>
      <c r="U233" s="81"/>
      <c r="V233" s="81"/>
      <c r="W233" s="81"/>
      <c r="X233" s="81"/>
      <c r="Y233" s="81"/>
      <c r="Z233" s="81"/>
      <c r="AA233" s="81"/>
      <c r="AB233" s="81"/>
      <c r="AC233" s="81"/>
      <c r="AD233" s="81"/>
      <c r="AE233" s="81"/>
      <c r="AF233" s="81"/>
      <c r="AG233" s="81"/>
      <c r="AH233" s="81"/>
      <c r="AI233" s="81"/>
      <c r="AJ233" s="81"/>
      <c r="AK233" s="81"/>
      <c r="AL233" s="81"/>
      <c r="AM233" s="81"/>
      <c r="AN233" s="81"/>
      <c r="AO233" s="81"/>
      <c r="AP233" s="81"/>
      <c r="AQ233" s="81"/>
      <c r="AR233" s="81"/>
      <c r="AS233" s="81"/>
      <c r="AT233" s="81"/>
      <c r="AU233" s="81"/>
      <c r="AV233" s="81"/>
      <c r="AW233" s="81"/>
      <c r="AX233" s="81"/>
      <c r="AY233" s="81"/>
      <c r="BC233" s="81"/>
      <c r="BD233" s="81"/>
      <c r="BE233" s="81"/>
      <c r="BF233" s="81"/>
      <c r="BG233" s="81"/>
    </row>
  </sheetData>
  <mergeCells count="234">
    <mergeCell ref="B10:H11"/>
    <mergeCell ref="S10:Y11"/>
    <mergeCell ref="AJ10:AP11"/>
    <mergeCell ref="BA10:BG11"/>
    <mergeCell ref="B12:B17"/>
    <mergeCell ref="I12:M12"/>
    <mergeCell ref="N12:Q12"/>
    <mergeCell ref="S12:S17"/>
    <mergeCell ref="Z12:AD12"/>
    <mergeCell ref="AE12:AH12"/>
    <mergeCell ref="N13:Q17"/>
    <mergeCell ref="AE13:AH17"/>
    <mergeCell ref="AV13:AY17"/>
    <mergeCell ref="BM13:BP17"/>
    <mergeCell ref="B19:B23"/>
    <mergeCell ref="I19:M19"/>
    <mergeCell ref="N19:Q19"/>
    <mergeCell ref="S19:S23"/>
    <mergeCell ref="Z19:AD19"/>
    <mergeCell ref="AE19:AH19"/>
    <mergeCell ref="AJ12:AJ17"/>
    <mergeCell ref="AQ12:AU12"/>
    <mergeCell ref="AV12:AY12"/>
    <mergeCell ref="BA12:BA17"/>
    <mergeCell ref="BH12:BL12"/>
    <mergeCell ref="BM12:BP12"/>
    <mergeCell ref="N20:Q23"/>
    <mergeCell ref="AE20:AH23"/>
    <mergeCell ref="AV20:AY23"/>
    <mergeCell ref="BM20:BP23"/>
    <mergeCell ref="BA19:BA23"/>
    <mergeCell ref="BH19:BL19"/>
    <mergeCell ref="BM19:BP19"/>
    <mergeCell ref="Z27:AD27"/>
    <mergeCell ref="AE27:AH27"/>
    <mergeCell ref="AJ19:AJ23"/>
    <mergeCell ref="AQ19:AU19"/>
    <mergeCell ref="AV19:AY19"/>
    <mergeCell ref="N28:Q33"/>
    <mergeCell ref="AE28:AH33"/>
    <mergeCell ref="AV28:AY33"/>
    <mergeCell ref="AJ35:AJ42"/>
    <mergeCell ref="AQ35:AU35"/>
    <mergeCell ref="AV35:AY35"/>
    <mergeCell ref="BM28:BP33"/>
    <mergeCell ref="B35:B42"/>
    <mergeCell ref="I35:M35"/>
    <mergeCell ref="N35:Q35"/>
    <mergeCell ref="S35:S42"/>
    <mergeCell ref="Z35:AD35"/>
    <mergeCell ref="AE35:AH35"/>
    <mergeCell ref="AJ27:AJ33"/>
    <mergeCell ref="AQ27:AU27"/>
    <mergeCell ref="AV27:AY27"/>
    <mergeCell ref="BA27:BA33"/>
    <mergeCell ref="BH27:BL27"/>
    <mergeCell ref="BM27:BP27"/>
    <mergeCell ref="N36:Q42"/>
    <mergeCell ref="AE36:AH42"/>
    <mergeCell ref="AV36:AY42"/>
    <mergeCell ref="BM36:BP42"/>
    <mergeCell ref="BA35:BA42"/>
    <mergeCell ref="BH35:BL35"/>
    <mergeCell ref="BM35:BP35"/>
    <mergeCell ref="B27:B33"/>
    <mergeCell ref="I27:M27"/>
    <mergeCell ref="N27:Q27"/>
    <mergeCell ref="S27:S33"/>
    <mergeCell ref="B64:C65"/>
    <mergeCell ref="S64:T65"/>
    <mergeCell ref="AJ64:AK65"/>
    <mergeCell ref="BM44:BP44"/>
    <mergeCell ref="B44:B62"/>
    <mergeCell ref="I44:M44"/>
    <mergeCell ref="N44:Q44"/>
    <mergeCell ref="S44:S62"/>
    <mergeCell ref="Z44:AD44"/>
    <mergeCell ref="AE44:AH44"/>
    <mergeCell ref="AJ44:AJ62"/>
    <mergeCell ref="AQ44:AU44"/>
    <mergeCell ref="AV44:AY44"/>
    <mergeCell ref="N45:Q62"/>
    <mergeCell ref="AE45:AH62"/>
    <mergeCell ref="AV45:AY62"/>
    <mergeCell ref="BM45:BP62"/>
    <mergeCell ref="BA44:BA62"/>
    <mergeCell ref="BH44:BL44"/>
    <mergeCell ref="AJ66:AJ76"/>
    <mergeCell ref="AQ66:AU66"/>
    <mergeCell ref="AV66:AY66"/>
    <mergeCell ref="N67:Q76"/>
    <mergeCell ref="AE67:AH76"/>
    <mergeCell ref="AV67:AY76"/>
    <mergeCell ref="B66:B76"/>
    <mergeCell ref="I66:M66"/>
    <mergeCell ref="N66:Q66"/>
    <mergeCell ref="S66:S76"/>
    <mergeCell ref="Z66:AD66"/>
    <mergeCell ref="AE66:AH66"/>
    <mergeCell ref="AJ78:AJ82"/>
    <mergeCell ref="AQ78:AU78"/>
    <mergeCell ref="AV78:AY78"/>
    <mergeCell ref="N79:Q82"/>
    <mergeCell ref="AE79:AH82"/>
    <mergeCell ref="AV79:AY82"/>
    <mergeCell ref="B78:B82"/>
    <mergeCell ref="I78:M78"/>
    <mergeCell ref="N78:Q78"/>
    <mergeCell ref="S78:S82"/>
    <mergeCell ref="Z78:AD78"/>
    <mergeCell ref="AE78:AH78"/>
    <mergeCell ref="AJ84:AJ91"/>
    <mergeCell ref="AQ84:AU84"/>
    <mergeCell ref="AV84:AY84"/>
    <mergeCell ref="N85:Q91"/>
    <mergeCell ref="AE85:AH91"/>
    <mergeCell ref="AV85:AY91"/>
    <mergeCell ref="B84:B91"/>
    <mergeCell ref="I84:M84"/>
    <mergeCell ref="N84:Q84"/>
    <mergeCell ref="S84:S91"/>
    <mergeCell ref="Z84:AD84"/>
    <mergeCell ref="AE84:AH84"/>
    <mergeCell ref="AJ93:AJ97"/>
    <mergeCell ref="AQ93:AU93"/>
    <mergeCell ref="AV93:AY93"/>
    <mergeCell ref="N94:Q97"/>
    <mergeCell ref="AE94:AH97"/>
    <mergeCell ref="AV94:AY97"/>
    <mergeCell ref="B93:B97"/>
    <mergeCell ref="I93:M93"/>
    <mergeCell ref="N93:Q93"/>
    <mergeCell ref="S93:S97"/>
    <mergeCell ref="Z93:AD93"/>
    <mergeCell ref="AE93:AH93"/>
    <mergeCell ref="AJ99:AJ106"/>
    <mergeCell ref="AQ99:AU99"/>
    <mergeCell ref="AV99:AY99"/>
    <mergeCell ref="N100:Q106"/>
    <mergeCell ref="AE100:AH106"/>
    <mergeCell ref="AV100:AY106"/>
    <mergeCell ref="B99:B106"/>
    <mergeCell ref="I99:M99"/>
    <mergeCell ref="N99:Q99"/>
    <mergeCell ref="S99:S106"/>
    <mergeCell ref="Z99:AD99"/>
    <mergeCell ref="AE99:AH99"/>
    <mergeCell ref="B116:C117"/>
    <mergeCell ref="S116:T117"/>
    <mergeCell ref="B118:B128"/>
    <mergeCell ref="I118:M118"/>
    <mergeCell ref="N118:Q118"/>
    <mergeCell ref="S118:S128"/>
    <mergeCell ref="AJ108:AJ114"/>
    <mergeCell ref="AQ108:AU108"/>
    <mergeCell ref="AV108:AY108"/>
    <mergeCell ref="N109:Q114"/>
    <mergeCell ref="AE109:AH114"/>
    <mergeCell ref="AV109:AY114"/>
    <mergeCell ref="B108:B114"/>
    <mergeCell ref="I108:M108"/>
    <mergeCell ref="N108:Q108"/>
    <mergeCell ref="S108:S114"/>
    <mergeCell ref="Z108:AD108"/>
    <mergeCell ref="AE108:AH108"/>
    <mergeCell ref="Z118:AD118"/>
    <mergeCell ref="AE118:AH118"/>
    <mergeCell ref="N119:Q128"/>
    <mergeCell ref="AE119:AH128"/>
    <mergeCell ref="B130:B134"/>
    <mergeCell ref="I130:M130"/>
    <mergeCell ref="N130:Q130"/>
    <mergeCell ref="S130:S134"/>
    <mergeCell ref="Z130:AD130"/>
    <mergeCell ref="AE130:AH130"/>
    <mergeCell ref="B145:B149"/>
    <mergeCell ref="I145:M145"/>
    <mergeCell ref="N145:Q145"/>
    <mergeCell ref="S145:S149"/>
    <mergeCell ref="Z145:AD145"/>
    <mergeCell ref="AE145:AH145"/>
    <mergeCell ref="N146:Q149"/>
    <mergeCell ref="AE146:AH149"/>
    <mergeCell ref="N131:Q134"/>
    <mergeCell ref="AE131:AH134"/>
    <mergeCell ref="B136:B143"/>
    <mergeCell ref="I136:M136"/>
    <mergeCell ref="N136:Q136"/>
    <mergeCell ref="S136:S143"/>
    <mergeCell ref="Z136:AD136"/>
    <mergeCell ref="AE136:AH136"/>
    <mergeCell ref="N137:Q143"/>
    <mergeCell ref="AE137:AH143"/>
    <mergeCell ref="B160:B166"/>
    <mergeCell ref="I160:M160"/>
    <mergeCell ref="N160:Q160"/>
    <mergeCell ref="S160:S166"/>
    <mergeCell ref="Z160:AD160"/>
    <mergeCell ref="AE160:AH160"/>
    <mergeCell ref="N161:Q166"/>
    <mergeCell ref="AE161:AH166"/>
    <mergeCell ref="B151:B158"/>
    <mergeCell ref="I151:M151"/>
    <mergeCell ref="N151:Q151"/>
    <mergeCell ref="S151:S158"/>
    <mergeCell ref="Z151:AD151"/>
    <mergeCell ref="AE151:AH151"/>
    <mergeCell ref="N152:Q158"/>
    <mergeCell ref="AE152:AH158"/>
    <mergeCell ref="B168:C169"/>
    <mergeCell ref="B170:B180"/>
    <mergeCell ref="I170:M170"/>
    <mergeCell ref="N170:Q170"/>
    <mergeCell ref="N171:Q180"/>
    <mergeCell ref="B182:B186"/>
    <mergeCell ref="I182:M182"/>
    <mergeCell ref="N182:Q182"/>
    <mergeCell ref="N183:Q186"/>
    <mergeCell ref="B203:B210"/>
    <mergeCell ref="I203:M203"/>
    <mergeCell ref="N203:Q203"/>
    <mergeCell ref="N204:Q210"/>
    <mergeCell ref="B212:B218"/>
    <mergeCell ref="I212:M212"/>
    <mergeCell ref="N212:Q212"/>
    <mergeCell ref="N213:Q218"/>
    <mergeCell ref="B188:B195"/>
    <mergeCell ref="I188:M188"/>
    <mergeCell ref="N188:Q188"/>
    <mergeCell ref="N189:Q195"/>
    <mergeCell ref="B197:B201"/>
    <mergeCell ref="I197:M197"/>
    <mergeCell ref="N197:Q197"/>
    <mergeCell ref="N198:Q201"/>
  </mergeCells>
  <conditionalFormatting sqref="Y1:Y12 AP1:AP12 BG1:BG12 H1:H12 H38:H39 H42:H1048576 Y18:Y19 AP18:AP19 BG18:BG19 Y26:Y27 AP26:AP27 BG26:BG27 Y34:Y35 AP34:AP35 BG34:BG35 Y43:Y44 AP43:AP44 BG43:BG44 Y63:Y1048576 AP63:AP1048576 BG63:BG1048576 H29:H35 H21 H16:H19 H24:H27">
    <cfRule type="expression" dxfId="173" priority="86">
      <formula>AND($B$8="KG",INT(H1)&lt;&gt;H1)</formula>
    </cfRule>
  </conditionalFormatting>
  <conditionalFormatting sqref="H37">
    <cfRule type="expression" dxfId="172" priority="82">
      <formula>AND($B$8="KG",INT(H37)&lt;&gt;H37)</formula>
    </cfRule>
  </conditionalFormatting>
  <conditionalFormatting sqref="H40">
    <cfRule type="expression" dxfId="171" priority="81">
      <formula>AND($B$8="KG",INT(H40)&lt;&gt;H40)</formula>
    </cfRule>
  </conditionalFormatting>
  <conditionalFormatting sqref="H41">
    <cfRule type="expression" dxfId="170" priority="80">
      <formula>AND($B$8="KG",INT(H41)&lt;&gt;H41)</formula>
    </cfRule>
  </conditionalFormatting>
  <conditionalFormatting sqref="H13 Y13 AP13 BG13 BG20 AP20 Y20 H20">
    <cfRule type="expression" dxfId="169" priority="36">
      <formula>AND($B$8="KG",INT(H13)&lt;&gt;H13)</formula>
    </cfRule>
  </conditionalFormatting>
  <conditionalFormatting sqref="Y29:Y33">
    <cfRule type="expression" dxfId="168" priority="72">
      <formula>AND($B$8="KG",INT(Y29)&lt;&gt;Y29)</formula>
    </cfRule>
  </conditionalFormatting>
  <conditionalFormatting sqref="AP29:AP33">
    <cfRule type="expression" dxfId="167" priority="71">
      <formula>AND($B$8="KG",INT(AP29)&lt;&gt;AP29)</formula>
    </cfRule>
  </conditionalFormatting>
  <conditionalFormatting sqref="BG29:BG33">
    <cfRule type="expression" dxfId="166" priority="70">
      <formula>AND($B$8="KG",INT(BG29)&lt;&gt;BG29)</formula>
    </cfRule>
  </conditionalFormatting>
  <conditionalFormatting sqref="Y38:Y39 Y42">
    <cfRule type="expression" dxfId="165" priority="69">
      <formula>AND($B$8="KG",INT(Y38)&lt;&gt;Y38)</formula>
    </cfRule>
  </conditionalFormatting>
  <conditionalFormatting sqref="Y37">
    <cfRule type="expression" dxfId="164" priority="68">
      <formula>AND($B$8="KG",INT(Y37)&lt;&gt;Y37)</formula>
    </cfRule>
  </conditionalFormatting>
  <conditionalFormatting sqref="Y40">
    <cfRule type="expression" dxfId="163" priority="67">
      <formula>AND($B$8="KG",INT(Y40)&lt;&gt;Y40)</formula>
    </cfRule>
  </conditionalFormatting>
  <conditionalFormatting sqref="Y41">
    <cfRule type="expression" dxfId="162" priority="66">
      <formula>AND($B$8="KG",INT(Y41)&lt;&gt;Y41)</formula>
    </cfRule>
  </conditionalFormatting>
  <conditionalFormatting sqref="AP38:AP39 AP42">
    <cfRule type="expression" dxfId="161" priority="65">
      <formula>AND($B$8="KG",INT(AP38)&lt;&gt;AP38)</formula>
    </cfRule>
  </conditionalFormatting>
  <conditionalFormatting sqref="AP37">
    <cfRule type="expression" dxfId="160" priority="64">
      <formula>AND($B$8="KG",INT(AP37)&lt;&gt;AP37)</formula>
    </cfRule>
  </conditionalFormatting>
  <conditionalFormatting sqref="AP40">
    <cfRule type="expression" dxfId="159" priority="63">
      <formula>AND($B$8="KG",INT(AP40)&lt;&gt;AP40)</formula>
    </cfRule>
  </conditionalFormatting>
  <conditionalFormatting sqref="AP41">
    <cfRule type="expression" dxfId="158" priority="62">
      <formula>AND($B$8="KG",INT(AP41)&lt;&gt;AP41)</formula>
    </cfRule>
  </conditionalFormatting>
  <conditionalFormatting sqref="BG38:BG39 BG42">
    <cfRule type="expression" dxfId="157" priority="61">
      <formula>AND($B$8="KG",INT(BG38)&lt;&gt;BG38)</formula>
    </cfRule>
  </conditionalFormatting>
  <conditionalFormatting sqref="BG37">
    <cfRule type="expression" dxfId="156" priority="60">
      <formula>AND($B$8="KG",INT(BG37)&lt;&gt;BG37)</formula>
    </cfRule>
  </conditionalFormatting>
  <conditionalFormatting sqref="BG40">
    <cfRule type="expression" dxfId="155" priority="59">
      <formula>AND($B$8="KG",INT(BG40)&lt;&gt;BG40)</formula>
    </cfRule>
  </conditionalFormatting>
  <conditionalFormatting sqref="BG41">
    <cfRule type="expression" dxfId="154" priority="58">
      <formula>AND($B$8="KG",INT(BG41)&lt;&gt;BG41)</formula>
    </cfRule>
  </conditionalFormatting>
  <conditionalFormatting sqref="Y46:Y62">
    <cfRule type="expression" dxfId="153" priority="57">
      <formula>AND($B$8="KG",INT(Y46)&lt;&gt;Y46)</formula>
    </cfRule>
  </conditionalFormatting>
  <conditionalFormatting sqref="AP46:AP62">
    <cfRule type="expression" dxfId="152" priority="56">
      <formula>AND($B$8="KG",INT(AP46)&lt;&gt;AP46)</formula>
    </cfRule>
  </conditionalFormatting>
  <conditionalFormatting sqref="BG46:BG62">
    <cfRule type="expression" dxfId="151" priority="55">
      <formula>AND($B$8="KG",INT(BG46)&lt;&gt;BG46)</formula>
    </cfRule>
  </conditionalFormatting>
  <conditionalFormatting sqref="Y45">
    <cfRule type="expression" dxfId="150" priority="54">
      <formula>AND($B$8="KG",INT(Y45)&lt;&gt;Y45)</formula>
    </cfRule>
  </conditionalFormatting>
  <conditionalFormatting sqref="AP45">
    <cfRule type="expression" dxfId="149" priority="53">
      <formula>AND($B$8="KG",INT(AP45)&lt;&gt;AP45)</formula>
    </cfRule>
  </conditionalFormatting>
  <conditionalFormatting sqref="BG45">
    <cfRule type="expression" dxfId="148" priority="52">
      <formula>AND($B$8="KG",INT(BG45)&lt;&gt;BG45)</formula>
    </cfRule>
  </conditionalFormatting>
  <conditionalFormatting sqref="BG36">
    <cfRule type="expression" dxfId="147" priority="51">
      <formula>AND($B$8="KG",INT(BG36)&lt;&gt;BG36)</formula>
    </cfRule>
  </conditionalFormatting>
  <conditionalFormatting sqref="AP36">
    <cfRule type="expression" dxfId="146" priority="50">
      <formula>AND($B$8="KG",INT(AP36)&lt;&gt;AP36)</formula>
    </cfRule>
  </conditionalFormatting>
  <conditionalFormatting sqref="Y36">
    <cfRule type="expression" dxfId="145" priority="49">
      <formula>AND($B$8="KG",INT(Y36)&lt;&gt;Y36)</formula>
    </cfRule>
  </conditionalFormatting>
  <conditionalFormatting sqref="H36">
    <cfRule type="expression" dxfId="144" priority="48">
      <formula>AND($B$8="KG",INT(H36)&lt;&gt;H36)</formula>
    </cfRule>
  </conditionalFormatting>
  <conditionalFormatting sqref="H28">
    <cfRule type="expression" dxfId="143" priority="47">
      <formula>AND($B$8="KG",INT(H28)&lt;&gt;H28)</formula>
    </cfRule>
  </conditionalFormatting>
  <conditionalFormatting sqref="Y28">
    <cfRule type="expression" dxfId="142" priority="46">
      <formula>AND($B$8="KG",INT(Y28)&lt;&gt;Y28)</formula>
    </cfRule>
  </conditionalFormatting>
  <conditionalFormatting sqref="BG28 AP28">
    <cfRule type="expression" dxfId="141" priority="44">
      <formula>AND($B$8="KG",INT(AP28)&lt;&gt;AP28)</formula>
    </cfRule>
  </conditionalFormatting>
  <conditionalFormatting sqref="H23">
    <cfRule type="expression" dxfId="140" priority="35">
      <formula>AND($B$9="KG",INT(H23)&lt;&gt;H23)</formula>
    </cfRule>
  </conditionalFormatting>
  <conditionalFormatting sqref="H14">
    <cfRule type="expression" dxfId="139" priority="31">
      <formula>AND($B$9="KG",INT(H14)&lt;&gt;H14)</formula>
    </cfRule>
  </conditionalFormatting>
  <conditionalFormatting sqref="H15">
    <cfRule type="expression" dxfId="138" priority="30">
      <formula>AND($B$9="KG",INT(H15)&lt;&gt;H15)</formula>
    </cfRule>
  </conditionalFormatting>
  <conditionalFormatting sqref="H22">
    <cfRule type="expression" dxfId="137" priority="19">
      <formula>AND($B$9="KG",INT(H22)&lt;&gt;H22)</formula>
    </cfRule>
  </conditionalFormatting>
  <conditionalFormatting sqref="Y16:Y17">
    <cfRule type="expression" dxfId="136" priority="18">
      <formula>AND($B$8="KG",INT(Y16)&lt;&gt;Y16)</formula>
    </cfRule>
  </conditionalFormatting>
  <conditionalFormatting sqref="Y14">
    <cfRule type="expression" dxfId="135" priority="17">
      <formula>AND($B$9="KG",INT(Y14)&lt;&gt;Y14)</formula>
    </cfRule>
  </conditionalFormatting>
  <conditionalFormatting sqref="Y15">
    <cfRule type="expression" dxfId="134" priority="16">
      <formula>AND($B$9="KG",INT(Y15)&lt;&gt;Y15)</formula>
    </cfRule>
  </conditionalFormatting>
  <conditionalFormatting sqref="AP16:AP17">
    <cfRule type="expression" dxfId="133" priority="15">
      <formula>AND($B$8="KG",INT(AP16)&lt;&gt;AP16)</formula>
    </cfRule>
  </conditionalFormatting>
  <conditionalFormatting sqref="AP14">
    <cfRule type="expression" dxfId="132" priority="14">
      <formula>AND($B$9="KG",INT(AP14)&lt;&gt;AP14)</formula>
    </cfRule>
  </conditionalFormatting>
  <conditionalFormatting sqref="AP15">
    <cfRule type="expression" dxfId="131" priority="13">
      <formula>AND($B$9="KG",INT(AP15)&lt;&gt;AP15)</formula>
    </cfRule>
  </conditionalFormatting>
  <conditionalFormatting sqref="BG16:BG17">
    <cfRule type="expression" dxfId="130" priority="12">
      <formula>AND($B$8="KG",INT(BG16)&lt;&gt;BG16)</formula>
    </cfRule>
  </conditionalFormatting>
  <conditionalFormatting sqref="BG14">
    <cfRule type="expression" dxfId="129" priority="11">
      <formula>AND($B$9="KG",INT(BG14)&lt;&gt;BG14)</formula>
    </cfRule>
  </conditionalFormatting>
  <conditionalFormatting sqref="BG15">
    <cfRule type="expression" dxfId="128" priority="10">
      <formula>AND($B$9="KG",INT(BG15)&lt;&gt;BG15)</formula>
    </cfRule>
  </conditionalFormatting>
  <conditionalFormatting sqref="Y21 Y24:Y25">
    <cfRule type="expression" dxfId="127" priority="9">
      <formula>AND($B$8="KG",INT(Y21)&lt;&gt;Y21)</formula>
    </cfRule>
  </conditionalFormatting>
  <conditionalFormatting sqref="Y23">
    <cfRule type="expression" dxfId="126" priority="8">
      <formula>AND($B$9="KG",INT(Y23)&lt;&gt;Y23)</formula>
    </cfRule>
  </conditionalFormatting>
  <conditionalFormatting sqref="Y22">
    <cfRule type="expression" dxfId="125" priority="7">
      <formula>AND($B$9="KG",INT(Y22)&lt;&gt;Y22)</formula>
    </cfRule>
  </conditionalFormatting>
  <conditionalFormatting sqref="AP21 AP24:AP25">
    <cfRule type="expression" dxfId="124" priority="6">
      <formula>AND($B$8="KG",INT(AP21)&lt;&gt;AP21)</formula>
    </cfRule>
  </conditionalFormatting>
  <conditionalFormatting sqref="AP23">
    <cfRule type="expression" dxfId="123" priority="5">
      <formula>AND($B$9="KG",INT(AP23)&lt;&gt;AP23)</formula>
    </cfRule>
  </conditionalFormatting>
  <conditionalFormatting sqref="AP22">
    <cfRule type="expression" dxfId="122" priority="4">
      <formula>AND($B$9="KG",INT(AP22)&lt;&gt;AP22)</formula>
    </cfRule>
  </conditionalFormatting>
  <conditionalFormatting sqref="BG21 BG24:BG25">
    <cfRule type="expression" dxfId="121" priority="3">
      <formula>AND($B$8="KG",INT(BG21)&lt;&gt;BG21)</formula>
    </cfRule>
  </conditionalFormatting>
  <conditionalFormatting sqref="BG23">
    <cfRule type="expression" dxfId="120" priority="2">
      <formula>AND($B$9="KG",INT(BG23)&lt;&gt;BG23)</formula>
    </cfRule>
  </conditionalFormatting>
  <conditionalFormatting sqref="BG22">
    <cfRule type="expression" dxfId="119" priority="1">
      <formula>AND($B$9="KG",INT(BG22)&lt;&gt;BG22)</formula>
    </cfRule>
  </conditionalFormatting>
  <dataValidations count="1">
    <dataValidation type="list" allowBlank="1" showInputMessage="1" showErrorMessage="1" sqref="C37 T37 AK37 BB37">
      <formula1>$A$106:$A$108</formula1>
    </dataValidation>
  </dataValidation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8" tint="-0.249977111117893"/>
  </sheetPr>
  <dimension ref="A1:CA358"/>
  <sheetViews>
    <sheetView showGridLines="0" zoomScale="80" zoomScaleNormal="80" workbookViewId="0">
      <selection activeCell="A12" sqref="A12"/>
    </sheetView>
  </sheetViews>
  <sheetFormatPr baseColWidth="10" defaultColWidth="9.140625" defaultRowHeight="15" outlineLevelCol="1"/>
  <cols>
    <col min="1" max="1" width="13.85546875" customWidth="1"/>
    <col min="2" max="2" width="5" customWidth="1"/>
    <col min="3" max="3" width="36.140625" customWidth="1"/>
    <col min="4" max="7" width="7.85546875" customWidth="1"/>
    <col min="8" max="8" width="7.85546875" style="105" customWidth="1"/>
    <col min="9" max="17" width="9.140625" hidden="1" customWidth="1" outlineLevel="1"/>
    <col min="18" max="18" width="3.42578125" customWidth="1" collapsed="1"/>
    <col min="19" max="19" width="5" customWidth="1"/>
    <col min="20" max="20" width="48.5703125" hidden="1" customWidth="1" outlineLevel="1"/>
    <col min="21" max="21" width="7.85546875" customWidth="1" collapsed="1"/>
    <col min="22" max="24" width="7.85546875" customWidth="1"/>
    <col min="25" max="25" width="7.85546875" style="105" customWidth="1"/>
    <col min="26" max="34" width="0" hidden="1" customWidth="1" outlineLevel="1"/>
    <col min="35" max="35" width="3.42578125" customWidth="1" collapsed="1"/>
    <col min="36" max="36" width="5" customWidth="1"/>
    <col min="37" max="37" width="48.5703125" hidden="1" customWidth="1" outlineLevel="1"/>
    <col min="38" max="38" width="7.85546875" customWidth="1" collapsed="1"/>
    <col min="39" max="41" width="7.85546875" customWidth="1"/>
    <col min="42" max="42" width="7.85546875" style="105" customWidth="1"/>
    <col min="43" max="51" width="0" hidden="1" customWidth="1" outlineLevel="1"/>
    <col min="52" max="52" width="3.42578125" customWidth="1" collapsed="1"/>
    <col min="53" max="53" width="5" customWidth="1"/>
    <col min="54" max="54" width="48.5703125" hidden="1" customWidth="1" outlineLevel="1"/>
    <col min="55" max="55" width="7.85546875" customWidth="1" collapsed="1"/>
    <col min="56" max="58" width="7.85546875" customWidth="1"/>
    <col min="59" max="59" width="7.85546875" style="105" customWidth="1"/>
    <col min="60" max="68" width="0" hidden="1" customWidth="1" outlineLevel="1"/>
    <col min="69" max="69" width="8.85546875" collapsed="1"/>
  </cols>
  <sheetData>
    <row r="1" spans="1:79" ht="15" customHeight="1">
      <c r="H1"/>
      <c r="Y1"/>
      <c r="AP1"/>
      <c r="BG1"/>
      <c r="CA1" s="1" t="s">
        <v>0</v>
      </c>
    </row>
    <row r="2" spans="1:79">
      <c r="H2"/>
      <c r="Y2"/>
      <c r="AP2"/>
      <c r="BG2"/>
      <c r="CA2" s="1" t="s">
        <v>1</v>
      </c>
    </row>
    <row r="3" spans="1:79">
      <c r="H3"/>
      <c r="Y3"/>
      <c r="AP3"/>
      <c r="BG3"/>
    </row>
    <row r="4" spans="1:79">
      <c r="H4"/>
      <c r="Y4"/>
      <c r="AP4"/>
      <c r="BG4"/>
    </row>
    <row r="5" spans="1:79">
      <c r="A5" s="2" t="s">
        <v>2</v>
      </c>
      <c r="B5" s="3">
        <f>SQ_MAX</f>
        <v>0</v>
      </c>
      <c r="H5"/>
      <c r="Y5"/>
      <c r="AP5"/>
      <c r="BG5"/>
    </row>
    <row r="6" spans="1:79">
      <c r="A6" s="2" t="s">
        <v>3</v>
      </c>
      <c r="B6" s="3">
        <f>BN_MAX</f>
        <v>0</v>
      </c>
      <c r="H6"/>
      <c r="S6" s="170"/>
      <c r="Y6"/>
      <c r="AP6"/>
      <c r="BG6"/>
    </row>
    <row r="7" spans="1:79">
      <c r="A7" s="2" t="s">
        <v>4</v>
      </c>
      <c r="B7" s="3">
        <f>DL_MAX</f>
        <v>0</v>
      </c>
      <c r="H7"/>
      <c r="Y7"/>
      <c r="AP7"/>
      <c r="BG7"/>
    </row>
    <row r="8" spans="1:79">
      <c r="A8" s="2" t="s">
        <v>163</v>
      </c>
      <c r="B8" s="3">
        <f>OHP_MAX</f>
        <v>0</v>
      </c>
      <c r="H8"/>
      <c r="Y8"/>
      <c r="AP8"/>
      <c r="BG8"/>
    </row>
    <row r="9" spans="1:79">
      <c r="A9" s="2" t="s">
        <v>5</v>
      </c>
      <c r="B9" s="3">
        <f>WEIGHT_TYPE</f>
        <v>0</v>
      </c>
      <c r="H9"/>
      <c r="Y9"/>
      <c r="AP9"/>
      <c r="BG9"/>
    </row>
    <row r="10" spans="1:79" ht="14.45" customHeight="1">
      <c r="B10" s="220" t="s">
        <v>158</v>
      </c>
      <c r="C10" s="221"/>
      <c r="D10" s="221"/>
      <c r="E10" s="221"/>
      <c r="F10" s="221"/>
      <c r="G10" s="221"/>
      <c r="H10" s="221"/>
      <c r="I10" s="4"/>
      <c r="J10" s="4"/>
      <c r="K10" s="4"/>
      <c r="L10" s="4"/>
      <c r="M10" s="4"/>
      <c r="N10" s="4"/>
      <c r="O10" s="4"/>
      <c r="P10" s="4"/>
      <c r="Q10" s="4"/>
      <c r="S10" s="221" t="s">
        <v>36</v>
      </c>
      <c r="T10" s="221"/>
      <c r="U10" s="221"/>
      <c r="V10" s="221"/>
      <c r="W10" s="221"/>
      <c r="X10" s="221"/>
      <c r="Y10" s="221"/>
      <c r="Z10" s="4"/>
      <c r="AA10" s="4"/>
      <c r="AB10" s="4"/>
      <c r="AC10" s="4"/>
      <c r="AD10" s="4"/>
      <c r="AE10" s="4"/>
      <c r="AF10" s="4"/>
      <c r="AG10" s="4"/>
      <c r="AH10" s="4"/>
      <c r="AJ10" s="221" t="s">
        <v>37</v>
      </c>
      <c r="AK10" s="221"/>
      <c r="AL10" s="221"/>
      <c r="AM10" s="221"/>
      <c r="AN10" s="221"/>
      <c r="AO10" s="221"/>
      <c r="AP10" s="221"/>
      <c r="AQ10" s="4"/>
      <c r="AR10" s="4"/>
      <c r="AS10" s="4"/>
      <c r="AT10" s="4"/>
      <c r="AU10" s="4"/>
      <c r="AV10" s="4"/>
      <c r="AW10" s="4"/>
      <c r="AX10" s="4"/>
      <c r="AY10" s="4"/>
      <c r="BA10" s="221" t="s">
        <v>38</v>
      </c>
      <c r="BB10" s="221"/>
      <c r="BC10" s="221"/>
      <c r="BD10" s="221"/>
      <c r="BE10" s="221"/>
      <c r="BF10" s="221"/>
      <c r="BG10" s="221"/>
      <c r="BH10" s="4"/>
      <c r="BI10" s="4"/>
      <c r="BJ10" s="4"/>
      <c r="BK10" s="4"/>
      <c r="BL10" s="4"/>
      <c r="BM10" s="4"/>
      <c r="BN10" s="4"/>
      <c r="BO10" s="4"/>
      <c r="BP10" s="4"/>
    </row>
    <row r="11" spans="1:79" ht="14.45" customHeight="1">
      <c r="B11" s="221"/>
      <c r="C11" s="221"/>
      <c r="D11" s="221"/>
      <c r="E11" s="221"/>
      <c r="F11" s="221"/>
      <c r="G11" s="221"/>
      <c r="H11" s="221"/>
      <c r="I11" s="5"/>
      <c r="J11" s="5"/>
      <c r="K11" s="5"/>
      <c r="L11" s="5"/>
      <c r="M11" s="5"/>
      <c r="N11" s="4"/>
      <c r="O11" s="4"/>
      <c r="P11" s="4"/>
      <c r="Q11" s="4"/>
      <c r="S11" s="221"/>
      <c r="T11" s="221"/>
      <c r="U11" s="221"/>
      <c r="V11" s="221"/>
      <c r="W11" s="221"/>
      <c r="X11" s="221"/>
      <c r="Y11" s="221"/>
      <c r="Z11" s="5"/>
      <c r="AA11" s="5"/>
      <c r="AB11" s="5"/>
      <c r="AC11" s="5"/>
      <c r="AD11" s="5"/>
      <c r="AE11" s="4"/>
      <c r="AF11" s="4"/>
      <c r="AG11" s="4"/>
      <c r="AH11" s="4"/>
      <c r="AJ11" s="221"/>
      <c r="AK11" s="221"/>
      <c r="AL11" s="221"/>
      <c r="AM11" s="221"/>
      <c r="AN11" s="221"/>
      <c r="AO11" s="221"/>
      <c r="AP11" s="221"/>
      <c r="AQ11" s="5"/>
      <c r="AR11" s="5"/>
      <c r="AS11" s="5"/>
      <c r="AT11" s="5"/>
      <c r="AU11" s="5"/>
      <c r="AV11" s="4"/>
      <c r="AW11" s="4"/>
      <c r="AX11" s="4"/>
      <c r="AY11" s="4"/>
      <c r="BA11" s="221"/>
      <c r="BB11" s="221"/>
      <c r="BC11" s="221"/>
      <c r="BD11" s="221"/>
      <c r="BE11" s="221"/>
      <c r="BF11" s="221"/>
      <c r="BG11" s="221"/>
      <c r="BH11" s="5"/>
      <c r="BI11" s="5"/>
      <c r="BJ11" s="5"/>
      <c r="BK11" s="5"/>
      <c r="BL11" s="5"/>
      <c r="BM11" s="4"/>
      <c r="BN11" s="4"/>
      <c r="BO11" s="4"/>
      <c r="BP11" s="4"/>
    </row>
    <row r="12" spans="1:79" ht="14.45" customHeight="1">
      <c r="A12" s="95"/>
      <c r="B12" s="203" t="s">
        <v>9</v>
      </c>
      <c r="C12" s="96" t="s">
        <v>10</v>
      </c>
      <c r="D12" s="97" t="s">
        <v>11</v>
      </c>
      <c r="E12" s="9" t="s">
        <v>12</v>
      </c>
      <c r="F12" s="10" t="s">
        <v>13</v>
      </c>
      <c r="G12" s="11" t="s">
        <v>14</v>
      </c>
      <c r="H12" s="162" t="s">
        <v>15</v>
      </c>
      <c r="I12" s="202" t="s">
        <v>16</v>
      </c>
      <c r="J12" s="202"/>
      <c r="K12" s="202"/>
      <c r="L12" s="202"/>
      <c r="M12" s="208"/>
      <c r="N12" s="234" t="s">
        <v>17</v>
      </c>
      <c r="O12" s="206"/>
      <c r="P12" s="206"/>
      <c r="Q12" s="206"/>
      <c r="S12" s="203" t="s">
        <v>9</v>
      </c>
      <c r="T12" s="7" t="s">
        <v>10</v>
      </c>
      <c r="U12" s="97" t="s">
        <v>11</v>
      </c>
      <c r="V12" s="9" t="s">
        <v>12</v>
      </c>
      <c r="W12" s="10" t="s">
        <v>13</v>
      </c>
      <c r="X12" s="11" t="s">
        <v>14</v>
      </c>
      <c r="Y12" s="162" t="s">
        <v>15</v>
      </c>
      <c r="Z12" s="201" t="s">
        <v>16</v>
      </c>
      <c r="AA12" s="202"/>
      <c r="AB12" s="202"/>
      <c r="AC12" s="202"/>
      <c r="AD12" s="207"/>
      <c r="AE12" s="234" t="s">
        <v>17</v>
      </c>
      <c r="AF12" s="206"/>
      <c r="AG12" s="206"/>
      <c r="AH12" s="206"/>
      <c r="AJ12" s="203" t="s">
        <v>9</v>
      </c>
      <c r="AK12" s="7" t="s">
        <v>10</v>
      </c>
      <c r="AL12" s="97" t="s">
        <v>11</v>
      </c>
      <c r="AM12" s="9" t="s">
        <v>12</v>
      </c>
      <c r="AN12" s="10" t="s">
        <v>13</v>
      </c>
      <c r="AO12" s="11" t="s">
        <v>14</v>
      </c>
      <c r="AP12" s="162" t="s">
        <v>15</v>
      </c>
      <c r="AQ12" s="201" t="s">
        <v>16</v>
      </c>
      <c r="AR12" s="202"/>
      <c r="AS12" s="202"/>
      <c r="AT12" s="202"/>
      <c r="AU12" s="207"/>
      <c r="AV12" s="234" t="s">
        <v>17</v>
      </c>
      <c r="AW12" s="206"/>
      <c r="AX12" s="206"/>
      <c r="AY12" s="206"/>
      <c r="BA12" s="203" t="s">
        <v>9</v>
      </c>
      <c r="BB12" s="7" t="s">
        <v>10</v>
      </c>
      <c r="BC12" s="97" t="s">
        <v>11</v>
      </c>
      <c r="BD12" s="9" t="s">
        <v>12</v>
      </c>
      <c r="BE12" s="10" t="s">
        <v>13</v>
      </c>
      <c r="BF12" s="11" t="s">
        <v>14</v>
      </c>
      <c r="BG12" s="165" t="s">
        <v>15</v>
      </c>
      <c r="BH12" s="201" t="s">
        <v>16</v>
      </c>
      <c r="BI12" s="202"/>
      <c r="BJ12" s="202"/>
      <c r="BK12" s="202"/>
      <c r="BL12" s="207"/>
      <c r="BM12" s="234" t="s">
        <v>17</v>
      </c>
      <c r="BN12" s="206"/>
      <c r="BO12" s="206"/>
      <c r="BP12" s="206"/>
    </row>
    <row r="13" spans="1:79">
      <c r="A13" s="95"/>
      <c r="B13" s="204"/>
      <c r="C13" s="13" t="s">
        <v>67</v>
      </c>
      <c r="D13" s="145"/>
      <c r="E13" s="146"/>
      <c r="F13" s="147"/>
      <c r="G13" s="148"/>
      <c r="H13" s="163"/>
      <c r="I13" s="18"/>
      <c r="J13" s="31"/>
      <c r="K13" s="98"/>
      <c r="L13" s="31"/>
      <c r="M13" s="31"/>
      <c r="N13" s="222"/>
      <c r="O13" s="223"/>
      <c r="P13" s="223"/>
      <c r="Q13" s="224"/>
      <c r="S13" s="204"/>
      <c r="T13" s="13" t="s">
        <v>67</v>
      </c>
      <c r="U13" s="145"/>
      <c r="V13" s="146"/>
      <c r="W13" s="147"/>
      <c r="X13" s="148"/>
      <c r="Y13" s="163"/>
      <c r="Z13" s="18"/>
      <c r="AA13" s="23"/>
      <c r="AB13" s="22"/>
      <c r="AC13" s="23"/>
      <c r="AD13" s="23"/>
      <c r="AE13" s="222"/>
      <c r="AF13" s="223"/>
      <c r="AG13" s="223"/>
      <c r="AH13" s="224"/>
      <c r="AJ13" s="204"/>
      <c r="AK13" s="13" t="s">
        <v>67</v>
      </c>
      <c r="AL13" s="145"/>
      <c r="AM13" s="146"/>
      <c r="AN13" s="147"/>
      <c r="AO13" s="148"/>
      <c r="AP13" s="163"/>
      <c r="AQ13" s="18"/>
      <c r="AR13" s="23"/>
      <c r="AS13" s="22"/>
      <c r="AT13" s="23"/>
      <c r="AU13" s="23"/>
      <c r="AV13" s="222"/>
      <c r="AW13" s="223"/>
      <c r="AX13" s="223"/>
      <c r="AY13" s="224"/>
      <c r="BA13" s="204"/>
      <c r="BB13" s="13" t="s">
        <v>67</v>
      </c>
      <c r="BC13" s="145"/>
      <c r="BD13" s="146"/>
      <c r="BE13" s="147"/>
      <c r="BF13" s="148"/>
      <c r="BG13" s="164"/>
      <c r="BH13" s="18"/>
      <c r="BI13" s="23"/>
      <c r="BJ13" s="22"/>
      <c r="BK13" s="23"/>
      <c r="BL13" s="23"/>
      <c r="BM13" s="222"/>
      <c r="BN13" s="223"/>
      <c r="BO13" s="223"/>
      <c r="BP13" s="224"/>
    </row>
    <row r="14" spans="1:79">
      <c r="A14" s="95" t="s">
        <v>161</v>
      </c>
      <c r="B14" s="204"/>
      <c r="C14" s="18" t="s">
        <v>23</v>
      </c>
      <c r="D14" s="24">
        <v>1</v>
      </c>
      <c r="E14" s="15" t="s">
        <v>35</v>
      </c>
      <c r="F14" s="16">
        <v>0.8</v>
      </c>
      <c r="G14" s="17"/>
      <c r="H14" s="141" t="str">
        <f>IF(ISNUMBER(G14),"?",IF(ISBLANK($A14),"",IF(AND($A14="SQ",ISNUMBER(F14),$B$9="LBS"),MROUND(F14*$B$5,5),IF(AND($A14="BN",ISNUMBER(F14),$B$9="LBS"),MROUND(F14*$B$6,5),IF(AND($A14="DL",ISNUMBER(F14),$B$9="LBS"),MROUND(F14*$B$7,5),IF(AND($A14="SQ",ISNUMBER(F14),$B$9="KG"),MROUND(F14*$B$5,2.5),IF(AND($A14="BN",ISNUMBER(F14),$B$9="KG"),MROUND(F14*$B$6,2.5),IF(AND($A14="DL",ISNUMBER(F14),$B$9="KG"),MROUND(F14*$B$7,2.5),IF(AND($A14="OHP",ISNUMBER(F14),$B$9="LBS"),MROUND(F14*$B$8,5),IF(AND($A14="OHP",ISNUMBER(F14),$B$9="KG"),MROUND(F14*$B$6,2.5),IF(AND(G14&gt;0,F14="-"),"?","")))))))))))</f>
        <v/>
      </c>
      <c r="I14" s="22"/>
      <c r="J14" s="20"/>
      <c r="K14" s="20"/>
      <c r="L14" s="20"/>
      <c r="M14" s="20"/>
      <c r="N14" s="236"/>
      <c r="O14" s="226"/>
      <c r="P14" s="226"/>
      <c r="Q14" s="227"/>
      <c r="S14" s="204"/>
      <c r="T14" s="18" t="s">
        <v>23</v>
      </c>
      <c r="U14" s="24">
        <v>1</v>
      </c>
      <c r="V14" s="15" t="s">
        <v>35</v>
      </c>
      <c r="W14" s="16">
        <v>0.82499999999999996</v>
      </c>
      <c r="X14" s="17"/>
      <c r="Y14" s="25" t="str">
        <f>IF(ISNUMBER(X14),"?",IF(ISBLANK($A14),"",IF(AND($A14="SQ",ISNUMBER(W14),$B$9="LBS"),MROUND(W14*$B$5,5),IF(AND($A14="BN",ISNUMBER(W14),$B$9="LBS"),MROUND(W14*$B$6,5),IF(AND($A14="DL",ISNUMBER(W14),$B$9="LBS"),MROUND(W14*$B$7,5),IF(AND($A14="SQ",ISNUMBER(W14),$B$9="KG"),MROUND(W14*$B$5,2.5),IF(AND($A14="BN",ISNUMBER(W14),$B$9="KG"),MROUND(W14*$B$6,2.5),IF(AND($A14="DL",ISNUMBER(W14),$B$9="KG"),MROUND(W14*$B$7,2.5),IF(AND($A14="OHP",ISNUMBER(W14),$B$9="LBS"),MROUND(W14*$B$8,5),IF(AND($A14="OHP",ISNUMBER(W14),$B$9="KG"),MROUND(W14*$B$6,2.5),IF(AND(X14&gt;0,W14="-"),"?","")))))))))))</f>
        <v/>
      </c>
      <c r="Z14" s="18"/>
      <c r="AA14" s="23"/>
      <c r="AB14" s="22"/>
      <c r="AC14" s="26"/>
      <c r="AD14" s="23"/>
      <c r="AE14" s="225"/>
      <c r="AF14" s="226"/>
      <c r="AG14" s="226"/>
      <c r="AH14" s="227"/>
      <c r="AJ14" s="204"/>
      <c r="AK14" s="18" t="s">
        <v>23</v>
      </c>
      <c r="AL14" s="24">
        <v>1</v>
      </c>
      <c r="AM14" s="15" t="s">
        <v>35</v>
      </c>
      <c r="AN14" s="16">
        <v>0.85</v>
      </c>
      <c r="AO14" s="17"/>
      <c r="AP14" s="141" t="str">
        <f>IF(ISNUMBER(AO14),"?",IF(ISBLANK($A14),"",IF(AND($A14="SQ",ISNUMBER(AN14),$B$9="LBS"),MROUND(AN14*$B$5,5),IF(AND($A14="BN",ISNUMBER(AN14),$B$9="LBS"),MROUND(AN14*$B$6,5),IF(AND($A14="DL",ISNUMBER(AN14),$B$9="LBS"),MROUND(AN14*$B$7,5),IF(AND($A14="SQ",ISNUMBER(AN14),$B$9="KG"),MROUND(AN14*$B$5,2.5),IF(AND($A14="BN",ISNUMBER(AN14),$B$9="KG"),MROUND(AN14*$B$6,2.5),IF(AND($A14="DL",ISNUMBER(AN14),$B$9="KG"),MROUND(AN14*$B$7,2.5),IF(AND($A14="OHP",ISNUMBER(AN14),$B$9="LBS"),MROUND(AN14*$B$8,5),IF(AND($A14="OHP",ISNUMBER(AN14),$B$9="KG"),MROUND(AN14*$B$6,2.5),IF(AND(AO14&gt;0,AN14="-"),"?","")))))))))))</f>
        <v/>
      </c>
      <c r="AQ14" s="18"/>
      <c r="AR14" s="23"/>
      <c r="AS14" s="22"/>
      <c r="AT14" s="26"/>
      <c r="AU14" s="23"/>
      <c r="AV14" s="225"/>
      <c r="AW14" s="226"/>
      <c r="AX14" s="226"/>
      <c r="AY14" s="227"/>
      <c r="BA14" s="204"/>
      <c r="BB14" s="18" t="s">
        <v>23</v>
      </c>
      <c r="BC14" s="24">
        <v>1</v>
      </c>
      <c r="BD14" s="15" t="s">
        <v>35</v>
      </c>
      <c r="BE14" s="16">
        <v>0.875</v>
      </c>
      <c r="BF14" s="17"/>
      <c r="BG14" s="141" t="str">
        <f>IF(ISNUMBER(BF14),"?",IF(ISBLANK($A14),"",IF(AND($A14="SQ",ISNUMBER(BE14),$B$9="LBS"),MROUND(BE14*$B$5,5),IF(AND($A14="BN",ISNUMBER(BE14),$B$9="LBS"),MROUND(BE14*$B$6,5),IF(AND($A14="DL",ISNUMBER(BE14),$B$9="LBS"),MROUND(BE14*$B$7,5),IF(AND($A14="SQ",ISNUMBER(BE14),$B$9="KG"),MROUND(BE14*$B$5,2.5),IF(AND($A14="BN",ISNUMBER(BE14),$B$9="KG"),MROUND(BE14*$B$6,2.5),IF(AND($A14="DL",ISNUMBER(BE14),$B$9="KG"),MROUND(BE14*$B$7,2.5),IF(AND($A14="OHP",ISNUMBER(BE14),$B$9="LBS"),MROUND(BE14*$B$8,5),IF(AND($A14="OHP",ISNUMBER(BE14),$B$9="KG"),MROUND(BE14*$B$6,2.5),IF(AND(BF14&gt;0,BE14="-"),"?","")))))))))))</f>
        <v/>
      </c>
      <c r="BH14" s="18"/>
      <c r="BI14" s="23"/>
      <c r="BJ14" s="22"/>
      <c r="BK14" s="26"/>
      <c r="BL14" s="23"/>
      <c r="BM14" s="225"/>
      <c r="BN14" s="226"/>
      <c r="BO14" s="226"/>
      <c r="BP14" s="227"/>
    </row>
    <row r="15" spans="1:79">
      <c r="A15" s="95" t="s">
        <v>161</v>
      </c>
      <c r="B15" s="204"/>
      <c r="C15" s="18" t="s">
        <v>23</v>
      </c>
      <c r="D15" s="24">
        <v>3</v>
      </c>
      <c r="E15" s="15" t="s">
        <v>30</v>
      </c>
      <c r="F15" s="16">
        <v>0.72499999999999998</v>
      </c>
      <c r="G15" s="17"/>
      <c r="H15" s="141" t="str">
        <f t="shared" ref="H15:H17" si="0">IF(ISNUMBER(G15),"?",IF(ISBLANK($A15),"",IF(AND($A15="SQ",ISNUMBER(F15),$B$9="LBS"),MROUND(F15*$B$5,5),IF(AND($A15="BN",ISNUMBER(F15),$B$9="LBS"),MROUND(F15*$B$6,5),IF(AND($A15="DL",ISNUMBER(F15),$B$9="LBS"),MROUND(F15*$B$7,5),IF(AND($A15="SQ",ISNUMBER(F15),$B$9="KG"),MROUND(F15*$B$5,2.5),IF(AND($A15="BN",ISNUMBER(F15),$B$9="KG"),MROUND(F15*$B$6,2.5),IF(AND($A15="DL",ISNUMBER(F15),$B$9="KG"),MROUND(F15*$B$7,2.5),IF(AND($A15="OHP",ISNUMBER(F15),$B$9="LBS"),MROUND(F15*$B$8,5),IF(AND($A15="OHP",ISNUMBER(F15),$B$9="KG"),MROUND(F15*$B$6,2.5),IF(AND(G15&gt;0,F15="-"),"?","")))))))))))</f>
        <v/>
      </c>
      <c r="I15" s="22"/>
      <c r="J15" s="20"/>
      <c r="K15" s="20"/>
      <c r="L15" s="20"/>
      <c r="M15" s="20"/>
      <c r="N15" s="236"/>
      <c r="O15" s="226"/>
      <c r="P15" s="226"/>
      <c r="Q15" s="227"/>
      <c r="S15" s="204"/>
      <c r="T15" s="18" t="s">
        <v>23</v>
      </c>
      <c r="U15" s="24">
        <v>4</v>
      </c>
      <c r="V15" s="15" t="s">
        <v>30</v>
      </c>
      <c r="W15" s="16">
        <v>0.75</v>
      </c>
      <c r="X15" s="17"/>
      <c r="Y15" s="154" t="str">
        <f t="shared" ref="Y15:Y17" si="1">IF(ISNUMBER(X15),"?",IF(ISBLANK($A15),"",IF(AND($A15="SQ",ISNUMBER(W15),$B$9="LBS"),MROUND(W15*$B$5,5),IF(AND($A15="BN",ISNUMBER(W15),$B$9="LBS"),MROUND(W15*$B$6,5),IF(AND($A15="DL",ISNUMBER(W15),$B$9="LBS"),MROUND(W15*$B$7,5),IF(AND($A15="SQ",ISNUMBER(W15),$B$9="KG"),MROUND(W15*$B$5,2.5),IF(AND($A15="BN",ISNUMBER(W15),$B$9="KG"),MROUND(W15*$B$6,2.5),IF(AND($A15="DL",ISNUMBER(W15),$B$9="KG"),MROUND(W15*$B$7,2.5),IF(AND($A15="OHP",ISNUMBER(W15),$B$9="LBS"),MROUND(W15*$B$8,5),IF(AND($A15="OHP",ISNUMBER(W15),$B$9="KG"),MROUND(W15*$B$6,2.5),IF(AND(X15&gt;0,W15="-"),"?","")))))))))))</f>
        <v/>
      </c>
      <c r="Z15" s="18"/>
      <c r="AA15" s="23"/>
      <c r="AB15" s="22"/>
      <c r="AC15" s="26"/>
      <c r="AD15" s="23"/>
      <c r="AE15" s="225"/>
      <c r="AF15" s="226"/>
      <c r="AG15" s="226"/>
      <c r="AH15" s="227"/>
      <c r="AJ15" s="204"/>
      <c r="AK15" s="18" t="s">
        <v>23</v>
      </c>
      <c r="AL15" s="24">
        <v>5</v>
      </c>
      <c r="AM15" s="15" t="s">
        <v>30</v>
      </c>
      <c r="AN15" s="16">
        <v>0.77500000000000002</v>
      </c>
      <c r="AO15" s="17"/>
      <c r="AP15" s="141" t="str">
        <f t="shared" ref="AP15:AP17" si="2">IF(ISNUMBER(AO15),"?",IF(ISBLANK($A15),"",IF(AND($A15="SQ",ISNUMBER(AN15),$B$9="LBS"),MROUND(AN15*$B$5,5),IF(AND($A15="BN",ISNUMBER(AN15),$B$9="LBS"),MROUND(AN15*$B$6,5),IF(AND($A15="DL",ISNUMBER(AN15),$B$9="LBS"),MROUND(AN15*$B$7,5),IF(AND($A15="SQ",ISNUMBER(AN15),$B$9="KG"),MROUND(AN15*$B$5,2.5),IF(AND($A15="BN",ISNUMBER(AN15),$B$9="KG"),MROUND(AN15*$B$6,2.5),IF(AND($A15="DL",ISNUMBER(AN15),$B$9="KG"),MROUND(AN15*$B$7,2.5),IF(AND($A15="OHP",ISNUMBER(AN15),$B$9="LBS"),MROUND(AN15*$B$8,5),IF(AND($A15="OHP",ISNUMBER(AN15),$B$9="KG"),MROUND(AN15*$B$6,2.5),IF(AND(AO15&gt;0,AN15="-"),"?","")))))))))))</f>
        <v/>
      </c>
      <c r="AQ15" s="18"/>
      <c r="AR15" s="23"/>
      <c r="AS15" s="22"/>
      <c r="AT15" s="26"/>
      <c r="AU15" s="23"/>
      <c r="AV15" s="225"/>
      <c r="AW15" s="226"/>
      <c r="AX15" s="226"/>
      <c r="AY15" s="227"/>
      <c r="BA15" s="204"/>
      <c r="BB15" s="18" t="s">
        <v>23</v>
      </c>
      <c r="BC15" s="24">
        <v>3</v>
      </c>
      <c r="BD15" s="15" t="s">
        <v>30</v>
      </c>
      <c r="BE15" s="16">
        <v>0.8</v>
      </c>
      <c r="BF15" s="17"/>
      <c r="BG15" s="25" t="str">
        <f t="shared" ref="BG15:BG17" si="3">IF(ISNUMBER(BF15),"?",IF(ISBLANK($A15),"",IF(AND($A15="SQ",ISNUMBER(BE15),$B$9="LBS"),MROUND(BE15*$B$5,5),IF(AND($A15="BN",ISNUMBER(BE15),$B$9="LBS"),MROUND(BE15*$B$6,5),IF(AND($A15="DL",ISNUMBER(BE15),$B$9="LBS"),MROUND(BE15*$B$7,5),IF(AND($A15="SQ",ISNUMBER(BE15),$B$9="KG"),MROUND(BE15*$B$5,2.5),IF(AND($A15="BN",ISNUMBER(BE15),$B$9="KG"),MROUND(BE15*$B$6,2.5),IF(AND($A15="DL",ISNUMBER(BE15),$B$9="KG"),MROUND(BE15*$B$7,2.5),IF(AND($A15="OHP",ISNUMBER(BE15),$B$9="LBS"),MROUND(BE15*$B$8,5),IF(AND($A15="OHP",ISNUMBER(BE15),$B$9="KG"),MROUND(BE15*$B$6,2.5),IF(AND(BF15&gt;0,BE15="-"),"?","")))))))))))</f>
        <v/>
      </c>
      <c r="BH15" s="18"/>
      <c r="BI15" s="23"/>
      <c r="BJ15" s="22"/>
      <c r="BK15" s="26"/>
      <c r="BL15" s="23"/>
      <c r="BM15" s="225"/>
      <c r="BN15" s="226"/>
      <c r="BO15" s="226"/>
      <c r="BP15" s="227"/>
    </row>
    <row r="16" spans="1:79">
      <c r="A16" s="95" t="s">
        <v>160</v>
      </c>
      <c r="B16" s="204"/>
      <c r="C16" s="18" t="s">
        <v>39</v>
      </c>
      <c r="D16" s="24">
        <v>1</v>
      </c>
      <c r="E16" s="15" t="s">
        <v>35</v>
      </c>
      <c r="F16" s="16">
        <v>0.72499999999999998</v>
      </c>
      <c r="G16" s="17"/>
      <c r="H16" s="25" t="str">
        <f t="shared" si="0"/>
        <v/>
      </c>
      <c r="I16" s="22"/>
      <c r="J16" s="20"/>
      <c r="K16" s="20"/>
      <c r="L16" s="20"/>
      <c r="M16" s="20"/>
      <c r="N16" s="236"/>
      <c r="O16" s="226"/>
      <c r="P16" s="226"/>
      <c r="Q16" s="227"/>
      <c r="S16" s="204"/>
      <c r="T16" s="18" t="s">
        <v>39</v>
      </c>
      <c r="U16" s="24">
        <v>1</v>
      </c>
      <c r="V16" s="15" t="s">
        <v>35</v>
      </c>
      <c r="W16" s="16">
        <v>0.75</v>
      </c>
      <c r="X16" s="17"/>
      <c r="Y16" s="25" t="str">
        <f t="shared" si="1"/>
        <v/>
      </c>
      <c r="Z16" s="18"/>
      <c r="AA16" s="23"/>
      <c r="AB16" s="22"/>
      <c r="AC16" s="26"/>
      <c r="AD16" s="23"/>
      <c r="AE16" s="225"/>
      <c r="AF16" s="226"/>
      <c r="AG16" s="226"/>
      <c r="AH16" s="227"/>
      <c r="AJ16" s="204"/>
      <c r="AK16" s="18" t="s">
        <v>39</v>
      </c>
      <c r="AL16" s="24">
        <v>1</v>
      </c>
      <c r="AM16" s="15" t="s">
        <v>35</v>
      </c>
      <c r="AN16" s="16">
        <v>0.77500000000000002</v>
      </c>
      <c r="AO16" s="17"/>
      <c r="AP16" s="141" t="str">
        <f t="shared" si="2"/>
        <v/>
      </c>
      <c r="AQ16" s="18"/>
      <c r="AR16" s="23"/>
      <c r="AS16" s="22"/>
      <c r="AT16" s="26"/>
      <c r="AU16" s="23"/>
      <c r="AV16" s="225"/>
      <c r="AW16" s="226"/>
      <c r="AX16" s="226"/>
      <c r="AY16" s="227"/>
      <c r="BA16" s="204"/>
      <c r="BB16" s="18" t="s">
        <v>39</v>
      </c>
      <c r="BC16" s="24">
        <v>1</v>
      </c>
      <c r="BD16" s="15" t="s">
        <v>35</v>
      </c>
      <c r="BE16" s="16">
        <v>0.8</v>
      </c>
      <c r="BF16" s="17"/>
      <c r="BG16" s="25" t="str">
        <f t="shared" si="3"/>
        <v/>
      </c>
      <c r="BH16" s="18"/>
      <c r="BI16" s="23"/>
      <c r="BJ16" s="22"/>
      <c r="BK16" s="26"/>
      <c r="BL16" s="23"/>
      <c r="BM16" s="225"/>
      <c r="BN16" s="226"/>
      <c r="BO16" s="226"/>
      <c r="BP16" s="227"/>
    </row>
    <row r="17" spans="1:68">
      <c r="A17" s="95" t="s">
        <v>160</v>
      </c>
      <c r="B17" s="204"/>
      <c r="C17" s="18" t="s">
        <v>39</v>
      </c>
      <c r="D17" s="24">
        <v>3</v>
      </c>
      <c r="E17" s="15" t="s">
        <v>30</v>
      </c>
      <c r="F17" s="16">
        <v>0.67500000000000004</v>
      </c>
      <c r="G17" s="17"/>
      <c r="H17" s="154" t="str">
        <f t="shared" si="0"/>
        <v/>
      </c>
      <c r="I17" s="27"/>
      <c r="J17" s="20"/>
      <c r="K17" s="20"/>
      <c r="L17" s="20"/>
      <c r="M17" s="20"/>
      <c r="N17" s="236"/>
      <c r="O17" s="226"/>
      <c r="P17" s="226"/>
      <c r="Q17" s="227"/>
      <c r="S17" s="204"/>
      <c r="T17" s="18" t="s">
        <v>39</v>
      </c>
      <c r="U17" s="24">
        <v>4</v>
      </c>
      <c r="V17" s="15" t="s">
        <v>30</v>
      </c>
      <c r="W17" s="16">
        <v>0.7</v>
      </c>
      <c r="X17" s="17"/>
      <c r="Y17" s="25" t="str">
        <f t="shared" si="1"/>
        <v/>
      </c>
      <c r="Z17" s="28"/>
      <c r="AA17" s="29"/>
      <c r="AB17" s="27"/>
      <c r="AC17" s="30"/>
      <c r="AD17" s="23"/>
      <c r="AE17" s="225"/>
      <c r="AF17" s="226"/>
      <c r="AG17" s="226"/>
      <c r="AH17" s="227"/>
      <c r="AJ17" s="204"/>
      <c r="AK17" s="18" t="s">
        <v>39</v>
      </c>
      <c r="AL17" s="24">
        <v>5</v>
      </c>
      <c r="AM17" s="15" t="s">
        <v>30</v>
      </c>
      <c r="AN17" s="16">
        <v>0.72499999999999998</v>
      </c>
      <c r="AO17" s="17"/>
      <c r="AP17" s="141" t="str">
        <f t="shared" si="2"/>
        <v/>
      </c>
      <c r="AQ17" s="28"/>
      <c r="AR17" s="29"/>
      <c r="AS17" s="27"/>
      <c r="AT17" s="30"/>
      <c r="AU17" s="23"/>
      <c r="AV17" s="225"/>
      <c r="AW17" s="226"/>
      <c r="AX17" s="226"/>
      <c r="AY17" s="227"/>
      <c r="BA17" s="204"/>
      <c r="BB17" s="18" t="s">
        <v>39</v>
      </c>
      <c r="BC17" s="24">
        <v>3</v>
      </c>
      <c r="BD17" s="15" t="s">
        <v>30</v>
      </c>
      <c r="BE17" s="16">
        <v>0.75</v>
      </c>
      <c r="BF17" s="17"/>
      <c r="BG17" s="141" t="str">
        <f t="shared" si="3"/>
        <v/>
      </c>
      <c r="BH17" s="28"/>
      <c r="BI17" s="29"/>
      <c r="BJ17" s="27"/>
      <c r="BK17" s="30"/>
      <c r="BL17" s="23"/>
      <c r="BM17" s="225"/>
      <c r="BN17" s="226"/>
      <c r="BO17" s="226"/>
      <c r="BP17" s="227"/>
    </row>
    <row r="18" spans="1:68">
      <c r="A18" s="95"/>
      <c r="B18" s="204"/>
      <c r="C18" s="18" t="s">
        <v>100</v>
      </c>
      <c r="D18" s="24">
        <v>3</v>
      </c>
      <c r="E18" s="15" t="s">
        <v>28</v>
      </c>
      <c r="F18" s="16"/>
      <c r="G18" s="17">
        <v>8</v>
      </c>
      <c r="H18" s="141"/>
      <c r="I18" s="27"/>
      <c r="J18" s="20"/>
      <c r="K18" s="20"/>
      <c r="L18" s="20"/>
      <c r="M18" s="20"/>
      <c r="N18" s="236"/>
      <c r="O18" s="226"/>
      <c r="P18" s="226"/>
      <c r="Q18" s="227"/>
      <c r="S18" s="204"/>
      <c r="T18" s="18" t="s">
        <v>100</v>
      </c>
      <c r="U18" s="24">
        <v>3</v>
      </c>
      <c r="V18" s="15" t="s">
        <v>28</v>
      </c>
      <c r="W18" s="16"/>
      <c r="X18" s="17">
        <v>8</v>
      </c>
      <c r="Y18" s="154"/>
      <c r="Z18" s="28"/>
      <c r="AA18" s="29"/>
      <c r="AB18" s="27"/>
      <c r="AC18" s="30"/>
      <c r="AD18" s="23"/>
      <c r="AE18" s="225"/>
      <c r="AF18" s="226"/>
      <c r="AG18" s="226"/>
      <c r="AH18" s="227"/>
      <c r="AJ18" s="204"/>
      <c r="AK18" s="18" t="s">
        <v>100</v>
      </c>
      <c r="AL18" s="24">
        <v>3</v>
      </c>
      <c r="AM18" s="15" t="s">
        <v>28</v>
      </c>
      <c r="AN18" s="16"/>
      <c r="AO18" s="17">
        <v>8</v>
      </c>
      <c r="AP18" s="141"/>
      <c r="AQ18" s="28"/>
      <c r="AR18" s="29"/>
      <c r="AS18" s="27"/>
      <c r="AT18" s="30"/>
      <c r="AU18" s="23"/>
      <c r="AV18" s="225"/>
      <c r="AW18" s="226"/>
      <c r="AX18" s="226"/>
      <c r="AY18" s="227"/>
      <c r="BA18" s="204"/>
      <c r="BB18" s="18" t="s">
        <v>100</v>
      </c>
      <c r="BC18" s="24">
        <v>3</v>
      </c>
      <c r="BD18" s="15" t="s">
        <v>28</v>
      </c>
      <c r="BE18" s="16"/>
      <c r="BF18" s="17">
        <v>8</v>
      </c>
      <c r="BG18" s="25"/>
      <c r="BH18" s="28"/>
      <c r="BI18" s="29"/>
      <c r="BJ18" s="27"/>
      <c r="BK18" s="30"/>
      <c r="BL18" s="23"/>
      <c r="BM18" s="225"/>
      <c r="BN18" s="226"/>
      <c r="BO18" s="226"/>
      <c r="BP18" s="227"/>
    </row>
    <row r="19" spans="1:68">
      <c r="A19" s="95"/>
      <c r="B19" s="204"/>
      <c r="C19" s="18" t="s">
        <v>101</v>
      </c>
      <c r="D19" s="49">
        <v>3</v>
      </c>
      <c r="E19" s="158" t="s">
        <v>147</v>
      </c>
      <c r="F19" s="157"/>
      <c r="G19" s="32"/>
      <c r="H19" s="33"/>
      <c r="I19" s="22"/>
      <c r="J19" s="20"/>
      <c r="K19" s="20"/>
      <c r="L19" s="20"/>
      <c r="M19" s="20"/>
      <c r="N19" s="236"/>
      <c r="O19" s="226"/>
      <c r="P19" s="226"/>
      <c r="Q19" s="227"/>
      <c r="S19" s="204"/>
      <c r="T19" s="18" t="s">
        <v>101</v>
      </c>
      <c r="U19" s="160">
        <v>3</v>
      </c>
      <c r="V19" s="50" t="s">
        <v>147</v>
      </c>
      <c r="W19" s="157"/>
      <c r="X19" s="32"/>
      <c r="Y19" s="156"/>
      <c r="Z19" s="26"/>
      <c r="AA19" s="26"/>
      <c r="AB19" s="26"/>
      <c r="AC19" s="26"/>
      <c r="AD19" s="23"/>
      <c r="AE19" s="225"/>
      <c r="AF19" s="226"/>
      <c r="AG19" s="226"/>
      <c r="AH19" s="227"/>
      <c r="AJ19" s="204"/>
      <c r="AK19" s="18" t="s">
        <v>101</v>
      </c>
      <c r="AL19" s="160">
        <v>3</v>
      </c>
      <c r="AM19" s="50" t="s">
        <v>147</v>
      </c>
      <c r="AN19" s="157"/>
      <c r="AO19" s="32"/>
      <c r="AP19" s="156"/>
      <c r="AQ19" s="26"/>
      <c r="AR19" s="26"/>
      <c r="AS19" s="26"/>
      <c r="AT19" s="26"/>
      <c r="AU19" s="23"/>
      <c r="AV19" s="225"/>
      <c r="AW19" s="226"/>
      <c r="AX19" s="226"/>
      <c r="AY19" s="227"/>
      <c r="BA19" s="204"/>
      <c r="BB19" s="18" t="s">
        <v>101</v>
      </c>
      <c r="BC19" s="160">
        <v>3</v>
      </c>
      <c r="BD19" s="50" t="s">
        <v>147</v>
      </c>
      <c r="BE19" s="157"/>
      <c r="BF19" s="32"/>
      <c r="BG19" s="156"/>
      <c r="BH19" s="26"/>
      <c r="BI19" s="26"/>
      <c r="BJ19" s="26"/>
      <c r="BK19" s="26"/>
      <c r="BL19" s="23"/>
      <c r="BM19" s="225"/>
      <c r="BN19" s="226"/>
      <c r="BO19" s="226"/>
      <c r="BP19" s="227"/>
    </row>
    <row r="20" spans="1:68">
      <c r="A20" s="95"/>
      <c r="B20" s="34"/>
      <c r="C20" s="35"/>
      <c r="D20" s="36"/>
      <c r="E20" s="159"/>
      <c r="F20" s="38"/>
      <c r="G20" s="39"/>
      <c r="H20" s="39"/>
      <c r="I20" s="4"/>
      <c r="J20" s="4"/>
      <c r="K20" s="4"/>
      <c r="L20" s="4"/>
      <c r="M20" s="40"/>
      <c r="N20" s="40"/>
      <c r="O20" s="4"/>
      <c r="P20" s="4"/>
      <c r="Q20" s="4"/>
      <c r="S20" s="34"/>
      <c r="T20" s="35"/>
      <c r="U20" s="36"/>
      <c r="V20" s="37"/>
      <c r="W20" s="38"/>
      <c r="X20" s="39"/>
      <c r="Y20" s="39"/>
      <c r="Z20" s="4"/>
      <c r="AA20" s="4"/>
      <c r="AB20" s="4"/>
      <c r="AC20" s="4"/>
      <c r="AD20" s="40"/>
      <c r="AE20" s="40"/>
      <c r="AF20" s="4"/>
      <c r="AG20" s="4"/>
      <c r="AH20" s="4"/>
      <c r="AJ20" s="34"/>
      <c r="AK20" s="35"/>
      <c r="AL20" s="36"/>
      <c r="AM20" s="37"/>
      <c r="AN20" s="38"/>
      <c r="AO20" s="39"/>
      <c r="AP20" s="39"/>
      <c r="AQ20" s="4"/>
      <c r="AR20" s="4"/>
      <c r="AS20" s="4"/>
      <c r="AT20" s="4"/>
      <c r="AU20" s="40"/>
      <c r="AV20" s="40"/>
      <c r="AW20" s="4"/>
      <c r="AX20" s="4"/>
      <c r="AY20" s="4"/>
      <c r="BA20" s="34"/>
      <c r="BB20" s="35"/>
      <c r="BC20" s="36"/>
      <c r="BD20" s="37"/>
      <c r="BE20" s="38"/>
      <c r="BF20" s="39"/>
      <c r="BG20" s="39"/>
      <c r="BH20" s="4"/>
      <c r="BI20" s="4"/>
      <c r="BJ20" s="4"/>
      <c r="BK20" s="4"/>
      <c r="BL20" s="40"/>
      <c r="BM20" s="40"/>
      <c r="BN20" s="4"/>
      <c r="BO20" s="4"/>
      <c r="BP20" s="4"/>
    </row>
    <row r="21" spans="1:68" ht="14.45" customHeight="1">
      <c r="A21" s="95"/>
      <c r="B21" s="218" t="s">
        <v>19</v>
      </c>
      <c r="C21" s="8" t="s">
        <v>10</v>
      </c>
      <c r="D21" s="97" t="s">
        <v>11</v>
      </c>
      <c r="E21" s="9" t="s">
        <v>12</v>
      </c>
      <c r="F21" s="10" t="s">
        <v>13</v>
      </c>
      <c r="G21" s="11" t="s">
        <v>14</v>
      </c>
      <c r="H21" s="162" t="s">
        <v>15</v>
      </c>
      <c r="I21" s="202" t="s">
        <v>16</v>
      </c>
      <c r="J21" s="206"/>
      <c r="K21" s="206"/>
      <c r="L21" s="206"/>
      <c r="M21" s="207"/>
      <c r="N21" s="234" t="s">
        <v>17</v>
      </c>
      <c r="O21" s="206"/>
      <c r="P21" s="206"/>
      <c r="Q21" s="206"/>
      <c r="S21" s="218" t="s">
        <v>19</v>
      </c>
      <c r="T21" s="41" t="s">
        <v>10</v>
      </c>
      <c r="U21" s="97" t="s">
        <v>11</v>
      </c>
      <c r="V21" s="9" t="s">
        <v>12</v>
      </c>
      <c r="W21" s="10" t="s">
        <v>13</v>
      </c>
      <c r="X21" s="11" t="s">
        <v>14</v>
      </c>
      <c r="Y21" s="162" t="s">
        <v>15</v>
      </c>
      <c r="Z21" s="201" t="s">
        <v>16</v>
      </c>
      <c r="AA21" s="202"/>
      <c r="AB21" s="202"/>
      <c r="AC21" s="202"/>
      <c r="AD21" s="207"/>
      <c r="AE21" s="234" t="s">
        <v>17</v>
      </c>
      <c r="AF21" s="206"/>
      <c r="AG21" s="206"/>
      <c r="AH21" s="206"/>
      <c r="AJ21" s="218" t="s">
        <v>19</v>
      </c>
      <c r="AK21" s="41" t="s">
        <v>10</v>
      </c>
      <c r="AL21" s="97" t="s">
        <v>11</v>
      </c>
      <c r="AM21" s="9" t="s">
        <v>12</v>
      </c>
      <c r="AN21" s="10" t="s">
        <v>13</v>
      </c>
      <c r="AO21" s="11" t="s">
        <v>14</v>
      </c>
      <c r="AP21" s="12" t="s">
        <v>15</v>
      </c>
      <c r="AQ21" s="201" t="s">
        <v>16</v>
      </c>
      <c r="AR21" s="202"/>
      <c r="AS21" s="202"/>
      <c r="AT21" s="202"/>
      <c r="AU21" s="207"/>
      <c r="AV21" s="234" t="s">
        <v>17</v>
      </c>
      <c r="AW21" s="206"/>
      <c r="AX21" s="206"/>
      <c r="AY21" s="206"/>
      <c r="BA21" s="218" t="s">
        <v>19</v>
      </c>
      <c r="BB21" s="41" t="s">
        <v>10</v>
      </c>
      <c r="BC21" s="97" t="s">
        <v>11</v>
      </c>
      <c r="BD21" s="9" t="s">
        <v>12</v>
      </c>
      <c r="BE21" s="10" t="s">
        <v>13</v>
      </c>
      <c r="BF21" s="11" t="s">
        <v>14</v>
      </c>
      <c r="BG21" s="165" t="s">
        <v>15</v>
      </c>
      <c r="BH21" s="201" t="s">
        <v>16</v>
      </c>
      <c r="BI21" s="202"/>
      <c r="BJ21" s="202"/>
      <c r="BK21" s="202"/>
      <c r="BL21" s="207"/>
      <c r="BM21" s="234" t="s">
        <v>17</v>
      </c>
      <c r="BN21" s="206"/>
      <c r="BO21" s="206"/>
      <c r="BP21" s="206"/>
    </row>
    <row r="22" spans="1:68">
      <c r="A22" s="95"/>
      <c r="B22" s="219"/>
      <c r="C22" s="138" t="s">
        <v>72</v>
      </c>
      <c r="D22" s="145"/>
      <c r="E22" s="146"/>
      <c r="F22" s="166"/>
      <c r="G22" s="167"/>
      <c r="H22" s="163"/>
      <c r="I22" s="22"/>
      <c r="J22" s="20"/>
      <c r="K22" s="20"/>
      <c r="L22" s="20"/>
      <c r="M22" s="20"/>
      <c r="N22" s="235"/>
      <c r="O22" s="223"/>
      <c r="P22" s="223"/>
      <c r="Q22" s="224"/>
      <c r="S22" s="219"/>
      <c r="T22" s="138" t="s">
        <v>72</v>
      </c>
      <c r="U22" s="145"/>
      <c r="V22" s="146"/>
      <c r="W22" s="147"/>
      <c r="X22" s="148"/>
      <c r="Y22" s="163"/>
      <c r="Z22" s="18"/>
      <c r="AA22" s="18"/>
      <c r="AB22" s="18"/>
      <c r="AC22" s="23"/>
      <c r="AD22" s="23"/>
      <c r="AE22" s="222"/>
      <c r="AF22" s="223"/>
      <c r="AG22" s="223"/>
      <c r="AH22" s="224"/>
      <c r="AJ22" s="219"/>
      <c r="AK22" s="138" t="s">
        <v>72</v>
      </c>
      <c r="AL22" s="145"/>
      <c r="AM22" s="146"/>
      <c r="AN22" s="166"/>
      <c r="AO22" s="167"/>
      <c r="AP22" s="149"/>
      <c r="AQ22" s="18"/>
      <c r="AR22" s="18"/>
      <c r="AS22" s="18"/>
      <c r="AT22" s="23"/>
      <c r="AU22" s="23"/>
      <c r="AV22" s="222"/>
      <c r="AW22" s="223"/>
      <c r="AX22" s="223"/>
      <c r="AY22" s="224"/>
      <c r="BA22" s="219"/>
      <c r="BB22" s="138" t="s">
        <v>72</v>
      </c>
      <c r="BC22" s="145"/>
      <c r="BD22" s="146"/>
      <c r="BE22" s="147"/>
      <c r="BF22" s="148"/>
      <c r="BG22" s="164"/>
      <c r="BH22" s="18"/>
      <c r="BI22" s="18"/>
      <c r="BJ22" s="18"/>
      <c r="BK22" s="23"/>
      <c r="BL22" s="23"/>
      <c r="BM22" s="222"/>
      <c r="BN22" s="223"/>
      <c r="BO22" s="223"/>
      <c r="BP22" s="224"/>
    </row>
    <row r="23" spans="1:68">
      <c r="A23" s="95" t="s">
        <v>20</v>
      </c>
      <c r="B23" s="219"/>
      <c r="C23" s="23" t="s">
        <v>68</v>
      </c>
      <c r="D23" s="42">
        <v>3</v>
      </c>
      <c r="E23" s="43" t="s">
        <v>143</v>
      </c>
      <c r="F23" s="44"/>
      <c r="G23" s="45">
        <v>8</v>
      </c>
      <c r="H23" s="25"/>
      <c r="I23" s="22"/>
      <c r="J23" s="20"/>
      <c r="K23" s="20"/>
      <c r="L23" s="20"/>
      <c r="M23" s="20"/>
      <c r="N23" s="236"/>
      <c r="O23" s="226"/>
      <c r="P23" s="226"/>
      <c r="Q23" s="227"/>
      <c r="S23" s="219"/>
      <c r="T23" s="23" t="s">
        <v>68</v>
      </c>
      <c r="U23" s="42">
        <v>3</v>
      </c>
      <c r="V23" s="43" t="s">
        <v>143</v>
      </c>
      <c r="W23" s="16"/>
      <c r="X23" s="17">
        <v>8</v>
      </c>
      <c r="Y23" s="141"/>
      <c r="Z23" s="18"/>
      <c r="AA23" s="18"/>
      <c r="AB23" s="18"/>
      <c r="AC23" s="26"/>
      <c r="AD23" s="23"/>
      <c r="AE23" s="225"/>
      <c r="AF23" s="226"/>
      <c r="AG23" s="226"/>
      <c r="AH23" s="227"/>
      <c r="AJ23" s="219"/>
      <c r="AK23" s="23" t="s">
        <v>68</v>
      </c>
      <c r="AL23" s="42">
        <v>3</v>
      </c>
      <c r="AM23" s="43" t="s">
        <v>143</v>
      </c>
      <c r="AN23" s="44"/>
      <c r="AO23" s="45">
        <v>8</v>
      </c>
      <c r="AP23" s="141"/>
      <c r="AQ23" s="18"/>
      <c r="AR23" s="18"/>
      <c r="AS23" s="18"/>
      <c r="AT23" s="26"/>
      <c r="AU23" s="23"/>
      <c r="AV23" s="225"/>
      <c r="AW23" s="226"/>
      <c r="AX23" s="226"/>
      <c r="AY23" s="227"/>
      <c r="BA23" s="219"/>
      <c r="BB23" s="23" t="s">
        <v>68</v>
      </c>
      <c r="BC23" s="42">
        <v>3</v>
      </c>
      <c r="BD23" s="43" t="s">
        <v>143</v>
      </c>
      <c r="BE23" s="16"/>
      <c r="BF23" s="17">
        <v>8</v>
      </c>
      <c r="BG23" s="141"/>
      <c r="BH23" s="18"/>
      <c r="BI23" s="18"/>
      <c r="BJ23" s="18"/>
      <c r="BK23" s="26"/>
      <c r="BL23" s="23"/>
      <c r="BM23" s="225"/>
      <c r="BN23" s="226"/>
      <c r="BO23" s="226"/>
      <c r="BP23" s="227"/>
    </row>
    <row r="24" spans="1:68">
      <c r="A24" s="95" t="s">
        <v>162</v>
      </c>
      <c r="B24" s="219"/>
      <c r="C24" s="23" t="s">
        <v>102</v>
      </c>
      <c r="D24" s="42">
        <v>1</v>
      </c>
      <c r="E24" s="43" t="s">
        <v>35</v>
      </c>
      <c r="F24" s="44">
        <v>0.8</v>
      </c>
      <c r="G24" s="45"/>
      <c r="H24" s="46" t="str">
        <f t="shared" ref="H24:H26" si="4">IF(ISNUMBER(G24),"?",IF(ISBLANK($A24),"",IF(AND($A24="SQ",ISNUMBER(F24),$B$9="LBS"),MROUND(F24*$B$5,5),IF(AND($A24="BN",ISNUMBER(F24),$B$9="LBS"),MROUND(F24*$B$6,5),IF(AND($A24="DL",ISNUMBER(F24),$B$9="LBS"),MROUND(F24*$B$7,5),IF(AND($A24="SQ",ISNUMBER(F24),$B$9="KG"),MROUND(F24*$B$5,2.5),IF(AND($A24="BN",ISNUMBER(F24),$B$9="KG"),MROUND(F24*$B$6,2.5),IF(AND($A24="DL",ISNUMBER(F24),$B$9="KG"),MROUND(F24*$B$7,2.5),IF(AND($A24="OHP",ISNUMBER(F24),$B$9="LBS"),MROUND(F24*$B$8,5),IF(AND($A24="OHP",ISNUMBER(F24),$B$9="KG"),MROUND(F24*$B$6,2.5),IF(AND(G24&gt;0,F24="-"),"?","")))))))))))</f>
        <v/>
      </c>
      <c r="I24" s="22"/>
      <c r="J24" s="20"/>
      <c r="K24" s="20"/>
      <c r="L24" s="20"/>
      <c r="M24" s="20"/>
      <c r="N24" s="236"/>
      <c r="O24" s="226"/>
      <c r="P24" s="226"/>
      <c r="Q24" s="227"/>
      <c r="S24" s="219"/>
      <c r="T24" s="23" t="s">
        <v>102</v>
      </c>
      <c r="U24" s="42">
        <v>1</v>
      </c>
      <c r="V24" s="43" t="s">
        <v>35</v>
      </c>
      <c r="W24" s="44">
        <v>0.82499999999999996</v>
      </c>
      <c r="X24" s="45"/>
      <c r="Y24" s="25" t="str">
        <f t="shared" ref="Y24:Y26" si="5">IF(ISNUMBER(X24),"?",IF(ISBLANK($A24),"",IF(AND($A24="SQ",ISNUMBER(W24),$B$9="LBS"),MROUND(W24*$B$5,5),IF(AND($A24="BN",ISNUMBER(W24),$B$9="LBS"),MROUND(W24*$B$6,5),IF(AND($A24="DL",ISNUMBER(W24),$B$9="LBS"),MROUND(W24*$B$7,5),IF(AND($A24="SQ",ISNUMBER(W24),$B$9="KG"),MROUND(W24*$B$5,2.5),IF(AND($A24="BN",ISNUMBER(W24),$B$9="KG"),MROUND(W24*$B$6,2.5),IF(AND($A24="DL",ISNUMBER(W24),$B$9="KG"),MROUND(W24*$B$7,2.5),IF(AND($A24="OHP",ISNUMBER(W24),$B$9="LBS"),MROUND(W24*$B$8,5),IF(AND($A24="OHP",ISNUMBER(W24),$B$9="KG"),MROUND(W24*$B$6,2.5),IF(AND(X24&gt;0,W24="-"),"?","")))))))))))</f>
        <v/>
      </c>
      <c r="Z24" s="18"/>
      <c r="AA24" s="18"/>
      <c r="AB24" s="22"/>
      <c r="AC24" s="26"/>
      <c r="AD24" s="23"/>
      <c r="AE24" s="225"/>
      <c r="AF24" s="226"/>
      <c r="AG24" s="226"/>
      <c r="AH24" s="227"/>
      <c r="AJ24" s="219"/>
      <c r="AK24" s="23" t="s">
        <v>102</v>
      </c>
      <c r="AL24" s="42">
        <v>1</v>
      </c>
      <c r="AM24" s="43" t="s">
        <v>35</v>
      </c>
      <c r="AN24" s="44">
        <v>0.85</v>
      </c>
      <c r="AO24" s="45"/>
      <c r="AP24" s="25" t="str">
        <f t="shared" ref="AP24:AP26" si="6">IF(ISNUMBER(AO24),"?",IF(ISBLANK($A24),"",IF(AND($A24="SQ",ISNUMBER(AN24),$B$9="LBS"),MROUND(AN24*$B$5,5),IF(AND($A24="BN",ISNUMBER(AN24),$B$9="LBS"),MROUND(AN24*$B$6,5),IF(AND($A24="DL",ISNUMBER(AN24),$B$9="LBS"),MROUND(AN24*$B$7,5),IF(AND($A24="SQ",ISNUMBER(AN24),$B$9="KG"),MROUND(AN24*$B$5,2.5),IF(AND($A24="BN",ISNUMBER(AN24),$B$9="KG"),MROUND(AN24*$B$6,2.5),IF(AND($A24="DL",ISNUMBER(AN24),$B$9="KG"),MROUND(AN24*$B$7,2.5),IF(AND($A24="OHP",ISNUMBER(AN24),$B$9="LBS"),MROUND(AN24*$B$8,5),IF(AND($A24="OHP",ISNUMBER(AN24),$B$9="KG"),MROUND(AN24*$B$6,2.5),IF(AND(AO24&gt;0,AN24="-"),"?","")))))))))))</f>
        <v/>
      </c>
      <c r="AQ24" s="18"/>
      <c r="AR24" s="18"/>
      <c r="AS24" s="22"/>
      <c r="AT24" s="26"/>
      <c r="AU24" s="23"/>
      <c r="AV24" s="225"/>
      <c r="AW24" s="226"/>
      <c r="AX24" s="226"/>
      <c r="AY24" s="227"/>
      <c r="BA24" s="219"/>
      <c r="BB24" s="23" t="s">
        <v>102</v>
      </c>
      <c r="BC24" s="42">
        <v>1</v>
      </c>
      <c r="BD24" s="43" t="s">
        <v>123</v>
      </c>
      <c r="BE24" s="44">
        <v>0.875</v>
      </c>
      <c r="BF24" s="45"/>
      <c r="BG24" s="25" t="str">
        <f t="shared" ref="BG24:BG26" si="7">IF(ISNUMBER(BF24),"?",IF(ISBLANK($A24),"",IF(AND($A24="SQ",ISNUMBER(BE24),$B$9="LBS"),MROUND(BE24*$B$5,5),IF(AND($A24="BN",ISNUMBER(BE24),$B$9="LBS"),MROUND(BE24*$B$6,5),IF(AND($A24="DL",ISNUMBER(BE24),$B$9="LBS"),MROUND(BE24*$B$7,5),IF(AND($A24="SQ",ISNUMBER(BE24),$B$9="KG"),MROUND(BE24*$B$5,2.5),IF(AND($A24="BN",ISNUMBER(BE24),$B$9="KG"),MROUND(BE24*$B$6,2.5),IF(AND($A24="DL",ISNUMBER(BE24),$B$9="KG"),MROUND(BE24*$B$7,2.5),IF(AND($A24="OHP",ISNUMBER(BE24),$B$9="LBS"),MROUND(BE24*$B$8,5),IF(AND($A24="OHP",ISNUMBER(BE24),$B$9="KG"),MROUND(BE24*$B$6,2.5),IF(AND(BF24&gt;0,BE24="-"),"?","")))))))))))</f>
        <v/>
      </c>
      <c r="BH24" s="18"/>
      <c r="BI24" s="18"/>
      <c r="BJ24" s="22"/>
      <c r="BK24" s="26"/>
      <c r="BL24" s="23"/>
      <c r="BM24" s="225"/>
      <c r="BN24" s="226"/>
      <c r="BO24" s="226"/>
      <c r="BP24" s="227"/>
    </row>
    <row r="25" spans="1:68">
      <c r="A25" s="95" t="s">
        <v>162</v>
      </c>
      <c r="B25" s="219"/>
      <c r="C25" s="23" t="s">
        <v>102</v>
      </c>
      <c r="D25" s="42">
        <v>5</v>
      </c>
      <c r="E25" s="43" t="s">
        <v>35</v>
      </c>
      <c r="F25" s="44">
        <v>0.75</v>
      </c>
      <c r="G25" s="45"/>
      <c r="H25" s="46" t="str">
        <f t="shared" si="4"/>
        <v/>
      </c>
      <c r="I25" s="27"/>
      <c r="J25" s="20"/>
      <c r="K25" s="20"/>
      <c r="L25" s="20"/>
      <c r="M25" s="20"/>
      <c r="N25" s="237"/>
      <c r="O25" s="229"/>
      <c r="P25" s="229"/>
      <c r="Q25" s="230"/>
      <c r="S25" s="219"/>
      <c r="T25" s="23" t="s">
        <v>102</v>
      </c>
      <c r="U25" s="42">
        <v>5</v>
      </c>
      <c r="V25" s="43" t="s">
        <v>35</v>
      </c>
      <c r="W25" s="44">
        <v>0.77500000000000002</v>
      </c>
      <c r="X25" s="45"/>
      <c r="Y25" s="141" t="str">
        <f t="shared" si="5"/>
        <v/>
      </c>
      <c r="Z25" s="28"/>
      <c r="AA25" s="28"/>
      <c r="AB25" s="27"/>
      <c r="AC25" s="26"/>
      <c r="AD25" s="23"/>
      <c r="AE25" s="228"/>
      <c r="AF25" s="229"/>
      <c r="AG25" s="229"/>
      <c r="AH25" s="230"/>
      <c r="AJ25" s="219"/>
      <c r="AK25" s="23" t="s">
        <v>102</v>
      </c>
      <c r="AL25" s="42">
        <v>5</v>
      </c>
      <c r="AM25" s="43" t="s">
        <v>35</v>
      </c>
      <c r="AN25" s="44">
        <v>0.8</v>
      </c>
      <c r="AO25" s="45"/>
      <c r="AP25" s="25" t="str">
        <f t="shared" si="6"/>
        <v/>
      </c>
      <c r="AQ25" s="28"/>
      <c r="AR25" s="28"/>
      <c r="AS25" s="27"/>
      <c r="AT25" s="26"/>
      <c r="AU25" s="23"/>
      <c r="AV25" s="228"/>
      <c r="AW25" s="229"/>
      <c r="AX25" s="229"/>
      <c r="AY25" s="230"/>
      <c r="BA25" s="219"/>
      <c r="BB25" s="23" t="s">
        <v>102</v>
      </c>
      <c r="BC25" s="42">
        <v>5</v>
      </c>
      <c r="BD25" s="43" t="s">
        <v>35</v>
      </c>
      <c r="BE25" s="44">
        <v>0.82499999999999996</v>
      </c>
      <c r="BF25" s="45"/>
      <c r="BG25" s="25" t="str">
        <f t="shared" si="7"/>
        <v/>
      </c>
      <c r="BH25" s="28"/>
      <c r="BI25" s="28"/>
      <c r="BJ25" s="27"/>
      <c r="BK25" s="26"/>
      <c r="BL25" s="23"/>
      <c r="BM25" s="228"/>
      <c r="BN25" s="229"/>
      <c r="BO25" s="229"/>
      <c r="BP25" s="230"/>
    </row>
    <row r="26" spans="1:68">
      <c r="A26" s="95" t="s">
        <v>164</v>
      </c>
      <c r="B26" s="219"/>
      <c r="C26" s="23" t="s">
        <v>103</v>
      </c>
      <c r="D26" s="47">
        <v>5</v>
      </c>
      <c r="E26" s="48" t="s">
        <v>35</v>
      </c>
      <c r="F26" s="16">
        <v>0.8</v>
      </c>
      <c r="G26" s="17"/>
      <c r="H26" s="154" t="str">
        <f t="shared" si="4"/>
        <v/>
      </c>
      <c r="I26" s="27"/>
      <c r="J26" s="20"/>
      <c r="K26" s="20"/>
      <c r="L26" s="20"/>
      <c r="M26" s="20"/>
      <c r="N26" s="237"/>
      <c r="O26" s="229"/>
      <c r="P26" s="229"/>
      <c r="Q26" s="230"/>
      <c r="S26" s="219"/>
      <c r="T26" s="23" t="s">
        <v>103</v>
      </c>
      <c r="U26" s="47">
        <v>5</v>
      </c>
      <c r="V26" s="48" t="s">
        <v>35</v>
      </c>
      <c r="W26" s="16">
        <v>0.82499999999999996</v>
      </c>
      <c r="X26" s="17"/>
      <c r="Y26" s="25" t="str">
        <f t="shared" si="5"/>
        <v/>
      </c>
      <c r="Z26" s="28"/>
      <c r="AA26" s="28"/>
      <c r="AB26" s="27"/>
      <c r="AC26" s="26"/>
      <c r="AD26" s="23"/>
      <c r="AE26" s="228"/>
      <c r="AF26" s="229"/>
      <c r="AG26" s="229"/>
      <c r="AH26" s="230"/>
      <c r="AJ26" s="219"/>
      <c r="AK26" s="23" t="s">
        <v>103</v>
      </c>
      <c r="AL26" s="47">
        <v>5</v>
      </c>
      <c r="AM26" s="48" t="s">
        <v>35</v>
      </c>
      <c r="AN26" s="16">
        <v>0.82499999999999996</v>
      </c>
      <c r="AO26" s="17"/>
      <c r="AP26" s="25" t="str">
        <f t="shared" si="6"/>
        <v/>
      </c>
      <c r="AQ26" s="28"/>
      <c r="AR26" s="28"/>
      <c r="AS26" s="27"/>
      <c r="AT26" s="26"/>
      <c r="AU26" s="23"/>
      <c r="AV26" s="228"/>
      <c r="AW26" s="229"/>
      <c r="AX26" s="229"/>
      <c r="AY26" s="230"/>
      <c r="BA26" s="219"/>
      <c r="BB26" s="23" t="s">
        <v>103</v>
      </c>
      <c r="BC26" s="47">
        <v>5</v>
      </c>
      <c r="BD26" s="48" t="s">
        <v>35</v>
      </c>
      <c r="BE26" s="16">
        <v>0.85</v>
      </c>
      <c r="BF26" s="17"/>
      <c r="BG26" s="154" t="str">
        <f t="shared" si="7"/>
        <v/>
      </c>
      <c r="BH26" s="28"/>
      <c r="BI26" s="28"/>
      <c r="BJ26" s="27"/>
      <c r="BK26" s="26"/>
      <c r="BL26" s="23"/>
      <c r="BM26" s="228"/>
      <c r="BN26" s="229"/>
      <c r="BO26" s="229"/>
      <c r="BP26" s="230"/>
    </row>
    <row r="27" spans="1:68">
      <c r="A27" s="95"/>
      <c r="B27" s="219"/>
      <c r="C27" s="23" t="s">
        <v>104</v>
      </c>
      <c r="D27" s="47">
        <v>5</v>
      </c>
      <c r="E27" s="48" t="s">
        <v>28</v>
      </c>
      <c r="F27" s="16"/>
      <c r="G27" s="17">
        <v>7.5</v>
      </c>
      <c r="H27" s="25"/>
      <c r="I27" s="27"/>
      <c r="J27" s="20"/>
      <c r="K27" s="20"/>
      <c r="L27" s="20"/>
      <c r="M27" s="20"/>
      <c r="N27" s="237"/>
      <c r="O27" s="229"/>
      <c r="P27" s="229"/>
      <c r="Q27" s="230"/>
      <c r="S27" s="219"/>
      <c r="T27" s="23" t="s">
        <v>104</v>
      </c>
      <c r="U27" s="47">
        <v>3</v>
      </c>
      <c r="V27" s="48" t="s">
        <v>28</v>
      </c>
      <c r="W27" s="16"/>
      <c r="X27" s="17">
        <v>7.5</v>
      </c>
      <c r="Y27" s="141"/>
      <c r="Z27" s="28"/>
      <c r="AA27" s="28"/>
      <c r="AB27" s="27"/>
      <c r="AC27" s="26"/>
      <c r="AD27" s="23"/>
      <c r="AE27" s="228"/>
      <c r="AF27" s="229"/>
      <c r="AG27" s="229"/>
      <c r="AH27" s="230"/>
      <c r="AJ27" s="219"/>
      <c r="AK27" s="23" t="s">
        <v>104</v>
      </c>
      <c r="AL27" s="47">
        <v>3</v>
      </c>
      <c r="AM27" s="48" t="s">
        <v>28</v>
      </c>
      <c r="AN27" s="16"/>
      <c r="AO27" s="17">
        <v>7.5</v>
      </c>
      <c r="AP27" s="25"/>
      <c r="AQ27" s="28"/>
      <c r="AR27" s="28"/>
      <c r="AS27" s="27"/>
      <c r="AT27" s="26"/>
      <c r="AU27" s="23"/>
      <c r="AV27" s="228"/>
      <c r="AW27" s="229"/>
      <c r="AX27" s="229"/>
      <c r="AY27" s="230"/>
      <c r="BA27" s="219"/>
      <c r="BB27" s="23" t="s">
        <v>104</v>
      </c>
      <c r="BC27" s="47">
        <v>3</v>
      </c>
      <c r="BD27" s="48" t="s">
        <v>28</v>
      </c>
      <c r="BE27" s="16"/>
      <c r="BF27" s="17">
        <v>7.5</v>
      </c>
      <c r="BG27" s="141"/>
      <c r="BH27" s="28"/>
      <c r="BI27" s="28"/>
      <c r="BJ27" s="27"/>
      <c r="BK27" s="26"/>
      <c r="BL27" s="23"/>
      <c r="BM27" s="228"/>
      <c r="BN27" s="229"/>
      <c r="BO27" s="229"/>
      <c r="BP27" s="230"/>
    </row>
    <row r="28" spans="1:68">
      <c r="A28" s="95"/>
      <c r="B28" s="219"/>
      <c r="C28" s="54" t="s">
        <v>105</v>
      </c>
      <c r="D28" s="49">
        <v>3</v>
      </c>
      <c r="E28" s="50"/>
      <c r="F28" s="51"/>
      <c r="G28" s="52">
        <v>8</v>
      </c>
      <c r="H28" s="53"/>
      <c r="I28" s="27"/>
      <c r="J28" s="20"/>
      <c r="K28" s="20"/>
      <c r="L28" s="20"/>
      <c r="M28" s="20"/>
      <c r="N28" s="238"/>
      <c r="O28" s="232"/>
      <c r="P28" s="232"/>
      <c r="Q28" s="233"/>
      <c r="S28" s="219"/>
      <c r="T28" s="54" t="s">
        <v>105</v>
      </c>
      <c r="U28" s="49">
        <v>3</v>
      </c>
      <c r="V28" s="50"/>
      <c r="W28" s="51"/>
      <c r="X28" s="52">
        <v>8</v>
      </c>
      <c r="Y28" s="33"/>
      <c r="Z28" s="28"/>
      <c r="AA28" s="29"/>
      <c r="AB28" s="27"/>
      <c r="AC28" s="23"/>
      <c r="AD28" s="23"/>
      <c r="AE28" s="231"/>
      <c r="AF28" s="232"/>
      <c r="AG28" s="232"/>
      <c r="AH28" s="233"/>
      <c r="AJ28" s="219"/>
      <c r="AK28" s="54" t="s">
        <v>105</v>
      </c>
      <c r="AL28" s="49">
        <v>3</v>
      </c>
      <c r="AM28" s="50"/>
      <c r="AN28" s="51"/>
      <c r="AO28" s="52">
        <v>8</v>
      </c>
      <c r="AP28" s="33"/>
      <c r="AQ28" s="28"/>
      <c r="AR28" s="29"/>
      <c r="AS28" s="27"/>
      <c r="AT28" s="23"/>
      <c r="AU28" s="23"/>
      <c r="AV28" s="231"/>
      <c r="AW28" s="232"/>
      <c r="AX28" s="232"/>
      <c r="AY28" s="233"/>
      <c r="BA28" s="219"/>
      <c r="BB28" s="54" t="s">
        <v>105</v>
      </c>
      <c r="BC28" s="49">
        <v>3</v>
      </c>
      <c r="BD28" s="50"/>
      <c r="BE28" s="51"/>
      <c r="BF28" s="52">
        <v>8</v>
      </c>
      <c r="BG28" s="33"/>
      <c r="BH28" s="28"/>
      <c r="BI28" s="29"/>
      <c r="BJ28" s="27"/>
      <c r="BK28" s="23"/>
      <c r="BL28" s="23"/>
      <c r="BM28" s="231"/>
      <c r="BN28" s="232"/>
      <c r="BO28" s="232"/>
      <c r="BP28" s="233"/>
    </row>
    <row r="29" spans="1:68">
      <c r="A29" s="95" t="s">
        <v>20</v>
      </c>
      <c r="B29" s="54"/>
      <c r="C29" s="54"/>
      <c r="D29" s="55"/>
      <c r="E29" s="56"/>
      <c r="F29" s="57"/>
      <c r="G29" s="58"/>
      <c r="H29" s="58"/>
      <c r="I29" s="34"/>
      <c r="J29" s="34"/>
      <c r="K29" s="34"/>
      <c r="L29" s="34"/>
      <c r="M29" s="34"/>
      <c r="N29" s="34"/>
      <c r="O29" s="34"/>
      <c r="P29" s="34"/>
      <c r="Q29" s="34"/>
      <c r="S29" s="54"/>
      <c r="T29" s="54"/>
      <c r="U29" s="55"/>
      <c r="V29" s="56"/>
      <c r="W29" s="57"/>
      <c r="X29" s="58"/>
      <c r="Y29" s="58"/>
      <c r="Z29" s="34"/>
      <c r="AA29" s="34"/>
      <c r="AB29" s="34"/>
      <c r="AC29" s="34"/>
      <c r="AD29" s="34"/>
      <c r="AE29" s="34"/>
      <c r="AF29" s="34"/>
      <c r="AG29" s="34"/>
      <c r="AH29" s="34"/>
      <c r="AJ29" s="54"/>
      <c r="AK29" s="54"/>
      <c r="AL29" s="55"/>
      <c r="AM29" s="56"/>
      <c r="AN29" s="57"/>
      <c r="AO29" s="58"/>
      <c r="AP29" s="58"/>
      <c r="AQ29" s="34"/>
      <c r="AR29" s="34"/>
      <c r="AS29" s="34"/>
      <c r="AT29" s="34"/>
      <c r="AU29" s="34"/>
      <c r="AV29" s="34"/>
      <c r="AW29" s="34"/>
      <c r="AX29" s="34"/>
      <c r="AY29" s="34"/>
      <c r="BA29" s="54"/>
      <c r="BB29" s="54"/>
      <c r="BC29" s="55"/>
      <c r="BD29" s="56"/>
      <c r="BE29" s="57"/>
      <c r="BF29" s="58"/>
      <c r="BG29" s="58"/>
      <c r="BH29" s="34"/>
      <c r="BI29" s="34"/>
      <c r="BJ29" s="34"/>
      <c r="BK29" s="34"/>
      <c r="BL29" s="34"/>
      <c r="BM29" s="34"/>
      <c r="BN29" s="34"/>
      <c r="BO29" s="34"/>
      <c r="BP29" s="34"/>
    </row>
    <row r="30" spans="1:68" ht="14.45" customHeight="1">
      <c r="A30" s="95"/>
      <c r="B30" s="218" t="s">
        <v>27</v>
      </c>
      <c r="C30" s="8" t="s">
        <v>10</v>
      </c>
      <c r="D30" s="97" t="s">
        <v>11</v>
      </c>
      <c r="E30" s="9" t="s">
        <v>12</v>
      </c>
      <c r="F30" s="10" t="s">
        <v>13</v>
      </c>
      <c r="G30" s="11" t="s">
        <v>14</v>
      </c>
      <c r="H30" s="162" t="s">
        <v>15</v>
      </c>
      <c r="I30" s="202" t="s">
        <v>16</v>
      </c>
      <c r="J30" s="202"/>
      <c r="K30" s="202"/>
      <c r="L30" s="202"/>
      <c r="M30" s="207"/>
      <c r="N30" s="234" t="s">
        <v>17</v>
      </c>
      <c r="O30" s="206"/>
      <c r="P30" s="206"/>
      <c r="Q30" s="206"/>
      <c r="S30" s="218" t="s">
        <v>27</v>
      </c>
      <c r="T30" s="41" t="s">
        <v>10</v>
      </c>
      <c r="U30" s="97" t="s">
        <v>11</v>
      </c>
      <c r="V30" s="9" t="s">
        <v>12</v>
      </c>
      <c r="W30" s="10" t="s">
        <v>13</v>
      </c>
      <c r="X30" s="11" t="s">
        <v>14</v>
      </c>
      <c r="Y30" s="162" t="s">
        <v>15</v>
      </c>
      <c r="Z30" s="201" t="s">
        <v>16</v>
      </c>
      <c r="AA30" s="202"/>
      <c r="AB30" s="202"/>
      <c r="AC30" s="202"/>
      <c r="AD30" s="207"/>
      <c r="AE30" s="234" t="s">
        <v>17</v>
      </c>
      <c r="AF30" s="206"/>
      <c r="AG30" s="206"/>
      <c r="AH30" s="206"/>
      <c r="AJ30" s="218" t="s">
        <v>27</v>
      </c>
      <c r="AK30" s="41" t="s">
        <v>10</v>
      </c>
      <c r="AL30" s="97" t="s">
        <v>11</v>
      </c>
      <c r="AM30" s="9" t="s">
        <v>12</v>
      </c>
      <c r="AN30" s="10" t="s">
        <v>13</v>
      </c>
      <c r="AO30" s="11" t="s">
        <v>14</v>
      </c>
      <c r="AP30" s="162" t="s">
        <v>15</v>
      </c>
      <c r="AQ30" s="201" t="s">
        <v>16</v>
      </c>
      <c r="AR30" s="202"/>
      <c r="AS30" s="202"/>
      <c r="AT30" s="202"/>
      <c r="AU30" s="207"/>
      <c r="AV30" s="234" t="s">
        <v>17</v>
      </c>
      <c r="AW30" s="206"/>
      <c r="AX30" s="206"/>
      <c r="AY30" s="206"/>
      <c r="BA30" s="218" t="s">
        <v>27</v>
      </c>
      <c r="BB30" s="41" t="s">
        <v>10</v>
      </c>
      <c r="BC30" s="97" t="s">
        <v>11</v>
      </c>
      <c r="BD30" s="9" t="s">
        <v>12</v>
      </c>
      <c r="BE30" s="10" t="s">
        <v>13</v>
      </c>
      <c r="BF30" s="11" t="s">
        <v>14</v>
      </c>
      <c r="BG30" s="162" t="s">
        <v>15</v>
      </c>
      <c r="BH30" s="201" t="s">
        <v>16</v>
      </c>
      <c r="BI30" s="202"/>
      <c r="BJ30" s="202"/>
      <c r="BK30" s="202"/>
      <c r="BL30" s="207"/>
      <c r="BM30" s="234" t="s">
        <v>17</v>
      </c>
      <c r="BN30" s="206"/>
      <c r="BO30" s="206"/>
      <c r="BP30" s="206"/>
    </row>
    <row r="31" spans="1:68">
      <c r="A31" s="95"/>
      <c r="B31" s="219"/>
      <c r="C31" s="59" t="s">
        <v>73</v>
      </c>
      <c r="D31" s="145"/>
      <c r="E31" s="146"/>
      <c r="F31" s="147"/>
      <c r="G31" s="148"/>
      <c r="H31" s="163"/>
      <c r="I31" s="18"/>
      <c r="J31" s="23"/>
      <c r="K31" s="22"/>
      <c r="L31" s="23"/>
      <c r="M31" s="23"/>
      <c r="N31" s="217"/>
      <c r="O31" s="209"/>
      <c r="P31" s="209"/>
      <c r="Q31" s="210"/>
      <c r="S31" s="219"/>
      <c r="T31" s="59" t="s">
        <v>73</v>
      </c>
      <c r="U31" s="145"/>
      <c r="V31" s="146"/>
      <c r="W31" s="147"/>
      <c r="X31" s="148"/>
      <c r="Y31" s="163"/>
      <c r="Z31" s="18"/>
      <c r="AA31" s="23"/>
      <c r="AB31" s="22"/>
      <c r="AC31" s="23"/>
      <c r="AD31" s="23"/>
      <c r="AE31" s="217"/>
      <c r="AF31" s="209"/>
      <c r="AG31" s="209"/>
      <c r="AH31" s="210"/>
      <c r="AJ31" s="219"/>
      <c r="AK31" s="59" t="s">
        <v>73</v>
      </c>
      <c r="AL31" s="145"/>
      <c r="AM31" s="146"/>
      <c r="AN31" s="147"/>
      <c r="AO31" s="148"/>
      <c r="AP31" s="163"/>
      <c r="AQ31" s="18"/>
      <c r="AR31" s="23"/>
      <c r="AS31" s="22"/>
      <c r="AT31" s="23"/>
      <c r="AU31" s="23"/>
      <c r="AV31" s="217"/>
      <c r="AW31" s="209"/>
      <c r="AX31" s="209"/>
      <c r="AY31" s="210"/>
      <c r="BA31" s="219"/>
      <c r="BB31" s="59" t="s">
        <v>73</v>
      </c>
      <c r="BC31" s="145"/>
      <c r="BD31" s="146"/>
      <c r="BE31" s="147"/>
      <c r="BF31" s="148"/>
      <c r="BG31" s="163"/>
      <c r="BH31" s="18"/>
      <c r="BI31" s="23"/>
      <c r="BJ31" s="22"/>
      <c r="BK31" s="23"/>
      <c r="BL31" s="23"/>
      <c r="BM31" s="217"/>
      <c r="BN31" s="209"/>
      <c r="BO31" s="209"/>
      <c r="BP31" s="210"/>
    </row>
    <row r="32" spans="1:68">
      <c r="A32" s="95"/>
      <c r="B32" s="219"/>
      <c r="C32" s="23" t="s">
        <v>106</v>
      </c>
      <c r="D32" s="47">
        <v>3</v>
      </c>
      <c r="E32" s="15" t="s">
        <v>28</v>
      </c>
      <c r="F32" s="16"/>
      <c r="G32" s="17">
        <v>8</v>
      </c>
      <c r="H32" s="25"/>
      <c r="I32" s="18"/>
      <c r="J32" s="23"/>
      <c r="K32" s="22"/>
      <c r="L32" s="26"/>
      <c r="M32" s="23"/>
      <c r="N32" s="216"/>
      <c r="O32" s="211"/>
      <c r="P32" s="211"/>
      <c r="Q32" s="212"/>
      <c r="S32" s="219"/>
      <c r="T32" s="23" t="s">
        <v>106</v>
      </c>
      <c r="U32" s="47">
        <v>4</v>
      </c>
      <c r="V32" s="15" t="s">
        <v>28</v>
      </c>
      <c r="W32" s="16"/>
      <c r="X32" s="17">
        <v>8</v>
      </c>
      <c r="Y32" s="25"/>
      <c r="Z32" s="18"/>
      <c r="AA32" s="23"/>
      <c r="AB32" s="22"/>
      <c r="AC32" s="26"/>
      <c r="AD32" s="23"/>
      <c r="AE32" s="216"/>
      <c r="AF32" s="211"/>
      <c r="AG32" s="211"/>
      <c r="AH32" s="212"/>
      <c r="AJ32" s="219"/>
      <c r="AK32" s="23" t="s">
        <v>106</v>
      </c>
      <c r="AL32" s="47">
        <v>5</v>
      </c>
      <c r="AM32" s="15" t="s">
        <v>28</v>
      </c>
      <c r="AN32" s="16"/>
      <c r="AO32" s="17">
        <v>8</v>
      </c>
      <c r="AP32" s="25"/>
      <c r="AQ32" s="18"/>
      <c r="AR32" s="23"/>
      <c r="AS32" s="22"/>
      <c r="AT32" s="26"/>
      <c r="AU32" s="23"/>
      <c r="AV32" s="216"/>
      <c r="AW32" s="211"/>
      <c r="AX32" s="211"/>
      <c r="AY32" s="212"/>
      <c r="BA32" s="219"/>
      <c r="BB32" s="23" t="s">
        <v>106</v>
      </c>
      <c r="BC32" s="47">
        <v>3</v>
      </c>
      <c r="BD32" s="15" t="s">
        <v>28</v>
      </c>
      <c r="BE32" s="16"/>
      <c r="BF32" s="17">
        <v>8</v>
      </c>
      <c r="BG32" s="25"/>
      <c r="BH32" s="18"/>
      <c r="BI32" s="23"/>
      <c r="BJ32" s="22"/>
      <c r="BK32" s="26"/>
      <c r="BL32" s="23"/>
      <c r="BM32" s="216"/>
      <c r="BN32" s="211"/>
      <c r="BO32" s="211"/>
      <c r="BP32" s="212"/>
    </row>
    <row r="33" spans="1:68">
      <c r="A33" s="95"/>
      <c r="B33" s="219"/>
      <c r="C33" s="23" t="s">
        <v>107</v>
      </c>
      <c r="D33" s="60">
        <v>3</v>
      </c>
      <c r="E33" s="15"/>
      <c r="F33" s="16"/>
      <c r="G33" s="17">
        <v>8</v>
      </c>
      <c r="H33" s="25"/>
      <c r="I33" s="18"/>
      <c r="J33" s="23"/>
      <c r="K33" s="22"/>
      <c r="L33" s="26"/>
      <c r="M33" s="23"/>
      <c r="N33" s="216"/>
      <c r="O33" s="211"/>
      <c r="P33" s="211"/>
      <c r="Q33" s="212"/>
      <c r="S33" s="219"/>
      <c r="T33" s="23" t="s">
        <v>107</v>
      </c>
      <c r="U33" s="60">
        <v>4</v>
      </c>
      <c r="V33" s="15"/>
      <c r="W33" s="16"/>
      <c r="X33" s="17">
        <v>8</v>
      </c>
      <c r="Y33" s="25"/>
      <c r="Z33" s="18"/>
      <c r="AA33" s="23"/>
      <c r="AB33" s="22"/>
      <c r="AC33" s="26"/>
      <c r="AD33" s="23"/>
      <c r="AE33" s="216"/>
      <c r="AF33" s="211"/>
      <c r="AG33" s="211"/>
      <c r="AH33" s="212"/>
      <c r="AJ33" s="219"/>
      <c r="AK33" s="23" t="s">
        <v>107</v>
      </c>
      <c r="AL33" s="60">
        <v>5</v>
      </c>
      <c r="AM33" s="15"/>
      <c r="AN33" s="16"/>
      <c r="AO33" s="17">
        <v>8</v>
      </c>
      <c r="AP33" s="25"/>
      <c r="AQ33" s="18"/>
      <c r="AR33" s="23"/>
      <c r="AS33" s="22"/>
      <c r="AT33" s="26"/>
      <c r="AU33" s="23"/>
      <c r="AV33" s="216"/>
      <c r="AW33" s="211"/>
      <c r="AX33" s="211"/>
      <c r="AY33" s="212"/>
      <c r="BA33" s="219"/>
      <c r="BB33" s="23" t="s">
        <v>107</v>
      </c>
      <c r="BC33" s="60">
        <v>3</v>
      </c>
      <c r="BD33" s="15"/>
      <c r="BE33" s="16"/>
      <c r="BF33" s="17">
        <v>8</v>
      </c>
      <c r="BG33" s="25"/>
      <c r="BH33" s="18"/>
      <c r="BI33" s="23"/>
      <c r="BJ33" s="22"/>
      <c r="BK33" s="26"/>
      <c r="BL33" s="23"/>
      <c r="BM33" s="216"/>
      <c r="BN33" s="211"/>
      <c r="BO33" s="211"/>
      <c r="BP33" s="212"/>
    </row>
    <row r="34" spans="1:68">
      <c r="A34" s="95"/>
      <c r="B34" s="219"/>
      <c r="C34" s="139" t="s">
        <v>90</v>
      </c>
      <c r="D34" s="61">
        <v>3</v>
      </c>
      <c r="E34" s="15" t="s">
        <v>28</v>
      </c>
      <c r="F34" s="16"/>
      <c r="G34" s="17">
        <v>8</v>
      </c>
      <c r="H34" s="25"/>
      <c r="I34" s="28"/>
      <c r="J34" s="29"/>
      <c r="K34" s="27"/>
      <c r="L34" s="30"/>
      <c r="M34" s="23"/>
      <c r="N34" s="216"/>
      <c r="O34" s="211"/>
      <c r="P34" s="211"/>
      <c r="Q34" s="212"/>
      <c r="S34" s="219"/>
      <c r="T34" s="139" t="s">
        <v>90</v>
      </c>
      <c r="U34" s="61">
        <v>3</v>
      </c>
      <c r="V34" s="15" t="s">
        <v>28</v>
      </c>
      <c r="W34" s="16"/>
      <c r="X34" s="17">
        <v>8</v>
      </c>
      <c r="Y34" s="25"/>
      <c r="Z34" s="28"/>
      <c r="AA34" s="29"/>
      <c r="AB34" s="27"/>
      <c r="AC34" s="30"/>
      <c r="AD34" s="23"/>
      <c r="AE34" s="216"/>
      <c r="AF34" s="211"/>
      <c r="AG34" s="211"/>
      <c r="AH34" s="212"/>
      <c r="AJ34" s="219"/>
      <c r="AK34" s="139" t="s">
        <v>90</v>
      </c>
      <c r="AL34" s="61">
        <v>3</v>
      </c>
      <c r="AM34" s="15" t="s">
        <v>28</v>
      </c>
      <c r="AN34" s="16"/>
      <c r="AO34" s="17">
        <v>8</v>
      </c>
      <c r="AP34" s="25"/>
      <c r="AQ34" s="28"/>
      <c r="AR34" s="29"/>
      <c r="AS34" s="27"/>
      <c r="AT34" s="30"/>
      <c r="AU34" s="23"/>
      <c r="AV34" s="216"/>
      <c r="AW34" s="211"/>
      <c r="AX34" s="211"/>
      <c r="AY34" s="212"/>
      <c r="BA34" s="219"/>
      <c r="BB34" s="139" t="s">
        <v>90</v>
      </c>
      <c r="BC34" s="61">
        <v>3</v>
      </c>
      <c r="BD34" s="15" t="s">
        <v>28</v>
      </c>
      <c r="BE34" s="16"/>
      <c r="BF34" s="17">
        <v>8</v>
      </c>
      <c r="BG34" s="25"/>
      <c r="BH34" s="28"/>
      <c r="BI34" s="29"/>
      <c r="BJ34" s="27"/>
      <c r="BK34" s="30"/>
      <c r="BL34" s="23"/>
      <c r="BM34" s="216"/>
      <c r="BN34" s="211"/>
      <c r="BO34" s="211"/>
      <c r="BP34" s="212"/>
    </row>
    <row r="35" spans="1:68">
      <c r="A35" s="95"/>
      <c r="B35" s="219"/>
      <c r="C35" s="26" t="s">
        <v>95</v>
      </c>
      <c r="D35" s="60">
        <v>3</v>
      </c>
      <c r="E35" s="15" t="s">
        <v>28</v>
      </c>
      <c r="F35" s="16"/>
      <c r="G35" s="17">
        <v>8</v>
      </c>
      <c r="H35" s="25"/>
      <c r="I35" s="22"/>
      <c r="J35" s="26"/>
      <c r="K35" s="26"/>
      <c r="L35" s="26"/>
      <c r="M35" s="23"/>
      <c r="N35" s="216"/>
      <c r="O35" s="211"/>
      <c r="P35" s="211"/>
      <c r="Q35" s="212"/>
      <c r="S35" s="219"/>
      <c r="T35" s="26" t="s">
        <v>95</v>
      </c>
      <c r="U35" s="60">
        <v>3</v>
      </c>
      <c r="V35" s="15" t="s">
        <v>28</v>
      </c>
      <c r="W35" s="16"/>
      <c r="X35" s="17">
        <v>8</v>
      </c>
      <c r="Y35" s="25"/>
      <c r="Z35" s="26"/>
      <c r="AA35" s="26"/>
      <c r="AB35" s="26"/>
      <c r="AC35" s="26"/>
      <c r="AD35" s="23"/>
      <c r="AE35" s="216"/>
      <c r="AF35" s="211"/>
      <c r="AG35" s="211"/>
      <c r="AH35" s="212"/>
      <c r="AJ35" s="219"/>
      <c r="AK35" s="26" t="s">
        <v>95</v>
      </c>
      <c r="AL35" s="60">
        <v>3</v>
      </c>
      <c r="AM35" s="15" t="s">
        <v>28</v>
      </c>
      <c r="AN35" s="16"/>
      <c r="AO35" s="17">
        <v>8</v>
      </c>
      <c r="AP35" s="25"/>
      <c r="AQ35" s="26"/>
      <c r="AR35" s="26"/>
      <c r="AS35" s="26"/>
      <c r="AT35" s="26"/>
      <c r="AU35" s="23"/>
      <c r="AV35" s="216"/>
      <c r="AW35" s="211"/>
      <c r="AX35" s="211"/>
      <c r="AY35" s="212"/>
      <c r="BA35" s="219"/>
      <c r="BB35" s="26" t="s">
        <v>95</v>
      </c>
      <c r="BC35" s="60">
        <v>3</v>
      </c>
      <c r="BD35" s="15" t="s">
        <v>28</v>
      </c>
      <c r="BE35" s="16"/>
      <c r="BF35" s="17">
        <v>8</v>
      </c>
      <c r="BG35" s="25"/>
      <c r="BH35" s="26"/>
      <c r="BI35" s="26"/>
      <c r="BJ35" s="26"/>
      <c r="BK35" s="26"/>
      <c r="BL35" s="23"/>
      <c r="BM35" s="216"/>
      <c r="BN35" s="211"/>
      <c r="BO35" s="211"/>
      <c r="BP35" s="212"/>
    </row>
    <row r="36" spans="1:68">
      <c r="A36" s="95"/>
      <c r="B36" s="219"/>
      <c r="C36" s="22" t="s">
        <v>108</v>
      </c>
      <c r="D36" s="49">
        <v>3</v>
      </c>
      <c r="E36" s="62" t="s">
        <v>21</v>
      </c>
      <c r="F36" s="51"/>
      <c r="G36" s="32">
        <v>8</v>
      </c>
      <c r="H36" s="33"/>
      <c r="I36" s="27"/>
      <c r="J36" s="26"/>
      <c r="K36" s="26"/>
      <c r="L36" s="26"/>
      <c r="M36" s="23"/>
      <c r="N36" s="216"/>
      <c r="O36" s="211"/>
      <c r="P36" s="211"/>
      <c r="Q36" s="212"/>
      <c r="S36" s="219"/>
      <c r="T36" s="22" t="s">
        <v>108</v>
      </c>
      <c r="U36" s="49">
        <v>3</v>
      </c>
      <c r="V36" s="62" t="s">
        <v>21</v>
      </c>
      <c r="W36" s="51"/>
      <c r="X36" s="32">
        <v>8</v>
      </c>
      <c r="Y36" s="33"/>
      <c r="Z36" s="30"/>
      <c r="AA36" s="26"/>
      <c r="AB36" s="26"/>
      <c r="AC36" s="26"/>
      <c r="AD36" s="23"/>
      <c r="AE36" s="216"/>
      <c r="AF36" s="211"/>
      <c r="AG36" s="211"/>
      <c r="AH36" s="212"/>
      <c r="AJ36" s="219"/>
      <c r="AK36" s="22" t="s">
        <v>108</v>
      </c>
      <c r="AL36" s="49">
        <v>3</v>
      </c>
      <c r="AM36" s="62" t="s">
        <v>21</v>
      </c>
      <c r="AN36" s="51"/>
      <c r="AO36" s="32">
        <v>8</v>
      </c>
      <c r="AP36" s="33"/>
      <c r="AQ36" s="30"/>
      <c r="AR36" s="26"/>
      <c r="AS36" s="26"/>
      <c r="AT36" s="26"/>
      <c r="AU36" s="23"/>
      <c r="AV36" s="216"/>
      <c r="AW36" s="211"/>
      <c r="AX36" s="211"/>
      <c r="AY36" s="212"/>
      <c r="BA36" s="219"/>
      <c r="BB36" s="22" t="s">
        <v>108</v>
      </c>
      <c r="BC36" s="49">
        <v>3</v>
      </c>
      <c r="BD36" s="62" t="s">
        <v>21</v>
      </c>
      <c r="BE36" s="51"/>
      <c r="BF36" s="32">
        <v>8</v>
      </c>
      <c r="BG36" s="33"/>
      <c r="BH36" s="30"/>
      <c r="BI36" s="26"/>
      <c r="BJ36" s="26"/>
      <c r="BK36" s="26"/>
      <c r="BL36" s="23"/>
      <c r="BM36" s="216"/>
      <c r="BN36" s="211"/>
      <c r="BO36" s="211"/>
      <c r="BP36" s="212"/>
    </row>
    <row r="37" spans="1:68">
      <c r="A37" s="95"/>
      <c r="B37" s="34"/>
      <c r="C37" s="34"/>
      <c r="D37" s="55"/>
      <c r="E37" s="56"/>
      <c r="F37" s="57"/>
      <c r="G37" s="58"/>
      <c r="H37" s="58"/>
      <c r="I37" s="34"/>
      <c r="J37" s="34"/>
      <c r="K37" s="34"/>
      <c r="L37" s="34"/>
      <c r="M37" s="34"/>
      <c r="N37" s="34"/>
      <c r="O37" s="34"/>
      <c r="P37" s="34"/>
      <c r="Q37" s="34"/>
      <c r="S37" s="34"/>
      <c r="T37" s="34"/>
      <c r="U37" s="55"/>
      <c r="V37" s="56"/>
      <c r="W37" s="57"/>
      <c r="X37" s="58"/>
      <c r="Y37" s="58"/>
      <c r="Z37" s="34"/>
      <c r="AA37" s="34"/>
      <c r="AB37" s="34"/>
      <c r="AC37" s="34"/>
      <c r="AD37" s="34"/>
      <c r="AE37" s="34"/>
      <c r="AF37" s="34"/>
      <c r="AG37" s="34"/>
      <c r="AH37" s="34"/>
      <c r="AJ37" s="34"/>
      <c r="AK37" s="34"/>
      <c r="AL37" s="55"/>
      <c r="AM37" s="56"/>
      <c r="AN37" s="57"/>
      <c r="AO37" s="58"/>
      <c r="AP37" s="58"/>
      <c r="AQ37" s="34"/>
      <c r="AR37" s="34"/>
      <c r="AS37" s="34"/>
      <c r="AT37" s="34"/>
      <c r="AU37" s="34"/>
      <c r="AV37" s="34"/>
      <c r="AW37" s="34"/>
      <c r="AX37" s="34"/>
      <c r="AY37" s="34"/>
      <c r="BA37" s="34"/>
      <c r="BB37" s="34"/>
      <c r="BC37" s="55"/>
      <c r="BD37" s="56"/>
      <c r="BE37" s="57"/>
      <c r="BF37" s="58"/>
      <c r="BG37" s="58"/>
      <c r="BH37" s="34"/>
      <c r="BI37" s="34"/>
      <c r="BJ37" s="34"/>
      <c r="BK37" s="34"/>
      <c r="BL37" s="34"/>
      <c r="BM37" s="34"/>
      <c r="BN37" s="34"/>
      <c r="BO37" s="34"/>
      <c r="BP37" s="34"/>
    </row>
    <row r="38" spans="1:68" ht="14.45" customHeight="1">
      <c r="A38" s="95"/>
      <c r="B38" s="218" t="s">
        <v>29</v>
      </c>
      <c r="C38" s="8" t="s">
        <v>10</v>
      </c>
      <c r="D38" s="97" t="s">
        <v>11</v>
      </c>
      <c r="E38" s="9" t="s">
        <v>12</v>
      </c>
      <c r="F38" s="10" t="s">
        <v>13</v>
      </c>
      <c r="G38" s="11" t="s">
        <v>14</v>
      </c>
      <c r="H38" s="12" t="s">
        <v>15</v>
      </c>
      <c r="I38" s="202" t="s">
        <v>16</v>
      </c>
      <c r="J38" s="202"/>
      <c r="K38" s="202"/>
      <c r="L38" s="202"/>
      <c r="M38" s="207"/>
      <c r="N38" s="234" t="s">
        <v>17</v>
      </c>
      <c r="O38" s="206"/>
      <c r="P38" s="206"/>
      <c r="Q38" s="206"/>
      <c r="S38" s="218" t="s">
        <v>29</v>
      </c>
      <c r="T38" s="41" t="s">
        <v>10</v>
      </c>
      <c r="U38" s="97" t="s">
        <v>11</v>
      </c>
      <c r="V38" s="9" t="s">
        <v>12</v>
      </c>
      <c r="W38" s="10" t="s">
        <v>13</v>
      </c>
      <c r="X38" s="11" t="s">
        <v>14</v>
      </c>
      <c r="Y38" s="162" t="s">
        <v>15</v>
      </c>
      <c r="Z38" s="201" t="s">
        <v>16</v>
      </c>
      <c r="AA38" s="202"/>
      <c r="AB38" s="202"/>
      <c r="AC38" s="202"/>
      <c r="AD38" s="207"/>
      <c r="AE38" s="234" t="s">
        <v>17</v>
      </c>
      <c r="AF38" s="206"/>
      <c r="AG38" s="206"/>
      <c r="AH38" s="206"/>
      <c r="AJ38" s="218" t="s">
        <v>29</v>
      </c>
      <c r="AK38" s="41" t="s">
        <v>10</v>
      </c>
      <c r="AL38" s="97" t="s">
        <v>11</v>
      </c>
      <c r="AM38" s="9" t="s">
        <v>12</v>
      </c>
      <c r="AN38" s="10" t="s">
        <v>13</v>
      </c>
      <c r="AO38" s="11" t="s">
        <v>14</v>
      </c>
      <c r="AP38" s="162" t="s">
        <v>15</v>
      </c>
      <c r="AQ38" s="201" t="s">
        <v>16</v>
      </c>
      <c r="AR38" s="202"/>
      <c r="AS38" s="202"/>
      <c r="AT38" s="202"/>
      <c r="AU38" s="207"/>
      <c r="AV38" s="234" t="s">
        <v>17</v>
      </c>
      <c r="AW38" s="206"/>
      <c r="AX38" s="206"/>
      <c r="AY38" s="206"/>
      <c r="BA38" s="218" t="s">
        <v>29</v>
      </c>
      <c r="BB38" s="41" t="s">
        <v>10</v>
      </c>
      <c r="BC38" s="97" t="s">
        <v>11</v>
      </c>
      <c r="BD38" s="9" t="s">
        <v>12</v>
      </c>
      <c r="BE38" s="10" t="s">
        <v>13</v>
      </c>
      <c r="BF38" s="11" t="s">
        <v>14</v>
      </c>
      <c r="BG38" s="165" t="s">
        <v>15</v>
      </c>
      <c r="BH38" s="201" t="s">
        <v>16</v>
      </c>
      <c r="BI38" s="202"/>
      <c r="BJ38" s="202"/>
      <c r="BK38" s="202"/>
      <c r="BL38" s="207"/>
      <c r="BM38" s="234" t="s">
        <v>17</v>
      </c>
      <c r="BN38" s="206"/>
      <c r="BO38" s="206"/>
      <c r="BP38" s="206"/>
    </row>
    <row r="39" spans="1:68">
      <c r="A39" s="95"/>
      <c r="B39" s="219"/>
      <c r="C39" s="138" t="s">
        <v>85</v>
      </c>
      <c r="D39" s="145"/>
      <c r="E39" s="146"/>
      <c r="F39" s="166"/>
      <c r="G39" s="167"/>
      <c r="H39" s="164"/>
      <c r="I39" s="18"/>
      <c r="J39" s="23"/>
      <c r="K39" s="22"/>
      <c r="L39" s="23"/>
      <c r="M39" s="23"/>
      <c r="N39" s="217"/>
      <c r="O39" s="209"/>
      <c r="P39" s="209"/>
      <c r="Q39" s="210"/>
      <c r="S39" s="219"/>
      <c r="T39" s="138" t="s">
        <v>85</v>
      </c>
      <c r="U39" s="145"/>
      <c r="V39" s="168"/>
      <c r="W39" s="169"/>
      <c r="X39" s="167"/>
      <c r="Y39" s="163"/>
      <c r="Z39" s="18"/>
      <c r="AA39" s="23"/>
      <c r="AB39" s="22"/>
      <c r="AC39" s="23"/>
      <c r="AD39" s="23"/>
      <c r="AE39" s="217"/>
      <c r="AF39" s="209"/>
      <c r="AG39" s="209"/>
      <c r="AH39" s="210"/>
      <c r="AJ39" s="219"/>
      <c r="AK39" s="138" t="s">
        <v>85</v>
      </c>
      <c r="AL39" s="145"/>
      <c r="AM39" s="168"/>
      <c r="AN39" s="169"/>
      <c r="AO39" s="167"/>
      <c r="AP39" s="163"/>
      <c r="AQ39" s="18"/>
      <c r="AR39" s="23"/>
      <c r="AS39" s="22"/>
      <c r="AT39" s="23"/>
      <c r="AU39" s="23"/>
      <c r="AV39" s="217"/>
      <c r="AW39" s="209"/>
      <c r="AX39" s="209"/>
      <c r="AY39" s="210"/>
      <c r="BA39" s="219"/>
      <c r="BB39" s="138" t="s">
        <v>85</v>
      </c>
      <c r="BC39" s="145"/>
      <c r="BD39" s="168"/>
      <c r="BE39" s="169"/>
      <c r="BF39" s="167"/>
      <c r="BG39" s="163"/>
      <c r="BH39" s="18"/>
      <c r="BI39" s="23"/>
      <c r="BJ39" s="22"/>
      <c r="BK39" s="23"/>
      <c r="BL39" s="23"/>
      <c r="BM39" s="217"/>
      <c r="BN39" s="209"/>
      <c r="BO39" s="209"/>
      <c r="BP39" s="210"/>
    </row>
    <row r="40" spans="1:68">
      <c r="A40" s="95" t="s">
        <v>161</v>
      </c>
      <c r="B40" s="219"/>
      <c r="C40" s="23" t="s">
        <v>148</v>
      </c>
      <c r="D40" s="42">
        <v>3</v>
      </c>
      <c r="E40" s="43" t="s">
        <v>28</v>
      </c>
      <c r="F40" s="44">
        <v>0.5</v>
      </c>
      <c r="G40" s="45"/>
      <c r="H40" s="25" t="str">
        <f>IF(ISNUMBER(G40),"?",IF(ISBLANK($A40),"",IF(AND($A40="SQ",ISNUMBER(F40),$B$9="LBS"),MROUND(F40*$B$5,5),IF(AND($A40="BN",ISNUMBER(F40),$B$9="LBS"),MROUND(F40*$B$6,5),IF(AND($A40="DL",ISNUMBER(F40),$B$9="LBS"),MROUND(F40*$B$7,5),IF(AND($A40="SQ",ISNUMBER(F40),$B$9="KG"),MROUND(F40*$B$5,2.5),IF(AND($A40="BN",ISNUMBER(F40),$B$9="KG"),MROUND(F40*$B$6,2.5),IF(AND($A40="DL",ISNUMBER(F40),$B$9="KG"),MROUND(F40*$B$7,2.5),IF(AND($A40="OHP",ISNUMBER(F40),$B$9="LBS"),MROUND(F40*$B$8,5),IF(AND($A40="OHP",ISNUMBER(F40),$B$9="KG"),MROUND(F40*$B$6,2.5),IF(AND(G40&gt;0,F40="-"),"?","")))))))))))</f>
        <v/>
      </c>
      <c r="I40" s="66"/>
      <c r="J40" s="66"/>
      <c r="K40" s="66"/>
      <c r="L40" s="26"/>
      <c r="M40" s="23"/>
      <c r="N40" s="216"/>
      <c r="O40" s="211"/>
      <c r="P40" s="211"/>
      <c r="Q40" s="212"/>
      <c r="S40" s="219"/>
      <c r="T40" s="23" t="s">
        <v>148</v>
      </c>
      <c r="U40" s="42">
        <v>4</v>
      </c>
      <c r="V40" s="43" t="s">
        <v>28</v>
      </c>
      <c r="W40" s="44">
        <v>0.52500000000000002</v>
      </c>
      <c r="X40" s="45"/>
      <c r="Y40" s="141" t="str">
        <f>IF(ISNUMBER(X40),"?",IF(ISBLANK($A40),"",IF(AND($A40="SQ",ISNUMBER(W40),$B$9="LBS"),MROUND(W40*$B$5,5),IF(AND($A40="BN",ISNUMBER(W40),$B$9="LBS"),MROUND(W40*$B$6,5),IF(AND($A40="DL",ISNUMBER(W40),$B$9="LBS"),MROUND(W40*$B$7,5),IF(AND($A40="SQ",ISNUMBER(W40),$B$9="KG"),MROUND(W40*$B$5,2.5),IF(AND($A40="BN",ISNUMBER(W40),$B$9="KG"),MROUND(W40*$B$6,2.5),IF(AND($A40="DL",ISNUMBER(W40),$B$9="KG"),MROUND(W40*$B$7,2.5),IF(AND($A40="OHP",ISNUMBER(W40),$B$9="LBS"),MROUND(W40*$B$8,5),IF(AND($A40="OHP",ISNUMBER(W40),$B$9="KG"),MROUND(W40*$B$6,2.5),IF(AND(X40&gt;0,W40="-"),"?","")))))))))))</f>
        <v/>
      </c>
      <c r="Z40" s="66"/>
      <c r="AA40" s="66"/>
      <c r="AB40" s="66"/>
      <c r="AC40" s="26"/>
      <c r="AD40" s="23"/>
      <c r="AE40" s="216"/>
      <c r="AF40" s="211"/>
      <c r="AG40" s="211"/>
      <c r="AH40" s="212"/>
      <c r="AJ40" s="219"/>
      <c r="AK40" s="23" t="s">
        <v>148</v>
      </c>
      <c r="AL40" s="42">
        <v>5</v>
      </c>
      <c r="AM40" s="43" t="s">
        <v>28</v>
      </c>
      <c r="AN40" s="44">
        <v>0.55000000000000004</v>
      </c>
      <c r="AO40" s="45"/>
      <c r="AP40" s="141" t="str">
        <f>IF(ISNUMBER(AO40),"?",IF(ISBLANK($A40),"",IF(AND($A40="SQ",ISNUMBER(AN40),$B$9="LBS"),MROUND(AN40*$B$5,5),IF(AND($A40="BN",ISNUMBER(AN40),$B$9="LBS"),MROUND(AN40*$B$6,5),IF(AND($A40="DL",ISNUMBER(AN40),$B$9="LBS"),MROUND(AN40*$B$7,5),IF(AND($A40="SQ",ISNUMBER(AN40),$B$9="KG"),MROUND(AN40*$B$5,2.5),IF(AND($A40="BN",ISNUMBER(AN40),$B$9="KG"),MROUND(AN40*$B$6,2.5),IF(AND($A40="DL",ISNUMBER(AN40),$B$9="KG"),MROUND(AN40*$B$7,2.5),IF(AND($A40="OHP",ISNUMBER(AN40),$B$9="LBS"),MROUND(AN40*$B$8,5),IF(AND($A40="OHP",ISNUMBER(AN40),$B$9="KG"),MROUND(AN40*$B$6,2.5),IF(AND(AO40&gt;0,AN40="-"),"?","")))))))))))</f>
        <v/>
      </c>
      <c r="AQ40" s="66"/>
      <c r="AR40" s="66"/>
      <c r="AS40" s="66"/>
      <c r="AT40" s="26"/>
      <c r="AU40" s="23"/>
      <c r="AV40" s="216"/>
      <c r="AW40" s="211"/>
      <c r="AX40" s="211"/>
      <c r="AY40" s="212"/>
      <c r="BA40" s="219"/>
      <c r="BB40" s="23" t="s">
        <v>148</v>
      </c>
      <c r="BC40" s="42">
        <v>3</v>
      </c>
      <c r="BD40" s="43" t="s">
        <v>28</v>
      </c>
      <c r="BE40" s="44">
        <v>0.57499999999999996</v>
      </c>
      <c r="BF40" s="45"/>
      <c r="BG40" s="154" t="str">
        <f>IF(ISNUMBER(BF40),"?",IF(ISBLANK($A40),"",IF(AND($A40="SQ",ISNUMBER(BE40),$B$9="LBS"),MROUND(BE40*$B$5,5),IF(AND($A40="BN",ISNUMBER(BE40),$B$9="LBS"),MROUND(BE40*$B$6,5),IF(AND($A40="DL",ISNUMBER(BE40),$B$9="LBS"),MROUND(BE40*$B$7,5),IF(AND($A40="SQ",ISNUMBER(BE40),$B$9="KG"),MROUND(BE40*$B$5,2.5),IF(AND($A40="BN",ISNUMBER(BE40),$B$9="KG"),MROUND(BE40*$B$6,2.5),IF(AND($A40="DL",ISNUMBER(BE40),$B$9="KG"),MROUND(BE40*$B$7,2.5),IF(AND($A40="OHP",ISNUMBER(BE40),$B$9="LBS"),MROUND(BE40*$B$8,5),IF(AND($A40="OHP",ISNUMBER(BE40),$B$9="KG"),MROUND(BE40*$B$6,2.5),IF(AND(BF40&gt;0,BE40="-"),"?","")))))))))))</f>
        <v/>
      </c>
      <c r="BH40" s="66"/>
      <c r="BI40" s="66"/>
      <c r="BJ40" s="66"/>
      <c r="BK40" s="26"/>
      <c r="BL40" s="23"/>
      <c r="BM40" s="216"/>
      <c r="BN40" s="211"/>
      <c r="BO40" s="211"/>
      <c r="BP40" s="212"/>
    </row>
    <row r="41" spans="1:68">
      <c r="A41" s="95" t="s">
        <v>160</v>
      </c>
      <c r="B41" s="219"/>
      <c r="C41" s="23" t="s">
        <v>109</v>
      </c>
      <c r="D41" s="42">
        <v>3</v>
      </c>
      <c r="E41" s="43" t="s">
        <v>21</v>
      </c>
      <c r="F41" s="44">
        <v>0.55000000000000004</v>
      </c>
      <c r="G41" s="45"/>
      <c r="H41" s="25" t="str">
        <f t="shared" ref="H41" si="8">IF(ISNUMBER(G41),"?",IF(ISBLANK($A41),"",IF(AND($A41="SQ",ISNUMBER(F41),$B$9="LBS"),MROUND(F41*$B$5,5),IF(AND($A41="BN",ISNUMBER(F41),$B$9="LBS"),MROUND(F41*$B$6,5),IF(AND($A41="DL",ISNUMBER(F41),$B$9="LBS"),MROUND(F41*$B$7,5),IF(AND($A41="SQ",ISNUMBER(F41),$B$9="KG"),MROUND(F41*$B$5,2.5),IF(AND($A41="BN",ISNUMBER(F41),$B$9="KG"),MROUND(F41*$B$6,2.5),IF(AND($A41="DL",ISNUMBER(F41),$B$9="KG"),MROUND(F41*$B$7,2.5),IF(AND($A41="OHP",ISNUMBER(F41),$B$9="LBS"),MROUND(F41*$B$8,5),IF(AND($A41="OHP",ISNUMBER(F41),$B$9="KG"),MROUND(F41*$B$6,2.5),IF(AND(G41&gt;0,F41="-"),"?","")))))))))))</f>
        <v/>
      </c>
      <c r="I41" s="66"/>
      <c r="J41" s="66"/>
      <c r="K41" s="64"/>
      <c r="L41" s="26"/>
      <c r="M41" s="23"/>
      <c r="N41" s="216"/>
      <c r="O41" s="211"/>
      <c r="P41" s="211"/>
      <c r="Q41" s="212"/>
      <c r="S41" s="219"/>
      <c r="T41" s="23" t="s">
        <v>109</v>
      </c>
      <c r="U41" s="42">
        <v>4</v>
      </c>
      <c r="V41" s="43" t="s">
        <v>21</v>
      </c>
      <c r="W41" s="44" t="s">
        <v>150</v>
      </c>
      <c r="X41" s="45"/>
      <c r="Y41" s="141" t="str">
        <f t="shared" ref="Y41" si="9">IF(ISNUMBER(X41),"?",IF(ISBLANK($A41),"",IF(AND($A41="SQ",ISNUMBER(W41),$B$9="LBS"),MROUND(W41*$B$5,5),IF(AND($A41="BN",ISNUMBER(W41),$B$9="LBS"),MROUND(W41*$B$6,5),IF(AND($A41="DL",ISNUMBER(W41),$B$9="LBS"),MROUND(W41*$B$7,5),IF(AND($A41="SQ",ISNUMBER(W41),$B$9="KG"),MROUND(W41*$B$5,2.5),IF(AND($A41="BN",ISNUMBER(W41),$B$9="KG"),MROUND(W41*$B$6,2.5),IF(AND($A41="DL",ISNUMBER(W41),$B$9="KG"),MROUND(W41*$B$7,2.5),IF(AND($A41="OHP",ISNUMBER(W41),$B$9="LBS"),MROUND(W41*$B$8,5),IF(AND($A41="OHP",ISNUMBER(W41),$B$9="KG"),MROUND(W41*$B$6,2.5),IF(AND(X41&gt;0,W41="-"),"?","")))))))))))</f>
        <v/>
      </c>
      <c r="Z41" s="66"/>
      <c r="AA41" s="66"/>
      <c r="AB41" s="64"/>
      <c r="AC41" s="26"/>
      <c r="AD41" s="23"/>
      <c r="AE41" s="216"/>
      <c r="AF41" s="211"/>
      <c r="AG41" s="211"/>
      <c r="AH41" s="212"/>
      <c r="AJ41" s="219"/>
      <c r="AK41" s="23" t="s">
        <v>109</v>
      </c>
      <c r="AL41" s="42">
        <v>5</v>
      </c>
      <c r="AM41" s="43" t="s">
        <v>21</v>
      </c>
      <c r="AN41" s="44" t="s">
        <v>150</v>
      </c>
      <c r="AO41" s="45"/>
      <c r="AP41" s="25" t="str">
        <f t="shared" ref="AP41" si="10">IF(ISNUMBER(AO41),"?",IF(ISBLANK($A41),"",IF(AND($A41="SQ",ISNUMBER(AN41),$B$9="LBS"),MROUND(AN41*$B$5,5),IF(AND($A41="BN",ISNUMBER(AN41),$B$9="LBS"),MROUND(AN41*$B$6,5),IF(AND($A41="DL",ISNUMBER(AN41),$B$9="LBS"),MROUND(AN41*$B$7,5),IF(AND($A41="SQ",ISNUMBER(AN41),$B$9="KG"),MROUND(AN41*$B$5,2.5),IF(AND($A41="BN",ISNUMBER(AN41),$B$9="KG"),MROUND(AN41*$B$6,2.5),IF(AND($A41="DL",ISNUMBER(AN41),$B$9="KG"),MROUND(AN41*$B$7,2.5),IF(AND($A41="OHP",ISNUMBER(AN41),$B$9="LBS"),MROUND(AN41*$B$8,5),IF(AND($A41="OHP",ISNUMBER(AN41),$B$9="KG"),MROUND(AN41*$B$6,2.5),IF(AND(AO41&gt;0,AN41="-"),"?","")))))))))))</f>
        <v/>
      </c>
      <c r="AQ41" s="66"/>
      <c r="AR41" s="66"/>
      <c r="AS41" s="64"/>
      <c r="AT41" s="26"/>
      <c r="AU41" s="23"/>
      <c r="AV41" s="216"/>
      <c r="AW41" s="211"/>
      <c r="AX41" s="211"/>
      <c r="AY41" s="212"/>
      <c r="BA41" s="219"/>
      <c r="BB41" s="23" t="s">
        <v>109</v>
      </c>
      <c r="BC41" s="42">
        <v>3</v>
      </c>
      <c r="BD41" s="43" t="s">
        <v>21</v>
      </c>
      <c r="BE41" s="44" t="s">
        <v>150</v>
      </c>
      <c r="BF41" s="45"/>
      <c r="BG41" s="25" t="str">
        <f t="shared" ref="BG41" si="11">IF(ISNUMBER(BF41),"?",IF(ISBLANK($A41),"",IF(AND($A41="SQ",ISNUMBER(BE41),$B$9="LBS"),MROUND(BE41*$B$5,5),IF(AND($A41="BN",ISNUMBER(BE41),$B$9="LBS"),MROUND(BE41*$B$6,5),IF(AND($A41="DL",ISNUMBER(BE41),$B$9="LBS"),MROUND(BE41*$B$7,5),IF(AND($A41="SQ",ISNUMBER(BE41),$B$9="KG"),MROUND(BE41*$B$5,2.5),IF(AND($A41="BN",ISNUMBER(BE41),$B$9="KG"),MROUND(BE41*$B$6,2.5),IF(AND($A41="DL",ISNUMBER(BE41),$B$9="KG"),MROUND(BE41*$B$7,2.5),IF(AND($A41="OHP",ISNUMBER(BE41),$B$9="LBS"),MROUND(BE41*$B$8,5),IF(AND($A41="OHP",ISNUMBER(BE41),$B$9="KG"),MROUND(BE41*$B$6,2.5),IF(AND(BF41&gt;0,BE41="-"),"?","")))))))))))</f>
        <v/>
      </c>
      <c r="BH41" s="66"/>
      <c r="BI41" s="66"/>
      <c r="BJ41" s="64"/>
      <c r="BK41" s="26"/>
      <c r="BL41" s="23"/>
      <c r="BM41" s="216"/>
      <c r="BN41" s="211"/>
      <c r="BO41" s="211"/>
      <c r="BP41" s="212"/>
    </row>
    <row r="42" spans="1:68">
      <c r="A42" s="95"/>
      <c r="B42" s="219"/>
      <c r="C42" s="23" t="s">
        <v>149</v>
      </c>
      <c r="D42" s="47">
        <v>3</v>
      </c>
      <c r="E42" s="63" t="s">
        <v>18</v>
      </c>
      <c r="F42" s="16"/>
      <c r="G42" s="17">
        <v>8</v>
      </c>
      <c r="H42" s="46"/>
      <c r="I42" s="18"/>
      <c r="J42" s="23"/>
      <c r="K42" s="22"/>
      <c r="L42" s="26"/>
      <c r="M42" s="23"/>
      <c r="N42" s="216"/>
      <c r="O42" s="211"/>
      <c r="P42" s="211"/>
      <c r="Q42" s="212"/>
      <c r="S42" s="219"/>
      <c r="T42" s="23" t="s">
        <v>149</v>
      </c>
      <c r="U42" s="47">
        <v>3</v>
      </c>
      <c r="V42" s="63" t="s">
        <v>18</v>
      </c>
      <c r="W42" s="16"/>
      <c r="X42" s="17">
        <v>8</v>
      </c>
      <c r="Y42" s="25"/>
      <c r="Z42" s="18"/>
      <c r="AA42" s="23"/>
      <c r="AB42" s="22"/>
      <c r="AC42" s="26"/>
      <c r="AD42" s="23"/>
      <c r="AE42" s="216"/>
      <c r="AF42" s="211"/>
      <c r="AG42" s="211"/>
      <c r="AH42" s="212"/>
      <c r="AJ42" s="219"/>
      <c r="AK42" s="23" t="s">
        <v>149</v>
      </c>
      <c r="AL42" s="47">
        <v>3</v>
      </c>
      <c r="AM42" s="63" t="s">
        <v>18</v>
      </c>
      <c r="AN42" s="16"/>
      <c r="AO42" s="17">
        <v>8</v>
      </c>
      <c r="AP42" s="25"/>
      <c r="AQ42" s="18"/>
      <c r="AR42" s="23"/>
      <c r="AS42" s="22"/>
      <c r="AT42" s="26"/>
      <c r="AU42" s="23"/>
      <c r="AV42" s="216"/>
      <c r="AW42" s="211"/>
      <c r="AX42" s="211"/>
      <c r="AY42" s="212"/>
      <c r="BA42" s="219"/>
      <c r="BB42" s="23" t="s">
        <v>149</v>
      </c>
      <c r="BC42" s="47">
        <v>3</v>
      </c>
      <c r="BD42" s="63" t="s">
        <v>18</v>
      </c>
      <c r="BE42" s="16"/>
      <c r="BF42" s="17">
        <v>8</v>
      </c>
      <c r="BG42" s="46"/>
      <c r="BH42" s="18"/>
      <c r="BI42" s="23"/>
      <c r="BJ42" s="22"/>
      <c r="BK42" s="26"/>
      <c r="BL42" s="23"/>
      <c r="BM42" s="216"/>
      <c r="BN42" s="211"/>
      <c r="BO42" s="211"/>
      <c r="BP42" s="212"/>
    </row>
    <row r="43" spans="1:68">
      <c r="A43" s="95" t="s">
        <v>24</v>
      </c>
      <c r="B43" s="219"/>
      <c r="C43" s="23" t="s">
        <v>151</v>
      </c>
      <c r="D43" s="160">
        <v>3</v>
      </c>
      <c r="E43" s="50" t="s">
        <v>32</v>
      </c>
      <c r="F43" s="157"/>
      <c r="G43" s="32"/>
      <c r="H43" s="33" t="str">
        <f>IF(ISNUMBER(G43),"?",IF(ISBLANK($A44),"",IF(AND($A44="SQ",ISNUMBER(F43),$B$9="LBS"),MROUND(F43*$B$6,5),IF(AND($A44="BN",ISNUMBER(F43),$B$9="LBS"),MROUND(F43*$B$7,5),IF(AND($A44="DL",ISNUMBER(F43),$B$9="LBS"),MROUND(F43*$B$8,5),IF(AND($A44="SQ",ISNUMBER(F43),$B$9="KG"),MROUND(F43*$B$6,2.5),IF(AND($A44="BN",ISNUMBER(F43),$B$9="KG"),MROUND(F43*$B$7,2.5),IF(AND($A44="DL",ISNUMBER(F43),$B$9="KG"),MROUND(F43*$B$8,2.5),IF(AND(G43&gt;0,F43="-"),"?","")))))))))</f>
        <v/>
      </c>
      <c r="I43" s="28"/>
      <c r="J43" s="28"/>
      <c r="K43" s="28"/>
      <c r="L43" s="30"/>
      <c r="M43" s="23"/>
      <c r="N43" s="213"/>
      <c r="O43" s="214"/>
      <c r="P43" s="214"/>
      <c r="Q43" s="215"/>
      <c r="S43" s="219"/>
      <c r="T43" s="23" t="s">
        <v>151</v>
      </c>
      <c r="U43" s="160">
        <v>3</v>
      </c>
      <c r="V43" s="50" t="s">
        <v>32</v>
      </c>
      <c r="W43" s="157"/>
      <c r="X43" s="32"/>
      <c r="Y43" s="33" t="str">
        <f>IF(ISNUMBER(X43),"?",IF(ISBLANK($A44),"",IF(AND($A44="SQ",ISNUMBER(W43),$B$9="LBS"),MROUND(W43*$B$6,5),IF(AND($A44="BN",ISNUMBER(W43),$B$9="LBS"),MROUND(W43*$B$7,5),IF(AND($A44="DL",ISNUMBER(W43),$B$9="LBS"),MROUND(W43*$B$8,5),IF(AND($A44="SQ",ISNUMBER(W43),$B$9="KG"),MROUND(W43*$B$6,2.5),IF(AND($A44="BN",ISNUMBER(W43),$B$9="KG"),MROUND(W43*$B$7,2.5),IF(AND($A44="DL",ISNUMBER(W43),$B$9="KG"),MROUND(W43*$B$8,2.5),IF(AND(X43&gt;0,W43="-"),"?","")))))))))</f>
        <v/>
      </c>
      <c r="Z43" s="28"/>
      <c r="AA43" s="28"/>
      <c r="AB43" s="28"/>
      <c r="AC43" s="30"/>
      <c r="AD43" s="23"/>
      <c r="AE43" s="213"/>
      <c r="AF43" s="214"/>
      <c r="AG43" s="214"/>
      <c r="AH43" s="215"/>
      <c r="AJ43" s="219"/>
      <c r="AK43" s="23" t="s">
        <v>151</v>
      </c>
      <c r="AL43" s="160">
        <v>3</v>
      </c>
      <c r="AM43" s="50" t="s">
        <v>32</v>
      </c>
      <c r="AN43" s="157"/>
      <c r="AO43" s="32"/>
      <c r="AP43" s="33" t="str">
        <f>IF(ISNUMBER(AO43),"?",IF(ISBLANK($A44),"",IF(AND($A44="SQ",ISNUMBER(AN43),$B$9="LBS"),MROUND(AN43*$B$6,5),IF(AND($A44="BN",ISNUMBER(AN43),$B$9="LBS"),MROUND(AN43*$B$7,5),IF(AND($A44="DL",ISNUMBER(AN43),$B$9="LBS"),MROUND(AN43*$B$8,5),IF(AND($A44="SQ",ISNUMBER(AN43),$B$9="KG"),MROUND(AN43*$B$6,2.5),IF(AND($A44="BN",ISNUMBER(AN43),$B$9="KG"),MROUND(AN43*$B$7,2.5),IF(AND($A44="DL",ISNUMBER(AN43),$B$9="KG"),MROUND(AN43*$B$8,2.5),IF(AND(AO43&gt;0,AN43="-"),"?","")))))))))</f>
        <v/>
      </c>
      <c r="AQ43" s="28"/>
      <c r="AR43" s="28"/>
      <c r="AS43" s="28"/>
      <c r="AT43" s="30"/>
      <c r="AU43" s="23"/>
      <c r="AV43" s="213"/>
      <c r="AW43" s="214"/>
      <c r="AX43" s="214"/>
      <c r="AY43" s="215"/>
      <c r="BA43" s="219"/>
      <c r="BB43" s="23" t="s">
        <v>151</v>
      </c>
      <c r="BC43" s="160">
        <v>3</v>
      </c>
      <c r="BD43" s="50" t="s">
        <v>32</v>
      </c>
      <c r="BE43" s="157"/>
      <c r="BF43" s="32"/>
      <c r="BG43" s="33" t="str">
        <f>IF(ISNUMBER(BF43),"?",IF(ISBLANK($A44),"",IF(AND($A44="SQ",ISNUMBER(BE43),$B$9="LBS"),MROUND(BE43*$B$6,5),IF(AND($A44="BN",ISNUMBER(BE43),$B$9="LBS"),MROUND(BE43*$B$7,5),IF(AND($A44="DL",ISNUMBER(BE43),$B$9="LBS"),MROUND(BE43*$B$8,5),IF(AND($A44="SQ",ISNUMBER(BE43),$B$9="KG"),MROUND(BE43*$B$6,2.5),IF(AND($A44="BN",ISNUMBER(BE43),$B$9="KG"),MROUND(BE43*$B$7,2.5),IF(AND($A44="DL",ISNUMBER(BE43),$B$9="KG"),MROUND(BE43*$B$8,2.5),IF(AND(BF43&gt;0,BE43="-"),"?","")))))))))</f>
        <v/>
      </c>
      <c r="BH43" s="28"/>
      <c r="BI43" s="28"/>
      <c r="BJ43" s="28"/>
      <c r="BK43" s="30"/>
      <c r="BL43" s="23"/>
      <c r="BM43" s="213"/>
      <c r="BN43" s="214"/>
      <c r="BO43" s="214"/>
      <c r="BP43" s="215"/>
    </row>
    <row r="44" spans="1:68">
      <c r="A44" s="95" t="s">
        <v>24</v>
      </c>
      <c r="B44" s="34"/>
      <c r="C44" s="4"/>
      <c r="D44" s="67"/>
      <c r="E44" s="68"/>
      <c r="F44" s="102"/>
      <c r="G44" s="70"/>
      <c r="H44" s="70"/>
      <c r="I44" s="4"/>
      <c r="J44" s="4"/>
      <c r="K44" s="4"/>
      <c r="L44" s="4"/>
      <c r="M44" s="4"/>
      <c r="N44" s="4"/>
      <c r="O44" s="4"/>
      <c r="P44" s="4"/>
      <c r="Q44" s="4"/>
      <c r="S44" s="34"/>
      <c r="T44" s="4"/>
      <c r="U44" s="67"/>
      <c r="V44" s="68"/>
      <c r="W44" s="102"/>
      <c r="X44" s="70"/>
      <c r="Y44" s="70"/>
      <c r="Z44" s="4"/>
      <c r="AA44" s="4"/>
      <c r="AB44" s="4"/>
      <c r="AC44" s="4"/>
      <c r="AD44" s="4"/>
      <c r="AE44" s="4"/>
      <c r="AF44" s="4"/>
      <c r="AG44" s="4"/>
      <c r="AH44" s="4"/>
      <c r="AJ44" s="34"/>
      <c r="AK44" s="4"/>
      <c r="AL44" s="67"/>
      <c r="AM44" s="68"/>
      <c r="AN44" s="102"/>
      <c r="AO44" s="70"/>
      <c r="AP44" s="70"/>
      <c r="AQ44" s="4"/>
      <c r="AR44" s="4"/>
      <c r="AS44" s="4"/>
      <c r="AT44" s="4"/>
      <c r="AU44" s="4"/>
      <c r="AV44" s="4"/>
      <c r="AW44" s="4"/>
      <c r="AX44" s="4"/>
      <c r="AY44" s="4"/>
      <c r="BA44" s="34"/>
      <c r="BB44" s="4"/>
      <c r="BC44" s="67"/>
      <c r="BD44" s="68"/>
      <c r="BE44" s="102"/>
      <c r="BF44" s="70"/>
      <c r="BG44" s="70"/>
      <c r="BH44" s="4"/>
      <c r="BI44" s="4"/>
      <c r="BJ44" s="4"/>
      <c r="BK44" s="4"/>
      <c r="BL44" s="4"/>
      <c r="BM44" s="4"/>
      <c r="BN44" s="4"/>
      <c r="BO44" s="4"/>
      <c r="BP44" s="4"/>
    </row>
    <row r="45" spans="1:68" ht="14.45" customHeight="1">
      <c r="A45" s="95"/>
      <c r="B45" s="203" t="s">
        <v>31</v>
      </c>
      <c r="C45" s="96" t="s">
        <v>10</v>
      </c>
      <c r="D45" s="97" t="s">
        <v>11</v>
      </c>
      <c r="E45" s="9" t="s">
        <v>12</v>
      </c>
      <c r="F45" s="10" t="s">
        <v>13</v>
      </c>
      <c r="G45" s="11" t="s">
        <v>14</v>
      </c>
      <c r="H45" s="162" t="s">
        <v>15</v>
      </c>
      <c r="I45" s="202" t="s">
        <v>16</v>
      </c>
      <c r="J45" s="202"/>
      <c r="K45" s="202"/>
      <c r="L45" s="202"/>
      <c r="M45" s="207"/>
      <c r="N45" s="234" t="s">
        <v>17</v>
      </c>
      <c r="O45" s="206"/>
      <c r="P45" s="206"/>
      <c r="Q45" s="206"/>
      <c r="S45" s="203" t="s">
        <v>31</v>
      </c>
      <c r="T45" s="7" t="s">
        <v>10</v>
      </c>
      <c r="U45" s="97" t="s">
        <v>11</v>
      </c>
      <c r="V45" s="9" t="s">
        <v>12</v>
      </c>
      <c r="W45" s="10" t="s">
        <v>13</v>
      </c>
      <c r="X45" s="11" t="s">
        <v>14</v>
      </c>
      <c r="Y45" s="162" t="s">
        <v>15</v>
      </c>
      <c r="Z45" s="201" t="s">
        <v>16</v>
      </c>
      <c r="AA45" s="202"/>
      <c r="AB45" s="202"/>
      <c r="AC45" s="202"/>
      <c r="AD45" s="207"/>
      <c r="AE45" s="234" t="s">
        <v>17</v>
      </c>
      <c r="AF45" s="206"/>
      <c r="AG45" s="206"/>
      <c r="AH45" s="206"/>
      <c r="AJ45" s="203" t="s">
        <v>31</v>
      </c>
      <c r="AK45" s="7" t="s">
        <v>10</v>
      </c>
      <c r="AL45" s="97" t="s">
        <v>11</v>
      </c>
      <c r="AM45" s="9" t="s">
        <v>12</v>
      </c>
      <c r="AN45" s="10" t="s">
        <v>13</v>
      </c>
      <c r="AO45" s="11" t="s">
        <v>14</v>
      </c>
      <c r="AP45" s="162" t="s">
        <v>15</v>
      </c>
      <c r="AQ45" s="201" t="s">
        <v>16</v>
      </c>
      <c r="AR45" s="202"/>
      <c r="AS45" s="202"/>
      <c r="AT45" s="202"/>
      <c r="AU45" s="207"/>
      <c r="AV45" s="234" t="s">
        <v>17</v>
      </c>
      <c r="AW45" s="206"/>
      <c r="AX45" s="206"/>
      <c r="AY45" s="206"/>
      <c r="BA45" s="203" t="s">
        <v>31</v>
      </c>
      <c r="BB45" s="7" t="s">
        <v>10</v>
      </c>
      <c r="BC45" s="97" t="s">
        <v>11</v>
      </c>
      <c r="BD45" s="9" t="s">
        <v>12</v>
      </c>
      <c r="BE45" s="10" t="s">
        <v>13</v>
      </c>
      <c r="BF45" s="11" t="s">
        <v>14</v>
      </c>
      <c r="BG45" s="162" t="s">
        <v>15</v>
      </c>
      <c r="BH45" s="201" t="s">
        <v>16</v>
      </c>
      <c r="BI45" s="202"/>
      <c r="BJ45" s="202"/>
      <c r="BK45" s="202"/>
      <c r="BL45" s="207"/>
      <c r="BM45" s="234" t="s">
        <v>17</v>
      </c>
      <c r="BN45" s="206"/>
      <c r="BO45" s="206"/>
      <c r="BP45" s="206"/>
    </row>
    <row r="46" spans="1:68">
      <c r="A46" s="95"/>
      <c r="B46" s="204"/>
      <c r="C46" s="13" t="s">
        <v>86</v>
      </c>
      <c r="D46" s="145"/>
      <c r="E46" s="146"/>
      <c r="F46" s="147"/>
      <c r="G46" s="148"/>
      <c r="H46" s="163"/>
      <c r="I46" s="18"/>
      <c r="J46" s="23"/>
      <c r="K46" s="22"/>
      <c r="L46" s="23"/>
      <c r="M46" s="23"/>
      <c r="N46" s="222"/>
      <c r="O46" s="223"/>
      <c r="P46" s="223"/>
      <c r="Q46" s="224"/>
      <c r="S46" s="204"/>
      <c r="T46" s="13" t="s">
        <v>86</v>
      </c>
      <c r="U46" s="145"/>
      <c r="V46" s="146"/>
      <c r="W46" s="147"/>
      <c r="X46" s="148"/>
      <c r="Y46" s="163"/>
      <c r="Z46" s="18"/>
      <c r="AA46" s="23"/>
      <c r="AB46" s="22"/>
      <c r="AC46" s="23"/>
      <c r="AD46" s="23"/>
      <c r="AE46" s="222"/>
      <c r="AF46" s="223"/>
      <c r="AG46" s="223"/>
      <c r="AH46" s="224"/>
      <c r="AJ46" s="204"/>
      <c r="AK46" s="13" t="s">
        <v>86</v>
      </c>
      <c r="AL46" s="145"/>
      <c r="AM46" s="146"/>
      <c r="AN46" s="147"/>
      <c r="AO46" s="148"/>
      <c r="AP46" s="163"/>
      <c r="AQ46" s="18"/>
      <c r="AR46" s="23"/>
      <c r="AS46" s="22"/>
      <c r="AT46" s="23"/>
      <c r="AU46" s="23"/>
      <c r="AV46" s="222"/>
      <c r="AW46" s="223"/>
      <c r="AX46" s="223"/>
      <c r="AY46" s="224"/>
      <c r="BA46" s="204"/>
      <c r="BB46" s="13" t="s">
        <v>86</v>
      </c>
      <c r="BC46" s="145"/>
      <c r="BD46" s="146"/>
      <c r="BE46" s="147"/>
      <c r="BF46" s="148"/>
      <c r="BG46" s="163"/>
      <c r="BH46" s="18"/>
      <c r="BI46" s="23"/>
      <c r="BJ46" s="22"/>
      <c r="BK46" s="23"/>
      <c r="BL46" s="23"/>
      <c r="BM46" s="222"/>
      <c r="BN46" s="223"/>
      <c r="BO46" s="223"/>
      <c r="BP46" s="224"/>
    </row>
    <row r="47" spans="1:68">
      <c r="A47" s="95"/>
      <c r="B47" s="204"/>
      <c r="C47" s="23" t="s">
        <v>74</v>
      </c>
      <c r="D47" s="47">
        <v>3</v>
      </c>
      <c r="E47" s="48" t="s">
        <v>21</v>
      </c>
      <c r="F47" s="16"/>
      <c r="G47" s="17">
        <v>8</v>
      </c>
      <c r="H47" s="25"/>
      <c r="I47" s="18"/>
      <c r="J47" s="23"/>
      <c r="K47" s="22"/>
      <c r="L47" s="26"/>
      <c r="M47" s="23"/>
      <c r="N47" s="225"/>
      <c r="O47" s="226"/>
      <c r="P47" s="226"/>
      <c r="Q47" s="227"/>
      <c r="S47" s="204"/>
      <c r="T47" s="23" t="s">
        <v>74</v>
      </c>
      <c r="U47" s="47">
        <v>4</v>
      </c>
      <c r="V47" s="48" t="s">
        <v>21</v>
      </c>
      <c r="W47" s="16"/>
      <c r="X47" s="17">
        <v>8</v>
      </c>
      <c r="Y47" s="25"/>
      <c r="Z47" s="18"/>
      <c r="AA47" s="23"/>
      <c r="AB47" s="22"/>
      <c r="AC47" s="26"/>
      <c r="AD47" s="23"/>
      <c r="AE47" s="225"/>
      <c r="AF47" s="226"/>
      <c r="AG47" s="226"/>
      <c r="AH47" s="227"/>
      <c r="AJ47" s="204"/>
      <c r="AK47" s="23" t="s">
        <v>74</v>
      </c>
      <c r="AL47" s="47">
        <v>5</v>
      </c>
      <c r="AM47" s="48" t="s">
        <v>21</v>
      </c>
      <c r="AN47" s="16"/>
      <c r="AO47" s="17">
        <v>8</v>
      </c>
      <c r="AP47" s="25"/>
      <c r="AQ47" s="18"/>
      <c r="AR47" s="23"/>
      <c r="AS47" s="22"/>
      <c r="AT47" s="26"/>
      <c r="AU47" s="23"/>
      <c r="AV47" s="225"/>
      <c r="AW47" s="226"/>
      <c r="AX47" s="226"/>
      <c r="AY47" s="227"/>
      <c r="BA47" s="204"/>
      <c r="BB47" s="23" t="s">
        <v>74</v>
      </c>
      <c r="BC47" s="47">
        <v>3</v>
      </c>
      <c r="BD47" s="48" t="s">
        <v>21</v>
      </c>
      <c r="BE47" s="16"/>
      <c r="BF47" s="17">
        <v>8</v>
      </c>
      <c r="BG47" s="25"/>
      <c r="BH47" s="18"/>
      <c r="BI47" s="23"/>
      <c r="BJ47" s="22"/>
      <c r="BK47" s="26"/>
      <c r="BL47" s="23"/>
      <c r="BM47" s="225"/>
      <c r="BN47" s="226"/>
      <c r="BO47" s="226"/>
      <c r="BP47" s="227"/>
    </row>
    <row r="48" spans="1:68">
      <c r="A48" s="95"/>
      <c r="B48" s="204"/>
      <c r="C48" s="18" t="s">
        <v>113</v>
      </c>
      <c r="D48" s="47">
        <v>3</v>
      </c>
      <c r="E48" s="48" t="s">
        <v>21</v>
      </c>
      <c r="F48" s="16"/>
      <c r="G48" s="17">
        <v>8</v>
      </c>
      <c r="H48" s="25"/>
      <c r="I48" s="18"/>
      <c r="J48" s="23"/>
      <c r="K48" s="22"/>
      <c r="L48" s="26"/>
      <c r="M48" s="23"/>
      <c r="N48" s="225"/>
      <c r="O48" s="226"/>
      <c r="P48" s="226"/>
      <c r="Q48" s="227"/>
      <c r="S48" s="204"/>
      <c r="T48" s="18" t="s">
        <v>113</v>
      </c>
      <c r="U48" s="47">
        <v>4</v>
      </c>
      <c r="V48" s="48" t="s">
        <v>21</v>
      </c>
      <c r="W48" s="16"/>
      <c r="X48" s="17">
        <v>8</v>
      </c>
      <c r="Y48" s="25"/>
      <c r="Z48" s="18"/>
      <c r="AA48" s="23"/>
      <c r="AB48" s="22"/>
      <c r="AC48" s="26"/>
      <c r="AD48" s="23"/>
      <c r="AE48" s="225"/>
      <c r="AF48" s="226"/>
      <c r="AG48" s="226"/>
      <c r="AH48" s="227"/>
      <c r="AJ48" s="204"/>
      <c r="AK48" s="18" t="s">
        <v>113</v>
      </c>
      <c r="AL48" s="47">
        <v>5</v>
      </c>
      <c r="AM48" s="48" t="s">
        <v>21</v>
      </c>
      <c r="AN48" s="16"/>
      <c r="AO48" s="17">
        <v>8</v>
      </c>
      <c r="AP48" s="25"/>
      <c r="AQ48" s="18"/>
      <c r="AR48" s="23"/>
      <c r="AS48" s="22"/>
      <c r="AT48" s="26"/>
      <c r="AU48" s="23"/>
      <c r="AV48" s="225"/>
      <c r="AW48" s="226"/>
      <c r="AX48" s="226"/>
      <c r="AY48" s="227"/>
      <c r="BA48" s="204"/>
      <c r="BB48" s="18" t="s">
        <v>113</v>
      </c>
      <c r="BC48" s="47">
        <v>3</v>
      </c>
      <c r="BD48" s="48" t="s">
        <v>21</v>
      </c>
      <c r="BE48" s="16"/>
      <c r="BF48" s="17">
        <v>8</v>
      </c>
      <c r="BG48" s="25"/>
      <c r="BH48" s="18"/>
      <c r="BI48" s="23"/>
      <c r="BJ48" s="22"/>
      <c r="BK48" s="26"/>
      <c r="BL48" s="23"/>
      <c r="BM48" s="225"/>
      <c r="BN48" s="226"/>
      <c r="BO48" s="226"/>
      <c r="BP48" s="227"/>
    </row>
    <row r="49" spans="1:68">
      <c r="A49" s="95"/>
      <c r="B49" s="204"/>
      <c r="C49" s="13" t="s">
        <v>91</v>
      </c>
      <c r="D49" s="71">
        <v>3</v>
      </c>
      <c r="E49" s="15"/>
      <c r="F49" s="16"/>
      <c r="G49" s="17"/>
      <c r="H49" s="25"/>
      <c r="I49" s="28"/>
      <c r="J49" s="29"/>
      <c r="K49" s="27"/>
      <c r="L49" s="30"/>
      <c r="M49" s="23"/>
      <c r="N49" s="225"/>
      <c r="O49" s="226"/>
      <c r="P49" s="226"/>
      <c r="Q49" s="227"/>
      <c r="S49" s="204"/>
      <c r="T49" s="13" t="s">
        <v>91</v>
      </c>
      <c r="U49" s="71">
        <v>4</v>
      </c>
      <c r="V49" s="15"/>
      <c r="W49" s="16"/>
      <c r="X49" s="17"/>
      <c r="Y49" s="25"/>
      <c r="Z49" s="28"/>
      <c r="AA49" s="29"/>
      <c r="AB49" s="27"/>
      <c r="AC49" s="30"/>
      <c r="AD49" s="23"/>
      <c r="AE49" s="225"/>
      <c r="AF49" s="226"/>
      <c r="AG49" s="226"/>
      <c r="AH49" s="227"/>
      <c r="AJ49" s="204"/>
      <c r="AK49" s="13" t="s">
        <v>91</v>
      </c>
      <c r="AL49" s="71">
        <v>5</v>
      </c>
      <c r="AM49" s="15"/>
      <c r="AN49" s="16"/>
      <c r="AO49" s="17"/>
      <c r="AP49" s="25"/>
      <c r="AQ49" s="28"/>
      <c r="AR49" s="29"/>
      <c r="AS49" s="27"/>
      <c r="AT49" s="30"/>
      <c r="AU49" s="23"/>
      <c r="AV49" s="225"/>
      <c r="AW49" s="226"/>
      <c r="AX49" s="226"/>
      <c r="AY49" s="227"/>
      <c r="BA49" s="204"/>
      <c r="BB49" s="13" t="s">
        <v>91</v>
      </c>
      <c r="BC49" s="71">
        <v>3</v>
      </c>
      <c r="BD49" s="15"/>
      <c r="BE49" s="16"/>
      <c r="BF49" s="17"/>
      <c r="BG49" s="25"/>
      <c r="BH49" s="28"/>
      <c r="BI49" s="29"/>
      <c r="BJ49" s="27"/>
      <c r="BK49" s="30"/>
      <c r="BL49" s="23"/>
      <c r="BM49" s="225"/>
      <c r="BN49" s="226"/>
      <c r="BO49" s="226"/>
      <c r="BP49" s="227"/>
    </row>
    <row r="50" spans="1:68">
      <c r="A50" s="95"/>
      <c r="B50" s="204"/>
      <c r="C50" s="18" t="s">
        <v>114</v>
      </c>
      <c r="D50" s="61"/>
      <c r="E50" s="72" t="s">
        <v>21</v>
      </c>
      <c r="F50" s="16"/>
      <c r="G50" s="17">
        <v>8</v>
      </c>
      <c r="H50" s="25"/>
      <c r="I50" s="22"/>
      <c r="J50" s="26"/>
      <c r="K50" s="26"/>
      <c r="L50" s="26"/>
      <c r="M50" s="23"/>
      <c r="N50" s="225"/>
      <c r="O50" s="226"/>
      <c r="P50" s="226"/>
      <c r="Q50" s="227"/>
      <c r="S50" s="204"/>
      <c r="T50" s="18" t="s">
        <v>114</v>
      </c>
      <c r="U50" s="61"/>
      <c r="V50" s="72" t="s">
        <v>21</v>
      </c>
      <c r="W50" s="16"/>
      <c r="X50" s="17">
        <v>8</v>
      </c>
      <c r="Y50" s="25"/>
      <c r="Z50" s="26"/>
      <c r="AA50" s="26"/>
      <c r="AB50" s="26"/>
      <c r="AC50" s="26"/>
      <c r="AD50" s="23"/>
      <c r="AE50" s="225"/>
      <c r="AF50" s="226"/>
      <c r="AG50" s="226"/>
      <c r="AH50" s="227"/>
      <c r="AJ50" s="204"/>
      <c r="AK50" s="18" t="s">
        <v>114</v>
      </c>
      <c r="AL50" s="61"/>
      <c r="AM50" s="72" t="s">
        <v>21</v>
      </c>
      <c r="AN50" s="16"/>
      <c r="AO50" s="17">
        <v>8</v>
      </c>
      <c r="AP50" s="25"/>
      <c r="AQ50" s="26"/>
      <c r="AR50" s="26"/>
      <c r="AS50" s="26"/>
      <c r="AT50" s="26"/>
      <c r="AU50" s="23"/>
      <c r="AV50" s="225"/>
      <c r="AW50" s="226"/>
      <c r="AX50" s="226"/>
      <c r="AY50" s="227"/>
      <c r="BA50" s="204"/>
      <c r="BB50" s="18" t="s">
        <v>114</v>
      </c>
      <c r="BC50" s="61"/>
      <c r="BD50" s="72" t="s">
        <v>21</v>
      </c>
      <c r="BE50" s="16"/>
      <c r="BF50" s="17">
        <v>8</v>
      </c>
      <c r="BG50" s="25"/>
      <c r="BH50" s="26"/>
      <c r="BI50" s="26"/>
      <c r="BJ50" s="26"/>
      <c r="BK50" s="26"/>
      <c r="BL50" s="23"/>
      <c r="BM50" s="225"/>
      <c r="BN50" s="226"/>
      <c r="BO50" s="226"/>
      <c r="BP50" s="227"/>
    </row>
    <row r="51" spans="1:68">
      <c r="A51" s="95"/>
      <c r="B51" s="204"/>
      <c r="C51" s="18" t="s">
        <v>115</v>
      </c>
      <c r="D51" s="60"/>
      <c r="E51" s="140" t="s">
        <v>145</v>
      </c>
      <c r="F51" s="16"/>
      <c r="G51" s="74">
        <v>8</v>
      </c>
      <c r="H51" s="141"/>
      <c r="I51" s="22"/>
      <c r="J51" s="23"/>
      <c r="K51" s="23"/>
      <c r="L51" s="23"/>
      <c r="M51" s="23"/>
      <c r="N51" s="225"/>
      <c r="O51" s="226"/>
      <c r="P51" s="226"/>
      <c r="Q51" s="227"/>
      <c r="S51" s="204"/>
      <c r="T51" s="18" t="s">
        <v>115</v>
      </c>
      <c r="U51" s="60"/>
      <c r="V51" s="140" t="s">
        <v>145</v>
      </c>
      <c r="W51" s="16"/>
      <c r="X51" s="74">
        <v>8</v>
      </c>
      <c r="Y51" s="141"/>
      <c r="Z51" s="26"/>
      <c r="AA51" s="23"/>
      <c r="AB51" s="23"/>
      <c r="AC51" s="23"/>
      <c r="AD51" s="23"/>
      <c r="AE51" s="225"/>
      <c r="AF51" s="226"/>
      <c r="AG51" s="226"/>
      <c r="AH51" s="227"/>
      <c r="AJ51" s="204"/>
      <c r="AK51" s="18" t="s">
        <v>115</v>
      </c>
      <c r="AL51" s="60"/>
      <c r="AM51" s="140" t="s">
        <v>145</v>
      </c>
      <c r="AN51" s="16"/>
      <c r="AO51" s="74">
        <v>8</v>
      </c>
      <c r="AP51" s="141"/>
      <c r="AQ51" s="26"/>
      <c r="AR51" s="23"/>
      <c r="AS51" s="23"/>
      <c r="AT51" s="23"/>
      <c r="AU51" s="23"/>
      <c r="AV51" s="225"/>
      <c r="AW51" s="226"/>
      <c r="AX51" s="226"/>
      <c r="AY51" s="227"/>
      <c r="BA51" s="204"/>
      <c r="BB51" s="18" t="s">
        <v>115</v>
      </c>
      <c r="BC51" s="60"/>
      <c r="BD51" s="140" t="s">
        <v>145</v>
      </c>
      <c r="BE51" s="16"/>
      <c r="BF51" s="74">
        <v>8</v>
      </c>
      <c r="BG51" s="141"/>
      <c r="BH51" s="26"/>
      <c r="BI51" s="23"/>
      <c r="BJ51" s="23"/>
      <c r="BK51" s="23"/>
      <c r="BL51" s="23"/>
      <c r="BM51" s="225"/>
      <c r="BN51" s="226"/>
      <c r="BO51" s="226"/>
      <c r="BP51" s="227"/>
    </row>
    <row r="52" spans="1:68">
      <c r="A52" s="95"/>
      <c r="B52" s="204"/>
      <c r="C52" s="13" t="s">
        <v>91</v>
      </c>
      <c r="D52" s="60">
        <v>3</v>
      </c>
      <c r="E52" s="140"/>
      <c r="F52" s="16"/>
      <c r="G52" s="74"/>
      <c r="H52" s="141"/>
      <c r="I52" s="22"/>
      <c r="J52" s="23"/>
      <c r="K52" s="29"/>
      <c r="L52" s="29"/>
      <c r="M52" s="29"/>
      <c r="N52" s="228"/>
      <c r="O52" s="229"/>
      <c r="P52" s="229"/>
      <c r="Q52" s="230"/>
      <c r="S52" s="204"/>
      <c r="T52" s="13" t="s">
        <v>91</v>
      </c>
      <c r="U52" s="60">
        <v>3</v>
      </c>
      <c r="V52" s="140"/>
      <c r="W52" s="16"/>
      <c r="X52" s="74"/>
      <c r="Y52" s="141"/>
      <c r="Z52" s="22"/>
      <c r="AA52" s="23"/>
      <c r="AB52" s="29"/>
      <c r="AC52" s="29"/>
      <c r="AD52" s="29"/>
      <c r="AE52" s="228"/>
      <c r="AF52" s="229"/>
      <c r="AG52" s="229"/>
      <c r="AH52" s="230"/>
      <c r="AJ52" s="204"/>
      <c r="AK52" s="13" t="s">
        <v>91</v>
      </c>
      <c r="AL52" s="60">
        <v>3</v>
      </c>
      <c r="AM52" s="140"/>
      <c r="AN52" s="16"/>
      <c r="AO52" s="74"/>
      <c r="AP52" s="141"/>
      <c r="AQ52" s="22"/>
      <c r="AR52" s="23"/>
      <c r="AS52" s="29"/>
      <c r="AT52" s="29"/>
      <c r="AU52" s="29"/>
      <c r="AV52" s="228"/>
      <c r="AW52" s="229"/>
      <c r="AX52" s="229"/>
      <c r="AY52" s="230"/>
      <c r="BA52" s="204"/>
      <c r="BB52" s="13" t="s">
        <v>91</v>
      </c>
      <c r="BC52" s="60">
        <v>3</v>
      </c>
      <c r="BD52" s="140"/>
      <c r="BE52" s="16"/>
      <c r="BF52" s="74"/>
      <c r="BG52" s="141"/>
      <c r="BH52" s="22"/>
      <c r="BI52" s="23"/>
      <c r="BJ52" s="29"/>
      <c r="BK52" s="29"/>
      <c r="BL52" s="29"/>
      <c r="BM52" s="228"/>
      <c r="BN52" s="229"/>
      <c r="BO52" s="229"/>
      <c r="BP52" s="230"/>
    </row>
    <row r="53" spans="1:68">
      <c r="A53" s="95"/>
      <c r="B53" s="204"/>
      <c r="C53" s="144" t="s">
        <v>116</v>
      </c>
      <c r="D53" s="60"/>
      <c r="E53" s="140" t="s">
        <v>32</v>
      </c>
      <c r="F53" s="16"/>
      <c r="G53" s="74"/>
      <c r="H53" s="141"/>
      <c r="I53" s="22"/>
      <c r="J53" s="23"/>
      <c r="K53" s="29"/>
      <c r="L53" s="29"/>
      <c r="M53" s="29"/>
      <c r="N53" s="228"/>
      <c r="O53" s="229"/>
      <c r="P53" s="229"/>
      <c r="Q53" s="230"/>
      <c r="S53" s="204"/>
      <c r="T53" s="144" t="s">
        <v>116</v>
      </c>
      <c r="U53" s="60"/>
      <c r="V53" s="140" t="s">
        <v>32</v>
      </c>
      <c r="W53" s="16"/>
      <c r="X53" s="74"/>
      <c r="Y53" s="141"/>
      <c r="Z53" s="22"/>
      <c r="AA53" s="23"/>
      <c r="AB53" s="29"/>
      <c r="AC53" s="29"/>
      <c r="AD53" s="29"/>
      <c r="AE53" s="228"/>
      <c r="AF53" s="229"/>
      <c r="AG53" s="229"/>
      <c r="AH53" s="230"/>
      <c r="AJ53" s="204"/>
      <c r="AK53" s="144" t="s">
        <v>116</v>
      </c>
      <c r="AL53" s="60"/>
      <c r="AM53" s="140" t="s">
        <v>32</v>
      </c>
      <c r="AN53" s="16"/>
      <c r="AO53" s="74"/>
      <c r="AP53" s="141"/>
      <c r="AQ53" s="22"/>
      <c r="AR53" s="23"/>
      <c r="AS53" s="29"/>
      <c r="AT53" s="29"/>
      <c r="AU53" s="29"/>
      <c r="AV53" s="228"/>
      <c r="AW53" s="229"/>
      <c r="AX53" s="229"/>
      <c r="AY53" s="230"/>
      <c r="BA53" s="204"/>
      <c r="BB53" s="144" t="s">
        <v>116</v>
      </c>
      <c r="BC53" s="60"/>
      <c r="BD53" s="140" t="s">
        <v>32</v>
      </c>
      <c r="BE53" s="16"/>
      <c r="BF53" s="74"/>
      <c r="BG53" s="141"/>
      <c r="BH53" s="22"/>
      <c r="BI53" s="23"/>
      <c r="BJ53" s="29"/>
      <c r="BK53" s="29"/>
      <c r="BL53" s="29"/>
      <c r="BM53" s="228"/>
      <c r="BN53" s="229"/>
      <c r="BO53" s="229"/>
      <c r="BP53" s="230"/>
    </row>
    <row r="54" spans="1:68">
      <c r="A54" s="95"/>
      <c r="B54" s="204"/>
      <c r="C54" s="28" t="s">
        <v>117</v>
      </c>
      <c r="D54" s="60"/>
      <c r="E54" s="140" t="s">
        <v>32</v>
      </c>
      <c r="F54" s="16"/>
      <c r="G54" s="74"/>
      <c r="H54" s="141"/>
      <c r="I54" s="22"/>
      <c r="J54" s="23"/>
      <c r="K54" s="29"/>
      <c r="L54" s="29"/>
      <c r="M54" s="29"/>
      <c r="N54" s="228"/>
      <c r="O54" s="229"/>
      <c r="P54" s="229"/>
      <c r="Q54" s="230"/>
      <c r="S54" s="204"/>
      <c r="T54" s="28" t="s">
        <v>117</v>
      </c>
      <c r="U54" s="60"/>
      <c r="V54" s="140" t="s">
        <v>32</v>
      </c>
      <c r="W54" s="16"/>
      <c r="X54" s="74"/>
      <c r="Y54" s="141"/>
      <c r="Z54" s="22"/>
      <c r="AA54" s="23"/>
      <c r="AB54" s="29"/>
      <c r="AC54" s="29"/>
      <c r="AD54" s="29"/>
      <c r="AE54" s="228"/>
      <c r="AF54" s="229"/>
      <c r="AG54" s="229"/>
      <c r="AH54" s="230"/>
      <c r="AJ54" s="204"/>
      <c r="AK54" s="28" t="s">
        <v>117</v>
      </c>
      <c r="AL54" s="60"/>
      <c r="AM54" s="140" t="s">
        <v>32</v>
      </c>
      <c r="AN54" s="16"/>
      <c r="AO54" s="74"/>
      <c r="AP54" s="141"/>
      <c r="AQ54" s="22"/>
      <c r="AR54" s="23"/>
      <c r="AS54" s="29"/>
      <c r="AT54" s="29"/>
      <c r="AU54" s="29"/>
      <c r="AV54" s="228"/>
      <c r="AW54" s="229"/>
      <c r="AX54" s="229"/>
      <c r="AY54" s="230"/>
      <c r="BA54" s="204"/>
      <c r="BB54" s="28" t="s">
        <v>117</v>
      </c>
      <c r="BC54" s="60"/>
      <c r="BD54" s="140" t="s">
        <v>32</v>
      </c>
      <c r="BE54" s="16"/>
      <c r="BF54" s="74"/>
      <c r="BG54" s="141"/>
      <c r="BH54" s="22"/>
      <c r="BI54" s="23"/>
      <c r="BJ54" s="29"/>
      <c r="BK54" s="29"/>
      <c r="BL54" s="29"/>
      <c r="BM54" s="228"/>
      <c r="BN54" s="229"/>
      <c r="BO54" s="229"/>
      <c r="BP54" s="230"/>
    </row>
    <row r="55" spans="1:68">
      <c r="A55" s="95"/>
      <c r="B55" s="204"/>
      <c r="C55" s="13" t="s">
        <v>92</v>
      </c>
      <c r="D55" s="60">
        <v>4</v>
      </c>
      <c r="E55" s="140"/>
      <c r="F55" s="16"/>
      <c r="G55" s="74"/>
      <c r="H55" s="141"/>
      <c r="I55" s="22"/>
      <c r="J55" s="23"/>
      <c r="K55" s="29"/>
      <c r="L55" s="29"/>
      <c r="M55" s="29"/>
      <c r="N55" s="228"/>
      <c r="O55" s="229"/>
      <c r="P55" s="229"/>
      <c r="Q55" s="230"/>
      <c r="S55" s="204"/>
      <c r="T55" s="13" t="s">
        <v>92</v>
      </c>
      <c r="U55" s="60">
        <v>4</v>
      </c>
      <c r="V55" s="140"/>
      <c r="W55" s="16"/>
      <c r="X55" s="74"/>
      <c r="Y55" s="141"/>
      <c r="Z55" s="22"/>
      <c r="AA55" s="23"/>
      <c r="AB55" s="29"/>
      <c r="AC55" s="29"/>
      <c r="AD55" s="29"/>
      <c r="AE55" s="228"/>
      <c r="AF55" s="229"/>
      <c r="AG55" s="229"/>
      <c r="AH55" s="230"/>
      <c r="AJ55" s="204"/>
      <c r="AK55" s="13" t="s">
        <v>92</v>
      </c>
      <c r="AL55" s="60">
        <v>4</v>
      </c>
      <c r="AM55" s="140"/>
      <c r="AN55" s="16"/>
      <c r="AO55" s="74"/>
      <c r="AP55" s="141"/>
      <c r="AQ55" s="22"/>
      <c r="AR55" s="23"/>
      <c r="AS55" s="29"/>
      <c r="AT55" s="29"/>
      <c r="AU55" s="29"/>
      <c r="AV55" s="228"/>
      <c r="AW55" s="229"/>
      <c r="AX55" s="229"/>
      <c r="AY55" s="230"/>
      <c r="BA55" s="204"/>
      <c r="BB55" s="13" t="s">
        <v>92</v>
      </c>
      <c r="BC55" s="60">
        <v>4</v>
      </c>
      <c r="BD55" s="140"/>
      <c r="BE55" s="16"/>
      <c r="BF55" s="74"/>
      <c r="BG55" s="141"/>
      <c r="BH55" s="22"/>
      <c r="BI55" s="23"/>
      <c r="BJ55" s="29"/>
      <c r="BK55" s="29"/>
      <c r="BL55" s="29"/>
      <c r="BM55" s="228"/>
      <c r="BN55" s="229"/>
      <c r="BO55" s="229"/>
      <c r="BP55" s="230"/>
    </row>
    <row r="56" spans="1:68">
      <c r="A56" s="95"/>
      <c r="B56" s="204"/>
      <c r="C56" s="28" t="s">
        <v>118</v>
      </c>
      <c r="D56" s="60"/>
      <c r="E56" s="140" t="s">
        <v>145</v>
      </c>
      <c r="F56" s="16"/>
      <c r="G56" s="74">
        <v>8</v>
      </c>
      <c r="H56" s="141"/>
      <c r="I56" s="22"/>
      <c r="J56" s="23"/>
      <c r="K56" s="29"/>
      <c r="L56" s="29"/>
      <c r="M56" s="29"/>
      <c r="N56" s="228"/>
      <c r="O56" s="229"/>
      <c r="P56" s="229"/>
      <c r="Q56" s="230"/>
      <c r="S56" s="204"/>
      <c r="T56" s="28" t="s">
        <v>118</v>
      </c>
      <c r="U56" s="60"/>
      <c r="V56" s="140" t="s">
        <v>145</v>
      </c>
      <c r="W56" s="16"/>
      <c r="X56" s="74">
        <v>8</v>
      </c>
      <c r="Y56" s="141"/>
      <c r="Z56" s="22"/>
      <c r="AA56" s="23"/>
      <c r="AB56" s="29"/>
      <c r="AC56" s="29"/>
      <c r="AD56" s="29"/>
      <c r="AE56" s="228"/>
      <c r="AF56" s="229"/>
      <c r="AG56" s="229"/>
      <c r="AH56" s="230"/>
      <c r="AJ56" s="204"/>
      <c r="AK56" s="28" t="s">
        <v>118</v>
      </c>
      <c r="AL56" s="60"/>
      <c r="AM56" s="140" t="s">
        <v>145</v>
      </c>
      <c r="AN56" s="16"/>
      <c r="AO56" s="74">
        <v>8</v>
      </c>
      <c r="AP56" s="141"/>
      <c r="AQ56" s="22"/>
      <c r="AR56" s="23"/>
      <c r="AS56" s="29"/>
      <c r="AT56" s="29"/>
      <c r="AU56" s="29"/>
      <c r="AV56" s="228"/>
      <c r="AW56" s="229"/>
      <c r="AX56" s="229"/>
      <c r="AY56" s="230"/>
      <c r="BA56" s="204"/>
      <c r="BB56" s="28" t="s">
        <v>118</v>
      </c>
      <c r="BC56" s="60"/>
      <c r="BD56" s="140" t="s">
        <v>145</v>
      </c>
      <c r="BE56" s="16"/>
      <c r="BF56" s="74">
        <v>8</v>
      </c>
      <c r="BG56" s="141"/>
      <c r="BH56" s="22"/>
      <c r="BI56" s="23"/>
      <c r="BJ56" s="29"/>
      <c r="BK56" s="29"/>
      <c r="BL56" s="29"/>
      <c r="BM56" s="228"/>
      <c r="BN56" s="229"/>
      <c r="BO56" s="229"/>
      <c r="BP56" s="230"/>
    </row>
    <row r="57" spans="1:68">
      <c r="A57" s="95"/>
      <c r="B57" s="204"/>
      <c r="C57" s="143" t="s">
        <v>119</v>
      </c>
      <c r="D57" s="60"/>
      <c r="E57" s="140" t="s">
        <v>18</v>
      </c>
      <c r="F57" s="16"/>
      <c r="G57" s="74">
        <v>8</v>
      </c>
      <c r="H57" s="141"/>
      <c r="I57" s="22"/>
      <c r="J57" s="23"/>
      <c r="K57" s="29"/>
      <c r="L57" s="29"/>
      <c r="M57" s="29"/>
      <c r="N57" s="228"/>
      <c r="O57" s="229"/>
      <c r="P57" s="229"/>
      <c r="Q57" s="230"/>
      <c r="S57" s="204"/>
      <c r="T57" s="143" t="s">
        <v>119</v>
      </c>
      <c r="U57" s="60"/>
      <c r="V57" s="140" t="s">
        <v>18</v>
      </c>
      <c r="W57" s="16"/>
      <c r="X57" s="74">
        <v>8</v>
      </c>
      <c r="Y57" s="141"/>
      <c r="Z57" s="22"/>
      <c r="AA57" s="23"/>
      <c r="AB57" s="29"/>
      <c r="AC57" s="29"/>
      <c r="AD57" s="29"/>
      <c r="AE57" s="228"/>
      <c r="AF57" s="229"/>
      <c r="AG57" s="229"/>
      <c r="AH57" s="230"/>
      <c r="AJ57" s="204"/>
      <c r="AK57" s="143" t="s">
        <v>119</v>
      </c>
      <c r="AL57" s="60"/>
      <c r="AM57" s="140" t="s">
        <v>18</v>
      </c>
      <c r="AN57" s="16"/>
      <c r="AO57" s="74">
        <v>8</v>
      </c>
      <c r="AP57" s="141"/>
      <c r="AQ57" s="22"/>
      <c r="AR57" s="23"/>
      <c r="AS57" s="29"/>
      <c r="AT57" s="29"/>
      <c r="AU57" s="29"/>
      <c r="AV57" s="228"/>
      <c r="AW57" s="229"/>
      <c r="AX57" s="229"/>
      <c r="AY57" s="230"/>
      <c r="BA57" s="204"/>
      <c r="BB57" s="143" t="s">
        <v>119</v>
      </c>
      <c r="BC57" s="60"/>
      <c r="BD57" s="140" t="s">
        <v>18</v>
      </c>
      <c r="BE57" s="16"/>
      <c r="BF57" s="74">
        <v>8</v>
      </c>
      <c r="BG57" s="141"/>
      <c r="BH57" s="22"/>
      <c r="BI57" s="23"/>
      <c r="BJ57" s="29"/>
      <c r="BK57" s="29"/>
      <c r="BL57" s="29"/>
      <c r="BM57" s="228"/>
      <c r="BN57" s="229"/>
      <c r="BO57" s="229"/>
      <c r="BP57" s="230"/>
    </row>
    <row r="58" spans="1:68">
      <c r="A58" s="95"/>
      <c r="B58" s="205"/>
      <c r="C58" s="143" t="s">
        <v>152</v>
      </c>
      <c r="D58" s="49"/>
      <c r="E58" s="161" t="s">
        <v>32</v>
      </c>
      <c r="F58" s="157"/>
      <c r="G58" s="32">
        <v>7.5</v>
      </c>
      <c r="H58" s="33"/>
      <c r="I58" s="18"/>
      <c r="J58" s="23"/>
      <c r="K58" s="29"/>
      <c r="L58" s="29"/>
      <c r="M58" s="29"/>
      <c r="N58" s="231"/>
      <c r="O58" s="232"/>
      <c r="P58" s="232"/>
      <c r="Q58" s="233"/>
      <c r="S58" s="205"/>
      <c r="T58" s="143" t="s">
        <v>152</v>
      </c>
      <c r="U58" s="49"/>
      <c r="V58" s="161" t="s">
        <v>32</v>
      </c>
      <c r="W58" s="157"/>
      <c r="X58" s="32">
        <v>7.5</v>
      </c>
      <c r="Y58" s="33"/>
      <c r="Z58" s="18"/>
      <c r="AA58" s="23"/>
      <c r="AB58" s="29"/>
      <c r="AC58" s="29"/>
      <c r="AD58" s="29"/>
      <c r="AE58" s="231"/>
      <c r="AF58" s="232"/>
      <c r="AG58" s="232"/>
      <c r="AH58" s="233"/>
      <c r="AJ58" s="205"/>
      <c r="AK58" s="143" t="s">
        <v>152</v>
      </c>
      <c r="AL58" s="49"/>
      <c r="AM58" s="161" t="s">
        <v>32</v>
      </c>
      <c r="AN58" s="157"/>
      <c r="AO58" s="32">
        <v>7.5</v>
      </c>
      <c r="AP58" s="33"/>
      <c r="AQ58" s="18"/>
      <c r="AR58" s="23"/>
      <c r="AS58" s="29"/>
      <c r="AT58" s="29"/>
      <c r="AU58" s="29"/>
      <c r="AV58" s="231"/>
      <c r="AW58" s="232"/>
      <c r="AX58" s="232"/>
      <c r="AY58" s="233"/>
      <c r="BA58" s="205"/>
      <c r="BB58" s="143" t="s">
        <v>152</v>
      </c>
      <c r="BC58" s="49"/>
      <c r="BD58" s="161" t="s">
        <v>32</v>
      </c>
      <c r="BE58" s="157"/>
      <c r="BF58" s="32">
        <v>7.5</v>
      </c>
      <c r="BG58" s="33"/>
      <c r="BH58" s="18"/>
      <c r="BI58" s="23"/>
      <c r="BJ58" s="29"/>
      <c r="BK58" s="29"/>
      <c r="BL58" s="29"/>
      <c r="BM58" s="231"/>
      <c r="BN58" s="232"/>
      <c r="BO58" s="232"/>
      <c r="BP58" s="233"/>
    </row>
    <row r="59" spans="1:68">
      <c r="A59" s="95"/>
      <c r="B59" s="34"/>
      <c r="C59" s="4" t="s">
        <v>120</v>
      </c>
      <c r="D59" s="67"/>
      <c r="E59" s="68"/>
      <c r="F59" s="69"/>
      <c r="G59" s="70"/>
      <c r="H59" s="70"/>
      <c r="I59" s="4"/>
      <c r="J59" s="4"/>
      <c r="K59" s="4"/>
      <c r="L59" s="4"/>
      <c r="M59" s="4"/>
      <c r="N59" s="4"/>
      <c r="O59" s="4"/>
      <c r="P59" s="4"/>
      <c r="Q59" s="4"/>
      <c r="U59" s="67"/>
      <c r="V59" s="68"/>
      <c r="W59" s="69"/>
      <c r="X59" s="70"/>
      <c r="Y59" s="70"/>
      <c r="AL59" s="67"/>
      <c r="AM59" s="68"/>
      <c r="AN59" s="69"/>
      <c r="AO59" s="70"/>
      <c r="AP59" s="70"/>
      <c r="BC59" s="67"/>
      <c r="BD59" s="68"/>
      <c r="BE59" s="69"/>
      <c r="BF59" s="70"/>
      <c r="BG59" s="70"/>
    </row>
    <row r="60" spans="1:68" ht="14.45" customHeight="1">
      <c r="B60" s="200"/>
      <c r="C60" s="200"/>
      <c r="D60" s="76"/>
      <c r="E60" s="77"/>
      <c r="F60" s="78"/>
      <c r="G60" s="79"/>
      <c r="H60" s="79"/>
      <c r="I60" s="80"/>
      <c r="J60" s="80"/>
      <c r="K60" s="80"/>
      <c r="L60" s="80"/>
      <c r="M60" s="80"/>
      <c r="N60" s="80"/>
      <c r="O60" s="80"/>
      <c r="P60" s="80"/>
      <c r="Q60" s="80"/>
      <c r="U60" s="76"/>
      <c r="V60" s="77"/>
      <c r="W60" s="78"/>
      <c r="X60" s="79"/>
      <c r="Y60" s="79"/>
      <c r="AL60" s="76"/>
      <c r="AM60" s="77"/>
      <c r="AN60" s="78"/>
      <c r="AO60" s="79"/>
      <c r="AP60" s="79"/>
      <c r="BC60" s="76"/>
      <c r="BD60" s="77"/>
      <c r="BE60" s="78"/>
      <c r="BF60" s="79"/>
      <c r="BG60" s="79"/>
    </row>
    <row r="61" spans="1:68" ht="14.45" customHeight="1">
      <c r="A61" s="81"/>
      <c r="B61" s="200"/>
      <c r="C61" s="200"/>
      <c r="D61" s="76"/>
      <c r="E61" s="77"/>
      <c r="F61" s="78"/>
      <c r="G61" s="79"/>
      <c r="H61" s="79"/>
      <c r="I61" s="80"/>
      <c r="J61" s="80"/>
      <c r="K61" s="80"/>
      <c r="L61" s="80"/>
      <c r="M61" s="80"/>
      <c r="N61" s="80"/>
      <c r="O61" s="80"/>
      <c r="P61" s="80"/>
      <c r="Q61" s="80"/>
      <c r="U61" s="76"/>
      <c r="V61" s="77"/>
      <c r="W61" s="78"/>
      <c r="X61" s="79"/>
      <c r="Y61" s="79"/>
      <c r="AL61" s="76"/>
      <c r="AM61" s="77"/>
      <c r="AN61" s="78"/>
      <c r="AO61" s="79"/>
      <c r="AP61" s="79"/>
      <c r="BC61" s="76"/>
      <c r="BD61" s="77"/>
      <c r="BE61" s="78"/>
      <c r="BF61" s="79"/>
      <c r="BG61" s="79"/>
    </row>
    <row r="62" spans="1:68" ht="14.45" customHeight="1">
      <c r="A62" s="81"/>
      <c r="B62" s="197"/>
      <c r="C62" s="82"/>
      <c r="D62" s="82"/>
      <c r="E62" s="83"/>
      <c r="F62" s="84"/>
      <c r="G62" s="85"/>
      <c r="H62" s="85"/>
      <c r="I62" s="198"/>
      <c r="J62" s="198"/>
      <c r="K62" s="198"/>
      <c r="L62" s="198"/>
      <c r="M62" s="198"/>
      <c r="N62" s="198"/>
      <c r="O62" s="198"/>
      <c r="P62" s="198"/>
      <c r="Q62" s="198"/>
      <c r="U62" s="82"/>
      <c r="V62" s="83"/>
      <c r="W62" s="84"/>
      <c r="X62" s="85"/>
      <c r="Y62" s="85"/>
      <c r="AL62" s="82"/>
      <c r="AM62" s="83"/>
      <c r="AN62" s="84"/>
      <c r="AO62" s="85"/>
      <c r="AP62" s="85"/>
      <c r="BC62" s="82"/>
      <c r="BD62" s="83"/>
      <c r="BE62" s="84"/>
      <c r="BF62" s="85"/>
      <c r="BG62" s="85"/>
    </row>
    <row r="63" spans="1:68">
      <c r="A63" s="81"/>
      <c r="B63" s="197"/>
      <c r="C63" s="86"/>
      <c r="D63" s="87"/>
      <c r="E63" s="88"/>
      <c r="F63" s="89"/>
      <c r="G63" s="90"/>
      <c r="H63" s="90"/>
      <c r="I63" s="91"/>
      <c r="J63" s="91"/>
      <c r="K63" s="91"/>
      <c r="L63" s="91"/>
      <c r="M63" s="91"/>
      <c r="N63" s="199"/>
      <c r="O63" s="199"/>
      <c r="P63" s="199"/>
      <c r="Q63" s="199"/>
      <c r="U63" s="87"/>
      <c r="V63" s="88"/>
      <c r="W63" s="89"/>
      <c r="X63" s="90"/>
      <c r="Y63" s="90"/>
      <c r="AL63" s="87"/>
      <c r="AM63" s="88"/>
      <c r="AN63" s="89"/>
      <c r="AO63" s="90"/>
      <c r="AP63" s="90"/>
      <c r="BC63" s="87"/>
      <c r="BD63" s="88"/>
      <c r="BE63" s="89"/>
      <c r="BF63" s="90"/>
      <c r="BG63" s="90"/>
    </row>
    <row r="64" spans="1:68">
      <c r="A64" s="81"/>
      <c r="B64" s="197"/>
      <c r="C64" s="91"/>
      <c r="D64" s="87"/>
      <c r="E64" s="88"/>
      <c r="F64" s="89"/>
      <c r="G64" s="90"/>
      <c r="H64" s="90"/>
      <c r="I64" s="91"/>
      <c r="J64" s="91"/>
      <c r="K64" s="91"/>
      <c r="L64" s="91"/>
      <c r="M64" s="91"/>
      <c r="N64" s="199"/>
      <c r="O64" s="199"/>
      <c r="P64" s="199"/>
      <c r="Q64" s="199"/>
      <c r="U64" s="87"/>
      <c r="V64" s="88"/>
      <c r="W64" s="89"/>
      <c r="X64" s="90"/>
      <c r="Y64" s="90"/>
      <c r="AL64" s="87"/>
      <c r="AM64" s="88"/>
      <c r="AN64" s="89"/>
      <c r="AO64" s="90"/>
      <c r="AP64" s="90"/>
      <c r="BC64" s="87"/>
      <c r="BD64" s="88"/>
      <c r="BE64" s="89"/>
      <c r="BF64" s="90"/>
      <c r="BG64" s="90"/>
    </row>
    <row r="65" spans="1:59">
      <c r="A65" s="81"/>
      <c r="B65" s="197"/>
      <c r="C65" s="91"/>
      <c r="D65" s="87"/>
      <c r="E65" s="88"/>
      <c r="F65" s="89"/>
      <c r="G65" s="90"/>
      <c r="H65" s="90"/>
      <c r="I65" s="91"/>
      <c r="J65" s="91"/>
      <c r="K65" s="91"/>
      <c r="L65" s="91"/>
      <c r="M65" s="91"/>
      <c r="N65" s="199"/>
      <c r="O65" s="199"/>
      <c r="P65" s="199"/>
      <c r="Q65" s="199"/>
      <c r="U65" s="87"/>
      <c r="V65" s="88"/>
      <c r="W65" s="89"/>
      <c r="X65" s="90"/>
      <c r="Y65" s="90"/>
      <c r="AL65" s="87"/>
      <c r="AM65" s="88"/>
      <c r="AN65" s="89"/>
      <c r="AO65" s="90"/>
      <c r="AP65" s="90"/>
      <c r="BC65" s="87"/>
      <c r="BD65" s="88"/>
      <c r="BE65" s="89"/>
      <c r="BF65" s="90"/>
      <c r="BG65" s="90"/>
    </row>
    <row r="66" spans="1:59">
      <c r="A66" s="81"/>
      <c r="B66" s="197"/>
      <c r="C66" s="86"/>
      <c r="D66" s="87"/>
      <c r="E66" s="88"/>
      <c r="F66" s="89"/>
      <c r="G66" s="90"/>
      <c r="H66" s="90"/>
      <c r="I66" s="91"/>
      <c r="J66" s="91"/>
      <c r="K66" s="91"/>
      <c r="L66" s="91"/>
      <c r="M66" s="91"/>
      <c r="N66" s="199"/>
      <c r="O66" s="199"/>
      <c r="P66" s="199"/>
      <c r="Q66" s="199"/>
      <c r="U66" s="87"/>
      <c r="V66" s="88"/>
      <c r="W66" s="89"/>
      <c r="X66" s="90"/>
      <c r="Y66" s="90"/>
      <c r="AL66" s="87"/>
      <c r="AM66" s="88"/>
      <c r="AN66" s="89"/>
      <c r="AO66" s="90"/>
      <c r="AP66" s="90"/>
      <c r="BC66" s="87"/>
      <c r="BD66" s="88"/>
      <c r="BE66" s="89"/>
      <c r="BF66" s="90"/>
      <c r="BG66" s="90"/>
    </row>
    <row r="67" spans="1:59">
      <c r="A67" s="81"/>
      <c r="B67" s="197"/>
      <c r="C67" s="91"/>
      <c r="D67" s="87"/>
      <c r="E67" s="88"/>
      <c r="F67" s="89"/>
      <c r="G67" s="90"/>
      <c r="H67" s="90"/>
      <c r="I67" s="91"/>
      <c r="J67" s="91"/>
      <c r="K67" s="91"/>
      <c r="L67" s="91"/>
      <c r="M67" s="91"/>
      <c r="N67" s="199"/>
      <c r="O67" s="199"/>
      <c r="P67" s="199"/>
      <c r="Q67" s="199"/>
      <c r="U67" s="87"/>
      <c r="V67" s="88"/>
      <c r="W67" s="89"/>
      <c r="X67" s="90"/>
      <c r="Y67" s="90"/>
      <c r="AL67" s="87"/>
      <c r="AM67" s="88"/>
      <c r="AN67" s="89"/>
      <c r="AO67" s="90"/>
      <c r="AP67" s="90"/>
      <c r="BC67" s="87"/>
      <c r="BD67" s="88"/>
      <c r="BE67" s="89"/>
      <c r="BF67" s="90"/>
      <c r="BG67" s="90"/>
    </row>
    <row r="68" spans="1:59">
      <c r="A68" s="81"/>
      <c r="B68" s="197"/>
      <c r="C68" s="91"/>
      <c r="D68" s="87"/>
      <c r="E68" s="88"/>
      <c r="F68" s="89"/>
      <c r="G68" s="90"/>
      <c r="H68" s="90"/>
      <c r="I68" s="91"/>
      <c r="J68" s="91"/>
      <c r="K68" s="91"/>
      <c r="L68" s="91"/>
      <c r="M68" s="91"/>
      <c r="N68" s="199"/>
      <c r="O68" s="199"/>
      <c r="P68" s="199"/>
      <c r="Q68" s="199"/>
      <c r="U68" s="87"/>
      <c r="V68" s="88"/>
      <c r="W68" s="89"/>
      <c r="X68" s="90"/>
      <c r="Y68" s="90"/>
      <c r="AL68" s="87"/>
      <c r="AM68" s="88"/>
      <c r="AN68" s="89"/>
      <c r="AO68" s="90"/>
      <c r="AP68" s="90"/>
      <c r="BC68" s="87"/>
      <c r="BD68" s="88"/>
      <c r="BE68" s="89"/>
      <c r="BF68" s="90"/>
      <c r="BG68" s="90"/>
    </row>
    <row r="69" spans="1:59">
      <c r="A69" s="81"/>
      <c r="B69" s="197"/>
      <c r="C69" s="91"/>
      <c r="D69" s="87"/>
      <c r="E69" s="88"/>
      <c r="F69" s="89"/>
      <c r="G69" s="90"/>
      <c r="H69" s="90"/>
      <c r="I69" s="91"/>
      <c r="J69" s="91"/>
      <c r="K69" s="91"/>
      <c r="L69" s="91"/>
      <c r="M69" s="91"/>
      <c r="N69" s="199"/>
      <c r="O69" s="199"/>
      <c r="P69" s="199"/>
      <c r="Q69" s="199"/>
      <c r="U69" s="87"/>
      <c r="V69" s="88"/>
      <c r="W69" s="89"/>
      <c r="X69" s="90"/>
      <c r="Y69" s="90"/>
      <c r="AL69" s="87"/>
      <c r="AM69" s="88"/>
      <c r="AN69" s="89"/>
      <c r="AO69" s="90"/>
      <c r="AP69" s="90"/>
      <c r="BC69" s="87"/>
      <c r="BD69" s="88"/>
      <c r="BE69" s="89"/>
      <c r="BF69" s="90"/>
      <c r="BG69" s="90"/>
    </row>
    <row r="70" spans="1:59">
      <c r="A70" s="81"/>
      <c r="B70" s="197"/>
      <c r="C70" s="86"/>
      <c r="D70" s="87"/>
      <c r="E70" s="88"/>
      <c r="F70" s="89"/>
      <c r="G70" s="90"/>
      <c r="H70" s="90"/>
      <c r="I70" s="91"/>
      <c r="J70" s="91"/>
      <c r="K70" s="91"/>
      <c r="L70" s="91"/>
      <c r="M70" s="91"/>
      <c r="N70" s="199"/>
      <c r="O70" s="199"/>
      <c r="P70" s="199"/>
      <c r="Q70" s="199"/>
      <c r="U70" s="87"/>
      <c r="V70" s="88"/>
      <c r="W70" s="89"/>
      <c r="X70" s="90"/>
      <c r="Y70" s="90"/>
      <c r="AL70" s="87"/>
      <c r="AM70" s="88"/>
      <c r="AN70" s="89"/>
      <c r="AO70" s="90"/>
      <c r="AP70" s="90"/>
      <c r="BC70" s="87"/>
      <c r="BD70" s="88"/>
      <c r="BE70" s="89"/>
      <c r="BF70" s="90"/>
      <c r="BG70" s="90"/>
    </row>
    <row r="71" spans="1:59">
      <c r="A71" s="81"/>
      <c r="B71" s="197"/>
      <c r="C71" s="91"/>
      <c r="D71" s="87"/>
      <c r="E71" s="88"/>
      <c r="F71" s="89"/>
      <c r="G71" s="90"/>
      <c r="H71" s="90"/>
      <c r="I71" s="91"/>
      <c r="J71" s="91"/>
      <c r="K71" s="91"/>
      <c r="L71" s="91"/>
      <c r="M71" s="91"/>
      <c r="N71" s="199"/>
      <c r="O71" s="199"/>
      <c r="P71" s="199"/>
      <c r="Q71" s="199"/>
      <c r="U71" s="87"/>
      <c r="V71" s="88"/>
      <c r="W71" s="89"/>
      <c r="X71" s="90"/>
      <c r="Y71" s="90"/>
      <c r="AL71" s="87"/>
      <c r="AM71" s="88"/>
      <c r="AN71" s="89"/>
      <c r="AO71" s="90"/>
      <c r="AP71" s="90"/>
      <c r="BC71" s="87"/>
      <c r="BD71" s="88"/>
      <c r="BE71" s="89"/>
      <c r="BF71" s="90"/>
      <c r="BG71" s="90"/>
    </row>
    <row r="72" spans="1:59">
      <c r="A72" s="81"/>
      <c r="B72" s="197"/>
      <c r="C72" s="91"/>
      <c r="D72" s="87"/>
      <c r="E72" s="88"/>
      <c r="F72" s="89"/>
      <c r="G72" s="90"/>
      <c r="H72" s="90"/>
      <c r="I72" s="91"/>
      <c r="J72" s="91"/>
      <c r="K72" s="91"/>
      <c r="L72" s="91"/>
      <c r="M72" s="91"/>
      <c r="N72" s="199"/>
      <c r="O72" s="199"/>
      <c r="P72" s="199"/>
      <c r="Q72" s="199"/>
      <c r="U72" s="87"/>
      <c r="V72" s="88"/>
      <c r="W72" s="89"/>
      <c r="X72" s="90"/>
      <c r="Y72" s="90"/>
      <c r="AL72" s="87"/>
      <c r="AM72" s="88"/>
      <c r="AN72" s="89"/>
      <c r="AO72" s="90"/>
      <c r="AP72" s="90"/>
      <c r="BC72" s="87"/>
      <c r="BD72" s="88"/>
      <c r="BE72" s="89"/>
      <c r="BF72" s="90"/>
      <c r="BG72" s="90"/>
    </row>
    <row r="73" spans="1:59">
      <c r="A73" s="81"/>
      <c r="B73" s="197"/>
      <c r="C73" s="86"/>
      <c r="D73" s="87"/>
      <c r="E73" s="88"/>
      <c r="F73" s="89"/>
      <c r="G73" s="90"/>
      <c r="H73" s="90"/>
      <c r="I73" s="91"/>
      <c r="J73" s="91"/>
      <c r="K73" s="91"/>
      <c r="L73" s="91"/>
      <c r="M73" s="91"/>
      <c r="N73" s="199"/>
      <c r="O73" s="199"/>
      <c r="P73" s="199"/>
      <c r="Q73" s="199"/>
      <c r="U73" s="87"/>
      <c r="V73" s="88"/>
      <c r="W73" s="89"/>
      <c r="X73" s="90"/>
      <c r="Y73" s="90"/>
      <c r="AL73" s="87"/>
      <c r="AM73" s="88"/>
      <c r="AN73" s="89"/>
      <c r="AO73" s="90"/>
      <c r="AP73" s="90"/>
      <c r="BC73" s="87"/>
      <c r="BD73" s="88"/>
      <c r="BE73" s="89"/>
      <c r="BF73" s="90"/>
      <c r="BG73" s="90"/>
    </row>
    <row r="74" spans="1:59">
      <c r="A74" s="81"/>
      <c r="B74" s="197"/>
      <c r="C74" s="91"/>
      <c r="D74" s="87"/>
      <c r="E74" s="88"/>
      <c r="F74" s="89"/>
      <c r="G74" s="90"/>
      <c r="H74" s="90"/>
      <c r="I74" s="91"/>
      <c r="J74" s="91"/>
      <c r="K74" s="91"/>
      <c r="L74" s="91"/>
      <c r="M74" s="91"/>
      <c r="N74" s="199"/>
      <c r="O74" s="199"/>
      <c r="P74" s="199"/>
      <c r="Q74" s="199"/>
      <c r="U74" s="87"/>
      <c r="V74" s="88"/>
      <c r="W74" s="89"/>
      <c r="X74" s="90"/>
      <c r="Y74" s="90"/>
      <c r="AL74" s="87"/>
      <c r="AM74" s="88"/>
      <c r="AN74" s="89"/>
      <c r="AO74" s="90"/>
      <c r="AP74" s="90"/>
      <c r="BC74" s="87"/>
      <c r="BD74" s="88"/>
      <c r="BE74" s="89"/>
      <c r="BF74" s="90"/>
      <c r="BG74" s="90"/>
    </row>
    <row r="75" spans="1:59">
      <c r="A75" s="81"/>
      <c r="B75" s="197"/>
      <c r="C75" s="91"/>
      <c r="D75" s="87"/>
      <c r="E75" s="88"/>
      <c r="F75" s="89"/>
      <c r="G75" s="90"/>
      <c r="H75" s="90"/>
      <c r="I75" s="91"/>
      <c r="J75" s="91"/>
      <c r="K75" s="91"/>
      <c r="L75" s="91"/>
      <c r="M75" s="91"/>
      <c r="N75" s="199"/>
      <c r="O75" s="199"/>
      <c r="P75" s="199"/>
      <c r="Q75" s="199"/>
      <c r="U75" s="87"/>
      <c r="V75" s="88"/>
      <c r="W75" s="89"/>
      <c r="X75" s="90"/>
      <c r="Y75" s="90"/>
      <c r="AL75" s="87"/>
      <c r="AM75" s="88"/>
      <c r="AN75" s="89"/>
      <c r="AO75" s="90"/>
      <c r="AP75" s="90"/>
      <c r="BC75" s="87"/>
      <c r="BD75" s="88"/>
      <c r="BE75" s="89"/>
      <c r="BF75" s="90"/>
      <c r="BG75" s="90"/>
    </row>
    <row r="76" spans="1:59">
      <c r="A76" s="81"/>
      <c r="B76" s="91"/>
      <c r="C76" s="80"/>
      <c r="D76" s="76"/>
      <c r="E76" s="77"/>
      <c r="F76" s="78"/>
      <c r="G76" s="79"/>
      <c r="H76" s="79"/>
      <c r="I76" s="80"/>
      <c r="J76" s="80"/>
      <c r="K76" s="80"/>
      <c r="L76" s="80"/>
      <c r="M76" s="80"/>
      <c r="N76" s="80"/>
      <c r="O76" s="80"/>
      <c r="P76" s="80"/>
      <c r="Q76" s="80"/>
      <c r="U76" s="76"/>
      <c r="V76" s="77"/>
      <c r="W76" s="78"/>
      <c r="X76" s="79"/>
      <c r="Y76" s="79"/>
      <c r="AL76" s="76"/>
      <c r="AM76" s="77"/>
      <c r="AN76" s="78"/>
      <c r="AO76" s="79"/>
      <c r="AP76" s="79"/>
      <c r="BC76" s="76"/>
      <c r="BD76" s="77"/>
      <c r="BE76" s="78"/>
      <c r="BF76" s="79"/>
      <c r="BG76" s="79"/>
    </row>
    <row r="77" spans="1:59" ht="14.45" customHeight="1">
      <c r="A77" s="81"/>
      <c r="B77" s="197"/>
      <c r="C77" s="82"/>
      <c r="D77" s="82"/>
      <c r="E77" s="83"/>
      <c r="F77" s="84"/>
      <c r="G77" s="85"/>
      <c r="H77" s="85"/>
      <c r="I77" s="198"/>
      <c r="J77" s="198"/>
      <c r="K77" s="198"/>
      <c r="L77" s="198"/>
      <c r="M77" s="198"/>
      <c r="N77" s="198"/>
      <c r="O77" s="198"/>
      <c r="P77" s="198"/>
      <c r="Q77" s="198"/>
      <c r="U77" s="82"/>
      <c r="V77" s="83"/>
      <c r="W77" s="84"/>
      <c r="X77" s="85"/>
      <c r="Y77" s="85"/>
      <c r="AL77" s="82"/>
      <c r="AM77" s="83"/>
      <c r="AN77" s="84"/>
      <c r="AO77" s="85"/>
      <c r="AP77" s="85"/>
      <c r="BC77" s="82"/>
      <c r="BD77" s="83"/>
      <c r="BE77" s="84"/>
      <c r="BF77" s="85"/>
      <c r="BG77" s="85"/>
    </row>
    <row r="78" spans="1:59">
      <c r="A78" s="81"/>
      <c r="B78" s="197"/>
      <c r="C78" s="91"/>
      <c r="D78" s="87"/>
      <c r="E78" s="88"/>
      <c r="F78" s="92"/>
      <c r="G78" s="90"/>
      <c r="H78" s="90"/>
      <c r="I78" s="91"/>
      <c r="J78" s="91"/>
      <c r="K78" s="91"/>
      <c r="L78" s="91"/>
      <c r="M78" s="91"/>
      <c r="N78" s="199"/>
      <c r="O78" s="199"/>
      <c r="P78" s="199"/>
      <c r="Q78" s="199"/>
      <c r="U78" s="87"/>
      <c r="V78" s="88"/>
      <c r="W78" s="92"/>
      <c r="X78" s="90"/>
      <c r="Y78" s="90"/>
      <c r="AL78" s="87"/>
      <c r="AM78" s="88"/>
      <c r="AN78" s="92"/>
      <c r="AO78" s="90"/>
      <c r="AP78" s="90"/>
      <c r="BC78" s="87"/>
      <c r="BD78" s="88"/>
      <c r="BE78" s="92"/>
      <c r="BF78" s="90"/>
      <c r="BG78" s="90"/>
    </row>
    <row r="79" spans="1:59">
      <c r="A79" s="81"/>
      <c r="B79" s="197"/>
      <c r="C79" s="91"/>
      <c r="D79" s="87"/>
      <c r="E79" s="88"/>
      <c r="F79" s="92"/>
      <c r="G79" s="90"/>
      <c r="H79" s="90"/>
      <c r="I79" s="91"/>
      <c r="J79" s="91"/>
      <c r="K79" s="91"/>
      <c r="L79" s="91"/>
      <c r="M79" s="91"/>
      <c r="N79" s="199"/>
      <c r="O79" s="199"/>
      <c r="P79" s="199"/>
      <c r="Q79" s="199"/>
      <c r="U79" s="87"/>
      <c r="V79" s="88"/>
      <c r="W79" s="92"/>
      <c r="X79" s="90"/>
      <c r="Y79" s="90"/>
      <c r="AL79" s="87"/>
      <c r="AM79" s="88"/>
      <c r="AN79" s="92"/>
      <c r="AO79" s="90"/>
      <c r="AP79" s="90"/>
      <c r="BC79" s="87"/>
      <c r="BD79" s="88"/>
      <c r="BE79" s="92"/>
      <c r="BF79" s="90"/>
      <c r="BG79" s="90"/>
    </row>
    <row r="80" spans="1:59">
      <c r="A80" s="81"/>
      <c r="B80" s="197"/>
      <c r="C80" s="91"/>
      <c r="D80" s="87"/>
      <c r="E80" s="88"/>
      <c r="F80" s="92"/>
      <c r="G80" s="90"/>
      <c r="H80" s="90"/>
      <c r="I80" s="91"/>
      <c r="J80" s="91"/>
      <c r="K80" s="91"/>
      <c r="L80" s="91"/>
      <c r="M80" s="91"/>
      <c r="N80" s="199"/>
      <c r="O80" s="199"/>
      <c r="P80" s="199"/>
      <c r="Q80" s="199"/>
      <c r="U80" s="87"/>
      <c r="V80" s="88"/>
      <c r="W80" s="92"/>
      <c r="X80" s="90"/>
      <c r="Y80" s="90"/>
      <c r="AL80" s="87"/>
      <c r="AM80" s="88"/>
      <c r="AN80" s="92"/>
      <c r="AO80" s="90"/>
      <c r="AP80" s="90"/>
      <c r="BC80" s="87"/>
      <c r="BD80" s="88"/>
      <c r="BE80" s="92"/>
      <c r="BF80" s="90"/>
      <c r="BG80" s="90"/>
    </row>
    <row r="81" spans="1:59">
      <c r="A81" s="81"/>
      <c r="B81" s="197"/>
      <c r="C81" s="91"/>
      <c r="D81" s="87"/>
      <c r="E81" s="88"/>
      <c r="F81" s="92"/>
      <c r="G81" s="90"/>
      <c r="H81" s="90"/>
      <c r="I81" s="91"/>
      <c r="J81" s="91"/>
      <c r="K81" s="91"/>
      <c r="L81" s="91"/>
      <c r="M81" s="91"/>
      <c r="N81" s="199"/>
      <c r="O81" s="199"/>
      <c r="P81" s="199"/>
      <c r="Q81" s="199"/>
      <c r="U81" s="87"/>
      <c r="V81" s="88"/>
      <c r="W81" s="92"/>
      <c r="X81" s="90"/>
      <c r="Y81" s="90"/>
      <c r="AL81" s="87"/>
      <c r="AM81" s="88"/>
      <c r="AN81" s="92"/>
      <c r="AO81" s="90"/>
      <c r="AP81" s="90"/>
      <c r="BC81" s="87"/>
      <c r="BD81" s="88"/>
      <c r="BE81" s="92"/>
      <c r="BF81" s="90"/>
      <c r="BG81" s="90"/>
    </row>
    <row r="82" spans="1:59">
      <c r="A82" s="81"/>
      <c r="B82" s="91"/>
      <c r="C82" s="91"/>
      <c r="D82" s="87"/>
      <c r="E82" s="88"/>
      <c r="F82" s="89"/>
      <c r="G82" s="90"/>
      <c r="H82" s="90"/>
      <c r="I82" s="91"/>
      <c r="J82" s="91"/>
      <c r="K82" s="91"/>
      <c r="L82" s="91"/>
      <c r="M82" s="91"/>
      <c r="N82" s="91"/>
      <c r="O82" s="91"/>
      <c r="P82" s="91"/>
      <c r="Q82" s="91"/>
      <c r="U82" s="87"/>
      <c r="V82" s="88"/>
      <c r="W82" s="89"/>
      <c r="X82" s="90"/>
      <c r="Y82" s="90"/>
      <c r="AL82" s="87"/>
      <c r="AM82" s="88"/>
      <c r="AN82" s="89"/>
      <c r="AO82" s="90"/>
      <c r="AP82" s="90"/>
      <c r="BC82" s="87"/>
      <c r="BD82" s="88"/>
      <c r="BE82" s="89"/>
      <c r="BF82" s="90"/>
      <c r="BG82" s="90"/>
    </row>
    <row r="83" spans="1:59" ht="14.45" customHeight="1">
      <c r="A83" s="81"/>
      <c r="B83" s="197"/>
      <c r="C83" s="82"/>
      <c r="D83" s="82"/>
      <c r="E83" s="83"/>
      <c r="F83" s="84"/>
      <c r="G83" s="85"/>
      <c r="H83" s="85"/>
      <c r="I83" s="198"/>
      <c r="J83" s="198"/>
      <c r="K83" s="198"/>
      <c r="L83" s="198"/>
      <c r="M83" s="198"/>
      <c r="N83" s="198"/>
      <c r="O83" s="198"/>
      <c r="P83" s="198"/>
      <c r="Q83" s="198"/>
      <c r="U83" s="82"/>
      <c r="V83" s="83"/>
      <c r="W83" s="84"/>
      <c r="X83" s="85"/>
      <c r="Y83" s="85"/>
      <c r="AL83" s="82"/>
      <c r="AM83" s="83"/>
      <c r="AN83" s="84"/>
      <c r="AO83" s="85"/>
      <c r="AP83" s="85"/>
      <c r="BC83" s="82"/>
      <c r="BD83" s="83"/>
      <c r="BE83" s="84"/>
      <c r="BF83" s="85"/>
      <c r="BG83" s="85"/>
    </row>
    <row r="84" spans="1:59">
      <c r="A84" s="81"/>
      <c r="B84" s="197"/>
      <c r="C84" s="86"/>
      <c r="D84" s="87"/>
      <c r="E84" s="88"/>
      <c r="F84" s="89"/>
      <c r="G84" s="90"/>
      <c r="H84" s="90"/>
      <c r="I84" s="91"/>
      <c r="J84" s="91"/>
      <c r="K84" s="91"/>
      <c r="L84" s="91"/>
      <c r="M84" s="91"/>
      <c r="N84" s="199"/>
      <c r="O84" s="199"/>
      <c r="P84" s="199"/>
      <c r="Q84" s="199"/>
      <c r="U84" s="87"/>
      <c r="V84" s="88"/>
      <c r="W84" s="89"/>
      <c r="X84" s="90"/>
      <c r="Y84" s="90"/>
      <c r="AL84" s="87"/>
      <c r="AM84" s="88"/>
      <c r="AN84" s="89"/>
      <c r="AO84" s="90"/>
      <c r="AP84" s="90"/>
      <c r="BC84" s="87"/>
      <c r="BD84" s="88"/>
      <c r="BE84" s="89"/>
      <c r="BF84" s="90"/>
      <c r="BG84" s="90"/>
    </row>
    <row r="85" spans="1:59">
      <c r="A85" s="81"/>
      <c r="B85" s="197"/>
      <c r="C85" s="91"/>
      <c r="D85" s="87"/>
      <c r="E85" s="88"/>
      <c r="F85" s="89"/>
      <c r="G85" s="90"/>
      <c r="H85" s="90"/>
      <c r="I85" s="91"/>
      <c r="J85" s="91"/>
      <c r="K85" s="91"/>
      <c r="L85" s="91"/>
      <c r="M85" s="91"/>
      <c r="N85" s="199"/>
      <c r="O85" s="199"/>
      <c r="P85" s="199"/>
      <c r="Q85" s="199"/>
      <c r="U85" s="87"/>
      <c r="V85" s="88"/>
      <c r="W85" s="89"/>
      <c r="X85" s="90"/>
      <c r="Y85" s="90"/>
      <c r="AL85" s="87"/>
      <c r="AM85" s="88"/>
      <c r="AN85" s="89"/>
      <c r="AO85" s="90"/>
      <c r="AP85" s="90"/>
      <c r="BC85" s="87"/>
      <c r="BD85" s="88"/>
      <c r="BE85" s="89"/>
      <c r="BF85" s="90"/>
      <c r="BG85" s="90"/>
    </row>
    <row r="86" spans="1:59">
      <c r="A86" s="81"/>
      <c r="B86" s="197"/>
      <c r="C86" s="91"/>
      <c r="D86" s="87"/>
      <c r="E86" s="88"/>
      <c r="F86" s="89"/>
      <c r="G86" s="90"/>
      <c r="H86" s="90"/>
      <c r="I86" s="91"/>
      <c r="J86" s="91"/>
      <c r="K86" s="91"/>
      <c r="L86" s="91"/>
      <c r="M86" s="91"/>
      <c r="N86" s="199"/>
      <c r="O86" s="199"/>
      <c r="P86" s="199"/>
      <c r="Q86" s="199"/>
      <c r="U86" s="87"/>
      <c r="V86" s="88"/>
      <c r="W86" s="89"/>
      <c r="X86" s="90"/>
      <c r="Y86" s="90"/>
      <c r="AL86" s="87"/>
      <c r="AM86" s="88"/>
      <c r="AN86" s="89"/>
      <c r="AO86" s="90"/>
      <c r="AP86" s="90"/>
      <c r="BC86" s="87"/>
      <c r="BD86" s="88"/>
      <c r="BE86" s="89"/>
      <c r="BF86" s="90"/>
      <c r="BG86" s="90"/>
    </row>
    <row r="87" spans="1:59">
      <c r="A87" s="81"/>
      <c r="B87" s="197"/>
      <c r="C87" s="86"/>
      <c r="D87" s="87"/>
      <c r="E87" s="88"/>
      <c r="F87" s="89"/>
      <c r="G87" s="90"/>
      <c r="H87" s="90"/>
      <c r="I87" s="91"/>
      <c r="J87" s="91"/>
      <c r="K87" s="91"/>
      <c r="L87" s="91"/>
      <c r="M87" s="91"/>
      <c r="N87" s="199"/>
      <c r="O87" s="199"/>
      <c r="P87" s="199"/>
      <c r="Q87" s="199"/>
      <c r="U87" s="87"/>
      <c r="V87" s="88"/>
      <c r="W87" s="89"/>
      <c r="X87" s="90"/>
      <c r="Y87" s="90"/>
      <c r="AL87" s="87"/>
      <c r="AM87" s="88"/>
      <c r="AN87" s="89"/>
      <c r="AO87" s="90"/>
      <c r="AP87" s="90"/>
      <c r="BC87" s="87"/>
      <c r="BD87" s="88"/>
      <c r="BE87" s="89"/>
      <c r="BF87" s="90"/>
      <c r="BG87" s="90"/>
    </row>
    <row r="88" spans="1:59">
      <c r="A88" s="81"/>
      <c r="B88" s="197"/>
      <c r="C88" s="91"/>
      <c r="D88" s="87"/>
      <c r="E88" s="88"/>
      <c r="F88" s="89"/>
      <c r="G88" s="90"/>
      <c r="H88" s="90"/>
      <c r="I88" s="91"/>
      <c r="J88" s="91"/>
      <c r="K88" s="91"/>
      <c r="L88" s="91"/>
      <c r="M88" s="91"/>
      <c r="N88" s="199"/>
      <c r="O88" s="199"/>
      <c r="P88" s="199"/>
      <c r="Q88" s="199"/>
      <c r="U88" s="87"/>
      <c r="V88" s="88"/>
      <c r="W88" s="89"/>
      <c r="X88" s="90"/>
      <c r="Y88" s="90"/>
      <c r="AL88" s="87"/>
      <c r="AM88" s="88"/>
      <c r="AN88" s="89"/>
      <c r="AO88" s="90"/>
      <c r="AP88" s="90"/>
      <c r="BC88" s="87"/>
      <c r="BD88" s="88"/>
      <c r="BE88" s="89"/>
      <c r="BF88" s="90"/>
      <c r="BG88" s="90"/>
    </row>
    <row r="89" spans="1:59">
      <c r="A89" s="81"/>
      <c r="B89" s="197"/>
      <c r="C89" s="91"/>
      <c r="D89" s="87"/>
      <c r="E89" s="88"/>
      <c r="F89" s="89"/>
      <c r="G89" s="90"/>
      <c r="H89" s="90"/>
      <c r="I89" s="91"/>
      <c r="J89" s="91"/>
      <c r="K89" s="91"/>
      <c r="L89" s="91"/>
      <c r="M89" s="91"/>
      <c r="N89" s="199"/>
      <c r="O89" s="199"/>
      <c r="P89" s="199"/>
      <c r="Q89" s="199"/>
      <c r="U89" s="87"/>
      <c r="V89" s="88"/>
      <c r="W89" s="89"/>
      <c r="X89" s="90"/>
      <c r="Y89" s="90"/>
      <c r="AL89" s="87"/>
      <c r="AM89" s="88"/>
      <c r="AN89" s="89"/>
      <c r="AO89" s="90"/>
      <c r="AP89" s="90"/>
      <c r="BC89" s="87"/>
      <c r="BD89" s="88"/>
      <c r="BE89" s="89"/>
      <c r="BF89" s="90"/>
      <c r="BG89" s="90"/>
    </row>
    <row r="90" spans="1:59">
      <c r="A90" s="81"/>
      <c r="B90" s="197"/>
      <c r="C90" s="91"/>
      <c r="D90" s="87"/>
      <c r="E90" s="88"/>
      <c r="F90" s="89"/>
      <c r="G90" s="90"/>
      <c r="H90" s="90"/>
      <c r="I90" s="91"/>
      <c r="J90" s="91"/>
      <c r="K90" s="91"/>
      <c r="L90" s="91"/>
      <c r="M90" s="91"/>
      <c r="N90" s="199"/>
      <c r="O90" s="199"/>
      <c r="P90" s="199"/>
      <c r="Q90" s="199"/>
      <c r="U90" s="87"/>
      <c r="V90" s="88"/>
      <c r="W90" s="89"/>
      <c r="X90" s="90"/>
      <c r="Y90" s="90"/>
      <c r="AL90" s="87"/>
      <c r="AM90" s="88"/>
      <c r="AN90" s="89"/>
      <c r="AO90" s="90"/>
      <c r="AP90" s="90"/>
      <c r="BC90" s="87"/>
      <c r="BD90" s="88"/>
      <c r="BE90" s="89"/>
      <c r="BF90" s="90"/>
      <c r="BG90" s="90"/>
    </row>
    <row r="91" spans="1:59">
      <c r="A91" s="81"/>
      <c r="B91" s="197"/>
      <c r="C91" s="86"/>
      <c r="D91" s="87"/>
      <c r="E91" s="88"/>
      <c r="F91" s="89"/>
      <c r="G91" s="90"/>
      <c r="H91" s="90"/>
      <c r="I91" s="91"/>
      <c r="J91" s="91"/>
      <c r="K91" s="91"/>
      <c r="L91" s="91"/>
      <c r="M91" s="91"/>
      <c r="N91" s="199"/>
      <c r="O91" s="199"/>
      <c r="P91" s="199"/>
      <c r="Q91" s="199"/>
      <c r="U91" s="87"/>
      <c r="V91" s="88"/>
      <c r="W91" s="89"/>
      <c r="X91" s="90"/>
      <c r="Y91" s="90"/>
      <c r="AL91" s="87"/>
      <c r="AM91" s="88"/>
      <c r="AN91" s="89"/>
      <c r="AO91" s="90"/>
      <c r="AP91" s="90"/>
      <c r="BC91" s="87"/>
      <c r="BD91" s="88"/>
      <c r="BE91" s="89"/>
      <c r="BF91" s="90"/>
      <c r="BG91" s="90"/>
    </row>
    <row r="92" spans="1:59">
      <c r="A92" s="81"/>
      <c r="B92" s="197"/>
      <c r="C92" s="91"/>
      <c r="D92" s="87"/>
      <c r="E92" s="88"/>
      <c r="F92" s="89"/>
      <c r="G92" s="90"/>
      <c r="H92" s="90"/>
      <c r="I92" s="91"/>
      <c r="J92" s="91"/>
      <c r="K92" s="91"/>
      <c r="L92" s="91"/>
      <c r="M92" s="91"/>
      <c r="N92" s="199"/>
      <c r="O92" s="199"/>
      <c r="P92" s="199"/>
      <c r="Q92" s="199"/>
      <c r="U92" s="87"/>
      <c r="V92" s="88"/>
      <c r="W92" s="89"/>
      <c r="X92" s="90"/>
      <c r="Y92" s="90"/>
      <c r="AL92" s="87"/>
      <c r="AM92" s="88"/>
      <c r="AN92" s="89"/>
      <c r="AO92" s="90"/>
      <c r="AP92" s="90"/>
      <c r="BC92" s="87"/>
      <c r="BD92" s="88"/>
      <c r="BE92" s="89"/>
      <c r="BF92" s="90"/>
      <c r="BG92" s="90"/>
    </row>
    <row r="93" spans="1:59">
      <c r="A93" s="81"/>
      <c r="B93" s="197"/>
      <c r="C93" s="91"/>
      <c r="D93" s="87"/>
      <c r="E93" s="88"/>
      <c r="F93" s="89"/>
      <c r="G93" s="90"/>
      <c r="H93" s="90"/>
      <c r="I93" s="91"/>
      <c r="J93" s="91"/>
      <c r="K93" s="91"/>
      <c r="L93" s="91"/>
      <c r="M93" s="91"/>
      <c r="N93" s="199"/>
      <c r="O93" s="199"/>
      <c r="P93" s="199"/>
      <c r="Q93" s="199"/>
      <c r="U93" s="87"/>
      <c r="V93" s="88"/>
      <c r="W93" s="89"/>
      <c r="X93" s="90"/>
      <c r="Y93" s="90"/>
      <c r="AL93" s="87"/>
      <c r="AM93" s="88"/>
      <c r="AN93" s="89"/>
      <c r="AO93" s="90"/>
      <c r="AP93" s="90"/>
      <c r="BC93" s="87"/>
      <c r="BD93" s="88"/>
      <c r="BE93" s="89"/>
      <c r="BF93" s="90"/>
      <c r="BG93" s="90"/>
    </row>
    <row r="94" spans="1:59">
      <c r="A94" s="81"/>
      <c r="B94" s="91"/>
      <c r="C94" s="91"/>
      <c r="D94" s="87"/>
      <c r="E94" s="88"/>
      <c r="F94" s="89"/>
      <c r="G94" s="90"/>
      <c r="H94" s="90"/>
      <c r="I94" s="91"/>
      <c r="J94" s="91"/>
      <c r="K94" s="91"/>
      <c r="L94" s="91"/>
      <c r="M94" s="91"/>
      <c r="N94" s="91"/>
      <c r="O94" s="91"/>
      <c r="P94" s="91"/>
      <c r="Q94" s="91"/>
      <c r="U94" s="87"/>
      <c r="V94" s="88"/>
      <c r="W94" s="89"/>
      <c r="X94" s="90"/>
      <c r="Y94" s="90"/>
      <c r="AL94" s="87"/>
      <c r="AM94" s="88"/>
      <c r="AN94" s="89"/>
      <c r="AO94" s="90"/>
      <c r="AP94" s="90"/>
      <c r="BC94" s="87"/>
      <c r="BD94" s="88"/>
      <c r="BE94" s="89"/>
      <c r="BF94" s="90"/>
      <c r="BG94" s="90"/>
    </row>
    <row r="95" spans="1:59" ht="14.45" customHeight="1">
      <c r="A95" s="81"/>
      <c r="B95" s="197"/>
      <c r="C95" s="82"/>
      <c r="D95" s="82"/>
      <c r="E95" s="83"/>
      <c r="F95" s="84"/>
      <c r="G95" s="85"/>
      <c r="H95" s="85"/>
      <c r="I95" s="198"/>
      <c r="J95" s="198"/>
      <c r="K95" s="198"/>
      <c r="L95" s="198"/>
      <c r="M95" s="198"/>
      <c r="N95" s="198"/>
      <c r="O95" s="198"/>
      <c r="P95" s="198"/>
      <c r="Q95" s="198"/>
      <c r="U95" s="82"/>
      <c r="V95" s="83"/>
      <c r="W95" s="84"/>
      <c r="X95" s="85"/>
      <c r="Y95" s="85"/>
      <c r="AL95" s="82"/>
      <c r="AM95" s="83"/>
      <c r="AN95" s="84"/>
      <c r="AO95" s="85"/>
      <c r="AP95" s="85"/>
      <c r="BC95" s="82"/>
      <c r="BD95" s="83"/>
      <c r="BE95" s="84"/>
      <c r="BF95" s="85"/>
      <c r="BG95" s="85"/>
    </row>
    <row r="96" spans="1:59">
      <c r="A96" s="81"/>
      <c r="B96" s="197"/>
      <c r="C96" s="91"/>
      <c r="D96" s="87"/>
      <c r="E96" s="88"/>
      <c r="F96" s="94"/>
      <c r="G96" s="90"/>
      <c r="H96" s="90"/>
      <c r="I96" s="91"/>
      <c r="J96" s="91"/>
      <c r="K96" s="91"/>
      <c r="L96" s="91"/>
      <c r="M96" s="91"/>
      <c r="N96" s="199"/>
      <c r="O96" s="199"/>
      <c r="P96" s="199"/>
      <c r="Q96" s="199"/>
      <c r="U96" s="87"/>
      <c r="V96" s="88"/>
      <c r="W96" s="94"/>
      <c r="X96" s="90"/>
      <c r="Y96" s="90"/>
      <c r="AL96" s="87"/>
      <c r="AM96" s="88"/>
      <c r="AN96" s="94"/>
      <c r="AO96" s="90"/>
      <c r="AP96" s="90"/>
      <c r="BC96" s="87"/>
      <c r="BD96" s="88"/>
      <c r="BE96" s="94"/>
      <c r="BF96" s="90"/>
      <c r="BG96" s="90"/>
    </row>
    <row r="97" spans="1:59">
      <c r="A97" s="81"/>
      <c r="B97" s="197"/>
      <c r="C97" s="91"/>
      <c r="D97" s="87"/>
      <c r="E97" s="88"/>
      <c r="F97" s="94"/>
      <c r="G97" s="90"/>
      <c r="H97" s="90"/>
      <c r="I97" s="93"/>
      <c r="J97" s="93"/>
      <c r="K97" s="93"/>
      <c r="L97" s="91"/>
      <c r="M97" s="91"/>
      <c r="N97" s="199"/>
      <c r="O97" s="199"/>
      <c r="P97" s="199"/>
      <c r="Q97" s="199"/>
      <c r="U97" s="87"/>
      <c r="V97" s="88"/>
      <c r="W97" s="94"/>
      <c r="X97" s="90"/>
      <c r="Y97" s="90"/>
      <c r="AL97" s="87"/>
      <c r="AM97" s="88"/>
      <c r="AN97" s="94"/>
      <c r="AO97" s="90"/>
      <c r="AP97" s="90"/>
      <c r="BC97" s="87"/>
      <c r="BD97" s="88"/>
      <c r="BE97" s="94"/>
      <c r="BF97" s="90"/>
      <c r="BG97" s="90"/>
    </row>
    <row r="98" spans="1:59">
      <c r="A98" s="81"/>
      <c r="B98" s="197"/>
      <c r="C98" s="91"/>
      <c r="D98" s="87"/>
      <c r="E98" s="88"/>
      <c r="F98" s="94"/>
      <c r="G98" s="90"/>
      <c r="H98" s="90"/>
      <c r="I98" s="91"/>
      <c r="J98" s="91"/>
      <c r="K98" s="91"/>
      <c r="L98" s="91"/>
      <c r="M98" s="91"/>
      <c r="N98" s="199"/>
      <c r="O98" s="199"/>
      <c r="P98" s="199"/>
      <c r="Q98" s="199"/>
      <c r="U98" s="87"/>
      <c r="V98" s="88"/>
      <c r="W98" s="94"/>
      <c r="X98" s="90"/>
      <c r="Y98" s="90"/>
      <c r="AL98" s="87"/>
      <c r="AM98" s="88"/>
      <c r="AN98" s="94"/>
      <c r="AO98" s="90"/>
      <c r="AP98" s="90"/>
      <c r="BC98" s="87"/>
      <c r="BD98" s="88"/>
      <c r="BE98" s="94"/>
      <c r="BF98" s="90"/>
      <c r="BG98" s="90"/>
    </row>
    <row r="99" spans="1:59">
      <c r="A99" s="81"/>
      <c r="B99" s="197"/>
      <c r="C99" s="91"/>
      <c r="D99" s="87"/>
      <c r="E99" s="88"/>
      <c r="F99" s="94"/>
      <c r="G99" s="90"/>
      <c r="H99" s="90"/>
      <c r="I99" s="91"/>
      <c r="J99" s="91"/>
      <c r="K99" s="91"/>
      <c r="L99" s="91"/>
      <c r="M99" s="91"/>
      <c r="N99" s="199"/>
      <c r="O99" s="199"/>
      <c r="P99" s="199"/>
      <c r="Q99" s="199"/>
      <c r="U99" s="87"/>
      <c r="V99" s="88"/>
      <c r="W99" s="94"/>
      <c r="X99" s="90"/>
      <c r="Y99" s="90"/>
      <c r="AL99" s="87"/>
      <c r="AM99" s="88"/>
      <c r="AN99" s="94"/>
      <c r="AO99" s="90"/>
      <c r="AP99" s="90"/>
      <c r="BC99" s="87"/>
      <c r="BD99" s="88"/>
      <c r="BE99" s="94"/>
      <c r="BF99" s="90"/>
      <c r="BG99" s="90"/>
    </row>
    <row r="100" spans="1:59">
      <c r="A100" s="81"/>
      <c r="B100" s="91"/>
      <c r="C100" s="80"/>
      <c r="D100" s="76"/>
      <c r="E100" s="77"/>
      <c r="F100" s="103"/>
      <c r="G100" s="79"/>
      <c r="H100" s="79"/>
      <c r="I100" s="80"/>
      <c r="J100" s="80"/>
      <c r="K100" s="80"/>
      <c r="L100" s="80"/>
      <c r="M100" s="80"/>
      <c r="N100" s="80"/>
      <c r="O100" s="80"/>
      <c r="P100" s="80"/>
      <c r="Q100" s="80"/>
      <c r="U100" s="76"/>
      <c r="V100" s="77"/>
      <c r="W100" s="103"/>
      <c r="X100" s="79"/>
      <c r="Y100" s="79"/>
      <c r="AL100" s="76"/>
      <c r="AM100" s="77"/>
      <c r="AN100" s="103"/>
      <c r="AO100" s="79"/>
      <c r="AP100" s="79"/>
      <c r="BC100" s="76"/>
      <c r="BD100" s="77"/>
      <c r="BE100" s="103"/>
      <c r="BF100" s="79"/>
      <c r="BG100" s="79"/>
    </row>
    <row r="101" spans="1:59" ht="14.45" customHeight="1">
      <c r="A101" s="81"/>
      <c r="B101" s="197"/>
      <c r="C101" s="82"/>
      <c r="D101" s="82"/>
      <c r="E101" s="83"/>
      <c r="F101" s="84"/>
      <c r="G101" s="85"/>
      <c r="H101" s="85"/>
      <c r="I101" s="198"/>
      <c r="J101" s="198"/>
      <c r="K101" s="198"/>
      <c r="L101" s="198"/>
      <c r="M101" s="198"/>
      <c r="N101" s="198"/>
      <c r="O101" s="198"/>
      <c r="P101" s="198"/>
      <c r="Q101" s="198"/>
      <c r="U101" s="82"/>
      <c r="V101" s="83"/>
      <c r="W101" s="84"/>
      <c r="X101" s="85"/>
      <c r="Y101" s="85"/>
      <c r="AL101" s="82"/>
      <c r="AM101" s="83"/>
      <c r="AN101" s="84"/>
      <c r="AO101" s="85"/>
      <c r="AP101" s="85"/>
      <c r="BC101" s="82"/>
      <c r="BD101" s="83"/>
      <c r="BE101" s="84"/>
      <c r="BF101" s="85"/>
      <c r="BG101" s="85"/>
    </row>
    <row r="102" spans="1:59">
      <c r="A102" s="81"/>
      <c r="B102" s="197"/>
      <c r="C102" s="86"/>
      <c r="D102" s="87"/>
      <c r="E102" s="88"/>
      <c r="F102" s="89"/>
      <c r="G102" s="90"/>
      <c r="H102" s="90"/>
      <c r="I102" s="91"/>
      <c r="J102" s="91"/>
      <c r="K102" s="91"/>
      <c r="L102" s="91"/>
      <c r="M102" s="91"/>
      <c r="N102" s="199"/>
      <c r="O102" s="199"/>
      <c r="P102" s="199"/>
      <c r="Q102" s="199"/>
      <c r="U102" s="87"/>
      <c r="V102" s="88"/>
      <c r="W102" s="89"/>
      <c r="X102" s="90"/>
      <c r="Y102" s="90"/>
      <c r="AL102" s="87"/>
      <c r="AM102" s="88"/>
      <c r="AN102" s="89"/>
      <c r="AO102" s="90"/>
      <c r="AP102" s="90"/>
      <c r="BC102" s="87"/>
      <c r="BD102" s="88"/>
      <c r="BE102" s="89"/>
      <c r="BF102" s="90"/>
      <c r="BG102" s="90"/>
    </row>
    <row r="103" spans="1:59">
      <c r="A103" s="81"/>
      <c r="B103" s="197"/>
      <c r="C103" s="91"/>
      <c r="D103" s="87"/>
      <c r="E103" s="88"/>
      <c r="F103" s="89"/>
      <c r="G103" s="90"/>
      <c r="H103" s="90"/>
      <c r="I103" s="91"/>
      <c r="J103" s="91"/>
      <c r="K103" s="91"/>
      <c r="L103" s="91"/>
      <c r="M103" s="91"/>
      <c r="N103" s="199"/>
      <c r="O103" s="199"/>
      <c r="P103" s="199"/>
      <c r="Q103" s="199"/>
      <c r="U103" s="87"/>
      <c r="V103" s="88"/>
      <c r="W103" s="89"/>
      <c r="X103" s="90"/>
      <c r="Y103" s="90"/>
      <c r="AL103" s="87"/>
      <c r="AM103" s="88"/>
      <c r="AN103" s="89"/>
      <c r="AO103" s="90"/>
      <c r="AP103" s="90"/>
      <c r="BC103" s="87"/>
      <c r="BD103" s="88"/>
      <c r="BE103" s="89"/>
      <c r="BF103" s="90"/>
      <c r="BG103" s="90"/>
    </row>
    <row r="104" spans="1:59">
      <c r="A104" s="81"/>
      <c r="B104" s="197"/>
      <c r="C104" s="91"/>
      <c r="D104" s="87"/>
      <c r="E104" s="88"/>
      <c r="F104" s="89"/>
      <c r="G104" s="90"/>
      <c r="H104" s="90"/>
      <c r="I104" s="91"/>
      <c r="J104" s="91"/>
      <c r="K104" s="91"/>
      <c r="L104" s="91"/>
      <c r="M104" s="91"/>
      <c r="N104" s="199"/>
      <c r="O104" s="199"/>
      <c r="P104" s="199"/>
      <c r="Q104" s="199"/>
      <c r="U104" s="87"/>
      <c r="V104" s="88"/>
      <c r="W104" s="89"/>
      <c r="X104" s="90"/>
      <c r="Y104" s="90"/>
      <c r="AL104" s="87"/>
      <c r="AM104" s="88"/>
      <c r="AN104" s="89"/>
      <c r="AO104" s="90"/>
      <c r="AP104" s="90"/>
      <c r="BC104" s="87"/>
      <c r="BD104" s="88"/>
      <c r="BE104" s="89"/>
      <c r="BF104" s="90"/>
      <c r="BG104" s="90"/>
    </row>
    <row r="105" spans="1:59">
      <c r="A105" s="81"/>
      <c r="B105" s="197"/>
      <c r="C105" s="86"/>
      <c r="D105" s="87"/>
      <c r="E105" s="88"/>
      <c r="F105" s="89"/>
      <c r="G105" s="90"/>
      <c r="H105" s="90"/>
      <c r="I105" s="91"/>
      <c r="J105" s="91"/>
      <c r="K105" s="91"/>
      <c r="L105" s="91"/>
      <c r="M105" s="91"/>
      <c r="N105" s="199"/>
      <c r="O105" s="199"/>
      <c r="P105" s="199"/>
      <c r="Q105" s="199"/>
      <c r="U105" s="87"/>
      <c r="V105" s="88"/>
      <c r="W105" s="89"/>
      <c r="X105" s="90"/>
      <c r="Y105" s="90"/>
      <c r="AL105" s="87"/>
      <c r="AM105" s="88"/>
      <c r="AN105" s="89"/>
      <c r="AO105" s="90"/>
      <c r="AP105" s="90"/>
      <c r="BC105" s="87"/>
      <c r="BD105" s="88"/>
      <c r="BE105" s="89"/>
      <c r="BF105" s="90"/>
      <c r="BG105" s="90"/>
    </row>
    <row r="106" spans="1:59">
      <c r="A106" s="81"/>
      <c r="B106" s="197"/>
      <c r="C106" s="91"/>
      <c r="D106" s="87"/>
      <c r="E106" s="88"/>
      <c r="F106" s="89"/>
      <c r="G106" s="90"/>
      <c r="H106" s="90"/>
      <c r="I106" s="91"/>
      <c r="J106" s="91"/>
      <c r="K106" s="91"/>
      <c r="L106" s="91"/>
      <c r="M106" s="91"/>
      <c r="N106" s="199"/>
      <c r="O106" s="199"/>
      <c r="P106" s="199"/>
      <c r="Q106" s="199"/>
      <c r="U106" s="87"/>
      <c r="V106" s="88"/>
      <c r="W106" s="89"/>
      <c r="X106" s="90"/>
      <c r="Y106" s="90"/>
      <c r="AL106" s="87"/>
      <c r="AM106" s="88"/>
      <c r="AN106" s="89"/>
      <c r="AO106" s="90"/>
      <c r="AP106" s="90"/>
      <c r="BC106" s="87"/>
      <c r="BD106" s="88"/>
      <c r="BE106" s="89"/>
      <c r="BF106" s="90"/>
      <c r="BG106" s="90"/>
    </row>
    <row r="107" spans="1:59">
      <c r="A107" s="81"/>
      <c r="B107" s="197"/>
      <c r="C107" s="91"/>
      <c r="D107" s="87"/>
      <c r="E107" s="88"/>
      <c r="F107" s="89"/>
      <c r="G107" s="90"/>
      <c r="H107" s="90"/>
      <c r="I107" s="91"/>
      <c r="J107" s="91"/>
      <c r="K107" s="91"/>
      <c r="L107" s="91"/>
      <c r="M107" s="91"/>
      <c r="N107" s="199"/>
      <c r="O107" s="199"/>
      <c r="P107" s="199"/>
      <c r="Q107" s="199"/>
      <c r="U107" s="87"/>
      <c r="V107" s="88"/>
      <c r="W107" s="89"/>
      <c r="X107" s="90"/>
      <c r="Y107" s="90"/>
      <c r="AL107" s="87"/>
      <c r="AM107" s="88"/>
      <c r="AN107" s="89"/>
      <c r="AO107" s="90"/>
      <c r="AP107" s="90"/>
      <c r="BC107" s="87"/>
      <c r="BD107" s="88"/>
      <c r="BE107" s="89"/>
      <c r="BF107" s="90"/>
      <c r="BG107" s="90"/>
    </row>
    <row r="108" spans="1:59">
      <c r="A108" s="81"/>
      <c r="B108" s="197"/>
      <c r="C108" s="91"/>
      <c r="D108" s="87"/>
      <c r="E108" s="88"/>
      <c r="F108" s="89"/>
      <c r="G108" s="90"/>
      <c r="H108" s="90"/>
      <c r="I108" s="91"/>
      <c r="J108" s="91"/>
      <c r="K108" s="91"/>
      <c r="L108" s="91"/>
      <c r="M108" s="91"/>
      <c r="N108" s="199"/>
      <c r="O108" s="199"/>
      <c r="P108" s="199"/>
      <c r="Q108" s="199"/>
      <c r="U108" s="87"/>
      <c r="V108" s="88"/>
      <c r="W108" s="89"/>
      <c r="X108" s="90"/>
      <c r="Y108" s="90"/>
      <c r="AL108" s="87"/>
      <c r="AM108" s="88"/>
      <c r="AN108" s="89"/>
      <c r="AO108" s="90"/>
      <c r="AP108" s="90"/>
      <c r="BC108" s="87"/>
      <c r="BD108" s="88"/>
      <c r="BE108" s="89"/>
      <c r="BF108" s="90"/>
      <c r="BG108" s="90"/>
    </row>
    <row r="109" spans="1:59">
      <c r="A109" s="81"/>
      <c r="B109" s="197"/>
      <c r="C109" s="86"/>
      <c r="D109" s="87"/>
      <c r="E109" s="88"/>
      <c r="F109" s="89"/>
      <c r="G109" s="90"/>
      <c r="H109" s="90"/>
      <c r="I109" s="91"/>
      <c r="J109" s="91"/>
      <c r="K109" s="91"/>
      <c r="L109" s="91"/>
      <c r="M109" s="91"/>
      <c r="N109" s="199"/>
      <c r="O109" s="199"/>
      <c r="P109" s="199"/>
      <c r="Q109" s="199"/>
      <c r="U109" s="87"/>
      <c r="V109" s="88"/>
      <c r="W109" s="89"/>
      <c r="X109" s="90"/>
      <c r="Y109" s="90"/>
      <c r="AL109" s="87"/>
      <c r="AM109" s="88"/>
      <c r="AN109" s="89"/>
      <c r="AO109" s="90"/>
      <c r="AP109" s="90"/>
      <c r="BC109" s="87"/>
      <c r="BD109" s="88"/>
      <c r="BE109" s="89"/>
      <c r="BF109" s="90"/>
      <c r="BG109" s="90"/>
    </row>
    <row r="110" spans="1:59">
      <c r="A110" s="81"/>
      <c r="B110" s="197"/>
      <c r="C110" s="91"/>
      <c r="D110" s="87"/>
      <c r="E110" s="88"/>
      <c r="F110" s="89"/>
      <c r="G110" s="90"/>
      <c r="H110" s="90"/>
      <c r="I110" s="91"/>
      <c r="J110" s="91"/>
      <c r="K110" s="91"/>
      <c r="L110" s="91"/>
      <c r="M110" s="91"/>
      <c r="N110" s="199"/>
      <c r="O110" s="199"/>
      <c r="P110" s="199"/>
      <c r="Q110" s="199"/>
      <c r="U110" s="87"/>
      <c r="V110" s="88"/>
      <c r="W110" s="89"/>
      <c r="X110" s="90"/>
      <c r="Y110" s="90"/>
      <c r="AL110" s="87"/>
      <c r="AM110" s="88"/>
      <c r="AN110" s="89"/>
      <c r="AO110" s="90"/>
      <c r="AP110" s="90"/>
      <c r="BC110" s="87"/>
      <c r="BD110" s="88"/>
      <c r="BE110" s="89"/>
      <c r="BF110" s="90"/>
      <c r="BG110" s="90"/>
    </row>
    <row r="111" spans="1:59">
      <c r="A111" s="81"/>
      <c r="B111" s="197"/>
      <c r="C111" s="91"/>
      <c r="D111" s="87"/>
      <c r="E111" s="88"/>
      <c r="F111" s="89"/>
      <c r="G111" s="90"/>
      <c r="H111" s="90"/>
      <c r="I111" s="91"/>
      <c r="J111" s="91"/>
      <c r="K111" s="91"/>
      <c r="L111" s="91"/>
      <c r="M111" s="91"/>
      <c r="N111" s="199"/>
      <c r="O111" s="199"/>
      <c r="P111" s="199"/>
      <c r="Q111" s="199"/>
      <c r="U111" s="87"/>
      <c r="V111" s="88"/>
      <c r="W111" s="89"/>
      <c r="X111" s="90"/>
      <c r="Y111" s="90"/>
      <c r="AL111" s="87"/>
      <c r="AM111" s="88"/>
      <c r="AN111" s="89"/>
      <c r="AO111" s="90"/>
      <c r="AP111" s="90"/>
      <c r="BC111" s="87"/>
      <c r="BD111" s="88"/>
      <c r="BE111" s="89"/>
      <c r="BF111" s="90"/>
      <c r="BG111" s="90"/>
    </row>
    <row r="112" spans="1:59">
      <c r="A112" s="81"/>
      <c r="B112" s="91"/>
      <c r="C112" s="80"/>
      <c r="D112" s="76"/>
      <c r="E112" s="77"/>
      <c r="F112" s="78"/>
      <c r="G112" s="79"/>
      <c r="H112" s="79"/>
      <c r="I112" s="80"/>
      <c r="J112" s="80"/>
      <c r="K112" s="80"/>
      <c r="L112" s="80"/>
      <c r="M112" s="80"/>
      <c r="N112" s="80"/>
      <c r="O112" s="80"/>
      <c r="P112" s="80"/>
      <c r="Q112" s="80"/>
      <c r="U112" s="76"/>
      <c r="V112" s="77"/>
      <c r="W112" s="78"/>
      <c r="X112" s="79"/>
      <c r="Y112" s="79"/>
      <c r="AL112" s="76"/>
      <c r="AM112" s="77"/>
      <c r="AN112" s="78"/>
      <c r="AO112" s="79"/>
      <c r="AP112" s="79"/>
      <c r="BC112" s="76"/>
      <c r="BD112" s="77"/>
      <c r="BE112" s="78"/>
      <c r="BF112" s="79"/>
      <c r="BG112" s="79"/>
    </row>
    <row r="113" spans="1:59" ht="14.45" customHeight="1">
      <c r="A113" s="81" t="s">
        <v>110</v>
      </c>
      <c r="B113" s="197"/>
      <c r="C113" s="82"/>
      <c r="D113" s="82"/>
      <c r="E113" s="83"/>
      <c r="F113" s="84"/>
      <c r="G113" s="85"/>
      <c r="H113" s="85"/>
      <c r="I113" s="198"/>
      <c r="J113" s="198"/>
      <c r="K113" s="198"/>
      <c r="L113" s="198"/>
      <c r="M113" s="198"/>
      <c r="N113" s="198"/>
      <c r="O113" s="198"/>
      <c r="P113" s="198"/>
      <c r="Q113" s="198"/>
      <c r="U113" s="82"/>
      <c r="V113" s="83"/>
      <c r="W113" s="84"/>
      <c r="X113" s="85"/>
      <c r="Y113" s="85"/>
      <c r="AL113" s="82"/>
      <c r="AM113" s="83"/>
      <c r="AN113" s="84"/>
      <c r="AO113" s="85"/>
      <c r="AP113" s="85"/>
      <c r="BC113" s="82"/>
      <c r="BD113" s="83"/>
      <c r="BE113" s="84"/>
      <c r="BF113" s="85"/>
      <c r="BG113" s="85"/>
    </row>
    <row r="114" spans="1:59">
      <c r="A114" s="81" t="s">
        <v>111</v>
      </c>
      <c r="B114" s="197"/>
      <c r="C114" s="91"/>
      <c r="D114" s="87"/>
      <c r="E114" s="88"/>
      <c r="F114" s="92"/>
      <c r="G114" s="90"/>
      <c r="H114" s="90"/>
      <c r="I114" s="91"/>
      <c r="J114" s="91"/>
      <c r="K114" s="91"/>
      <c r="L114" s="91"/>
      <c r="M114" s="91"/>
      <c r="N114" s="199"/>
      <c r="O114" s="199"/>
      <c r="P114" s="199"/>
      <c r="Q114" s="199"/>
      <c r="U114" s="87"/>
      <c r="V114" s="88"/>
      <c r="W114" s="92"/>
      <c r="X114" s="90"/>
      <c r="Y114" s="90"/>
      <c r="AL114" s="87"/>
      <c r="AM114" s="88"/>
      <c r="AN114" s="92"/>
      <c r="AO114" s="90"/>
      <c r="AP114" s="90"/>
      <c r="BC114" s="87"/>
      <c r="BD114" s="88"/>
      <c r="BE114" s="92"/>
      <c r="BF114" s="90"/>
      <c r="BG114" s="90"/>
    </row>
    <row r="115" spans="1:59">
      <c r="A115" s="81" t="s">
        <v>112</v>
      </c>
      <c r="B115" s="197"/>
      <c r="C115" s="91"/>
      <c r="D115" s="87"/>
      <c r="E115" s="88"/>
      <c r="F115" s="92"/>
      <c r="G115" s="90"/>
      <c r="H115" s="90"/>
      <c r="I115" s="91"/>
      <c r="J115" s="91"/>
      <c r="K115" s="91"/>
      <c r="L115" s="91"/>
      <c r="M115" s="91"/>
      <c r="N115" s="199"/>
      <c r="O115" s="199"/>
      <c r="P115" s="199"/>
      <c r="Q115" s="199"/>
      <c r="U115" s="87"/>
      <c r="V115" s="88"/>
      <c r="W115" s="92"/>
      <c r="X115" s="90"/>
      <c r="Y115" s="90"/>
      <c r="AL115" s="87"/>
      <c r="AM115" s="88"/>
      <c r="AN115" s="92"/>
      <c r="AO115" s="90"/>
      <c r="AP115" s="90"/>
      <c r="BC115" s="87"/>
      <c r="BD115" s="88"/>
      <c r="BE115" s="92"/>
      <c r="BF115" s="90"/>
      <c r="BG115" s="90"/>
    </row>
    <row r="116" spans="1:59">
      <c r="A116" s="81"/>
      <c r="B116" s="197"/>
      <c r="C116" s="91"/>
      <c r="D116" s="87"/>
      <c r="E116" s="88"/>
      <c r="F116" s="92"/>
      <c r="G116" s="90"/>
      <c r="H116" s="90"/>
      <c r="I116" s="91"/>
      <c r="J116" s="91"/>
      <c r="K116" s="91"/>
      <c r="L116" s="91"/>
      <c r="M116" s="91"/>
      <c r="N116" s="199"/>
      <c r="O116" s="199"/>
      <c r="P116" s="199"/>
      <c r="Q116" s="199"/>
      <c r="U116" s="87"/>
      <c r="V116" s="88"/>
      <c r="W116" s="92"/>
      <c r="X116" s="90"/>
      <c r="Y116" s="90"/>
      <c r="AL116" s="87"/>
      <c r="AM116" s="88"/>
      <c r="AN116" s="92"/>
      <c r="AO116" s="90"/>
      <c r="AP116" s="90"/>
      <c r="BC116" s="87"/>
      <c r="BD116" s="88"/>
      <c r="BE116" s="92"/>
      <c r="BF116" s="90"/>
      <c r="BG116" s="90"/>
    </row>
    <row r="117" spans="1:59">
      <c r="A117" s="81"/>
      <c r="B117" s="197"/>
      <c r="C117" s="91"/>
      <c r="D117" s="87"/>
      <c r="E117" s="88"/>
      <c r="F117" s="92"/>
      <c r="G117" s="90"/>
      <c r="H117" s="90"/>
      <c r="I117" s="91"/>
      <c r="J117" s="91"/>
      <c r="K117" s="91"/>
      <c r="L117" s="91"/>
      <c r="M117" s="91"/>
      <c r="N117" s="199"/>
      <c r="O117" s="199"/>
      <c r="P117" s="199"/>
      <c r="Q117" s="199"/>
      <c r="U117" s="87"/>
      <c r="V117" s="88"/>
      <c r="W117" s="92"/>
      <c r="X117" s="90"/>
      <c r="Y117" s="90"/>
      <c r="AL117" s="87"/>
      <c r="AM117" s="88"/>
      <c r="AN117" s="92"/>
      <c r="AO117" s="90"/>
      <c r="AP117" s="90"/>
      <c r="BC117" s="87"/>
      <c r="BD117" s="88"/>
      <c r="BE117" s="92"/>
      <c r="BF117" s="90"/>
      <c r="BG117" s="90"/>
    </row>
    <row r="118" spans="1:59">
      <c r="A118" s="81"/>
      <c r="B118" s="197"/>
      <c r="C118" s="91"/>
      <c r="D118" s="87"/>
      <c r="E118" s="88"/>
      <c r="F118" s="94"/>
      <c r="G118" s="90"/>
      <c r="H118" s="90"/>
      <c r="I118" s="91"/>
      <c r="J118" s="91"/>
      <c r="K118" s="91"/>
      <c r="L118" s="91"/>
      <c r="M118" s="91"/>
      <c r="N118" s="199"/>
      <c r="O118" s="199"/>
      <c r="P118" s="199"/>
      <c r="Q118" s="199"/>
      <c r="U118" s="87"/>
      <c r="V118" s="88"/>
      <c r="W118" s="94"/>
      <c r="X118" s="90"/>
      <c r="Y118" s="90"/>
      <c r="AL118" s="87"/>
      <c r="AM118" s="88"/>
      <c r="AN118" s="94"/>
      <c r="AO118" s="90"/>
      <c r="AP118" s="90"/>
      <c r="BC118" s="87"/>
      <c r="BD118" s="88"/>
      <c r="BE118" s="94"/>
      <c r="BF118" s="90"/>
      <c r="BG118" s="90"/>
    </row>
    <row r="119" spans="1:59">
      <c r="A119" s="81"/>
      <c r="B119" s="197"/>
      <c r="C119" s="91"/>
      <c r="D119" s="87"/>
      <c r="E119" s="88"/>
      <c r="F119" s="92"/>
      <c r="G119" s="90"/>
      <c r="H119" s="90"/>
      <c r="I119" s="91"/>
      <c r="J119" s="91"/>
      <c r="K119" s="91"/>
      <c r="L119" s="91"/>
      <c r="M119" s="91"/>
      <c r="N119" s="199"/>
      <c r="O119" s="199"/>
      <c r="P119" s="199"/>
      <c r="Q119" s="199"/>
      <c r="U119" s="87"/>
      <c r="V119" s="88"/>
      <c r="W119" s="92"/>
      <c r="X119" s="90"/>
      <c r="Y119" s="90"/>
      <c r="AL119" s="87"/>
      <c r="AM119" s="88"/>
      <c r="AN119" s="92"/>
      <c r="AO119" s="90"/>
      <c r="AP119" s="90"/>
      <c r="BC119" s="87"/>
      <c r="BD119" s="88"/>
      <c r="BE119" s="92"/>
      <c r="BF119" s="90"/>
      <c r="BG119" s="90"/>
    </row>
    <row r="120" spans="1:59">
      <c r="A120" s="81"/>
      <c r="B120" s="91"/>
      <c r="C120" s="80"/>
      <c r="D120" s="76"/>
      <c r="E120" s="77"/>
      <c r="F120" s="78"/>
      <c r="G120" s="79"/>
      <c r="H120" s="79"/>
      <c r="I120" s="80"/>
      <c r="J120" s="80"/>
      <c r="K120" s="80"/>
      <c r="L120" s="80"/>
      <c r="M120" s="80"/>
      <c r="N120" s="80"/>
      <c r="O120" s="80"/>
      <c r="P120" s="80"/>
      <c r="Q120" s="80"/>
      <c r="U120" s="76"/>
      <c r="V120" s="77"/>
      <c r="W120" s="78"/>
      <c r="X120" s="79"/>
      <c r="Y120" s="79"/>
      <c r="AL120" s="76"/>
      <c r="AM120" s="77"/>
      <c r="AN120" s="78"/>
      <c r="AO120" s="79"/>
      <c r="AP120" s="79"/>
      <c r="BC120" s="76"/>
      <c r="BD120" s="77"/>
      <c r="BE120" s="78"/>
      <c r="BF120" s="79"/>
      <c r="BG120" s="79"/>
    </row>
    <row r="121" spans="1:59" ht="14.45" customHeight="1">
      <c r="A121" s="81"/>
      <c r="B121" s="200"/>
      <c r="C121" s="200"/>
      <c r="D121" s="76"/>
      <c r="E121" s="77"/>
      <c r="F121" s="78"/>
      <c r="G121" s="79"/>
      <c r="H121" s="79"/>
      <c r="I121" s="80"/>
      <c r="J121" s="80"/>
      <c r="K121" s="80"/>
      <c r="L121" s="80"/>
      <c r="M121" s="80"/>
      <c r="N121" s="80"/>
      <c r="O121" s="80"/>
      <c r="P121" s="80"/>
      <c r="Q121" s="80"/>
      <c r="U121" s="76"/>
      <c r="V121" s="77"/>
      <c r="W121" s="78"/>
      <c r="X121" s="79"/>
      <c r="Y121" s="79"/>
      <c r="AL121" s="76"/>
      <c r="AM121" s="77"/>
      <c r="AN121" s="78"/>
      <c r="AO121" s="79"/>
      <c r="AP121" s="79"/>
      <c r="BC121" s="76"/>
      <c r="BD121" s="77"/>
      <c r="BE121" s="78"/>
      <c r="BF121" s="79"/>
      <c r="BG121" s="79"/>
    </row>
    <row r="122" spans="1:59" ht="14.45" customHeight="1">
      <c r="A122" s="81"/>
      <c r="B122" s="200"/>
      <c r="C122" s="200"/>
      <c r="D122" s="76"/>
      <c r="E122" s="77"/>
      <c r="F122" s="78"/>
      <c r="G122" s="79"/>
      <c r="H122" s="79"/>
      <c r="I122" s="80"/>
      <c r="J122" s="80"/>
      <c r="K122" s="80"/>
      <c r="L122" s="80"/>
      <c r="M122" s="80"/>
      <c r="N122" s="80"/>
      <c r="O122" s="80"/>
      <c r="P122" s="80"/>
      <c r="Q122" s="80"/>
      <c r="U122" s="76"/>
      <c r="V122" s="77"/>
      <c r="W122" s="78"/>
      <c r="X122" s="79"/>
      <c r="Y122" s="79"/>
      <c r="AL122" s="76"/>
      <c r="AM122" s="77"/>
      <c r="AN122" s="78"/>
      <c r="AO122" s="79"/>
      <c r="AP122" s="79"/>
      <c r="BC122" s="76"/>
      <c r="BD122" s="77"/>
      <c r="BE122" s="78"/>
      <c r="BF122" s="79"/>
      <c r="BG122" s="79"/>
    </row>
    <row r="123" spans="1:59" ht="14.45" customHeight="1">
      <c r="A123" s="81"/>
      <c r="B123" s="197"/>
      <c r="C123" s="82"/>
      <c r="D123" s="82"/>
      <c r="E123" s="83"/>
      <c r="F123" s="84"/>
      <c r="G123" s="85"/>
      <c r="H123" s="85"/>
      <c r="I123" s="198"/>
      <c r="J123" s="198"/>
      <c r="K123" s="198"/>
      <c r="L123" s="198"/>
      <c r="M123" s="198"/>
      <c r="N123" s="198"/>
      <c r="O123" s="198"/>
      <c r="P123" s="198"/>
      <c r="Q123" s="198"/>
      <c r="U123" s="82"/>
      <c r="V123" s="83"/>
      <c r="W123" s="84"/>
      <c r="X123" s="85"/>
      <c r="Y123" s="85"/>
      <c r="AL123" s="82"/>
      <c r="AM123" s="83"/>
      <c r="AN123" s="84"/>
      <c r="AO123" s="85"/>
      <c r="AP123" s="85"/>
      <c r="BC123" s="82"/>
      <c r="BD123" s="83"/>
      <c r="BE123" s="84"/>
      <c r="BF123" s="85"/>
      <c r="BG123" s="85"/>
    </row>
    <row r="124" spans="1:59">
      <c r="A124" s="81"/>
      <c r="B124" s="197"/>
      <c r="C124" s="86"/>
      <c r="D124" s="87"/>
      <c r="E124" s="88"/>
      <c r="F124" s="89"/>
      <c r="G124" s="90"/>
      <c r="H124" s="90"/>
      <c r="I124" s="91"/>
      <c r="J124" s="91"/>
      <c r="K124" s="91"/>
      <c r="L124" s="91"/>
      <c r="M124" s="91"/>
      <c r="N124" s="199"/>
      <c r="O124" s="199"/>
      <c r="P124" s="199"/>
      <c r="Q124" s="199"/>
      <c r="U124" s="87"/>
      <c r="V124" s="88"/>
      <c r="W124" s="89"/>
      <c r="X124" s="90"/>
      <c r="Y124" s="90"/>
      <c r="AL124" s="87"/>
      <c r="AM124" s="88"/>
      <c r="AN124" s="89"/>
      <c r="AO124" s="90"/>
      <c r="AP124" s="90"/>
      <c r="BC124" s="87"/>
      <c r="BD124" s="88"/>
      <c r="BE124" s="89"/>
      <c r="BF124" s="90"/>
      <c r="BG124" s="90"/>
    </row>
    <row r="125" spans="1:59">
      <c r="A125" s="81"/>
      <c r="B125" s="197"/>
      <c r="C125" s="91"/>
      <c r="D125" s="87"/>
      <c r="E125" s="88"/>
      <c r="F125" s="89"/>
      <c r="G125" s="90"/>
      <c r="H125" s="90"/>
      <c r="I125" s="91"/>
      <c r="J125" s="91"/>
      <c r="K125" s="91"/>
      <c r="L125" s="91"/>
      <c r="M125" s="91"/>
      <c r="N125" s="199"/>
      <c r="O125" s="199"/>
      <c r="P125" s="199"/>
      <c r="Q125" s="199"/>
      <c r="U125" s="87"/>
      <c r="V125" s="88"/>
      <c r="W125" s="89"/>
      <c r="X125" s="90"/>
      <c r="Y125" s="90"/>
      <c r="AL125" s="87"/>
      <c r="AM125" s="88"/>
      <c r="AN125" s="89"/>
      <c r="AO125" s="90"/>
      <c r="AP125" s="90"/>
      <c r="BC125" s="87"/>
      <c r="BD125" s="88"/>
      <c r="BE125" s="89"/>
      <c r="BF125" s="90"/>
      <c r="BG125" s="90"/>
    </row>
    <row r="126" spans="1:59">
      <c r="A126" s="81"/>
      <c r="B126" s="197"/>
      <c r="C126" s="91"/>
      <c r="D126" s="87"/>
      <c r="E126" s="88"/>
      <c r="F126" s="89"/>
      <c r="G126" s="90"/>
      <c r="H126" s="90"/>
      <c r="I126" s="91"/>
      <c r="J126" s="91"/>
      <c r="K126" s="91"/>
      <c r="L126" s="91"/>
      <c r="M126" s="91"/>
      <c r="N126" s="199"/>
      <c r="O126" s="199"/>
      <c r="P126" s="199"/>
      <c r="Q126" s="199"/>
      <c r="U126" s="87"/>
      <c r="V126" s="88"/>
      <c r="W126" s="89"/>
      <c r="X126" s="90"/>
      <c r="Y126" s="90"/>
      <c r="AL126" s="87"/>
      <c r="AM126" s="88"/>
      <c r="AN126" s="89"/>
      <c r="AO126" s="90"/>
      <c r="AP126" s="90"/>
      <c r="BC126" s="87"/>
      <c r="BD126" s="88"/>
      <c r="BE126" s="89"/>
      <c r="BF126" s="90"/>
      <c r="BG126" s="90"/>
    </row>
    <row r="127" spans="1:59">
      <c r="A127" s="81"/>
      <c r="B127" s="197"/>
      <c r="C127" s="86"/>
      <c r="D127" s="87"/>
      <c r="E127" s="88"/>
      <c r="F127" s="89"/>
      <c r="G127" s="90"/>
      <c r="H127" s="90"/>
      <c r="I127" s="91"/>
      <c r="J127" s="91"/>
      <c r="K127" s="91"/>
      <c r="L127" s="91"/>
      <c r="M127" s="91"/>
      <c r="N127" s="199"/>
      <c r="O127" s="199"/>
      <c r="P127" s="199"/>
      <c r="Q127" s="199"/>
      <c r="U127" s="87"/>
      <c r="V127" s="88"/>
      <c r="W127" s="89"/>
      <c r="X127" s="90"/>
      <c r="Y127" s="90"/>
      <c r="AL127" s="87"/>
      <c r="AM127" s="88"/>
      <c r="AN127" s="89"/>
      <c r="AO127" s="90"/>
      <c r="AP127" s="90"/>
      <c r="BC127" s="87"/>
      <c r="BD127" s="88"/>
      <c r="BE127" s="89"/>
      <c r="BF127" s="90"/>
      <c r="BG127" s="90"/>
    </row>
    <row r="128" spans="1:59">
      <c r="A128" s="81"/>
      <c r="B128" s="197"/>
      <c r="C128" s="91"/>
      <c r="D128" s="87"/>
      <c r="E128" s="88"/>
      <c r="F128" s="89"/>
      <c r="G128" s="90"/>
      <c r="H128" s="90"/>
      <c r="I128" s="91"/>
      <c r="J128" s="91"/>
      <c r="K128" s="91"/>
      <c r="L128" s="91"/>
      <c r="M128" s="91"/>
      <c r="N128" s="199"/>
      <c r="O128" s="199"/>
      <c r="P128" s="199"/>
      <c r="Q128" s="199"/>
      <c r="U128" s="87"/>
      <c r="V128" s="88"/>
      <c r="W128" s="89"/>
      <c r="X128" s="90"/>
      <c r="Y128" s="90"/>
      <c r="AL128" s="87"/>
      <c r="AM128" s="88"/>
      <c r="AN128" s="89"/>
      <c r="AO128" s="90"/>
      <c r="AP128" s="90"/>
      <c r="BC128" s="87"/>
      <c r="BD128" s="88"/>
      <c r="BE128" s="89"/>
      <c r="BF128" s="90"/>
      <c r="BG128" s="90"/>
    </row>
    <row r="129" spans="1:59">
      <c r="A129" s="81"/>
      <c r="B129" s="197"/>
      <c r="C129" s="91"/>
      <c r="D129" s="87"/>
      <c r="E129" s="88"/>
      <c r="F129" s="89"/>
      <c r="G129" s="90"/>
      <c r="H129" s="90"/>
      <c r="I129" s="91"/>
      <c r="J129" s="91"/>
      <c r="K129" s="91"/>
      <c r="L129" s="91"/>
      <c r="M129" s="91"/>
      <c r="N129" s="199"/>
      <c r="O129" s="199"/>
      <c r="P129" s="199"/>
      <c r="Q129" s="199"/>
      <c r="U129" s="87"/>
      <c r="V129" s="88"/>
      <c r="W129" s="89"/>
      <c r="X129" s="90"/>
      <c r="Y129" s="90"/>
      <c r="AL129" s="87"/>
      <c r="AM129" s="88"/>
      <c r="AN129" s="89"/>
      <c r="AO129" s="90"/>
      <c r="AP129" s="90"/>
      <c r="BC129" s="87"/>
      <c r="BD129" s="88"/>
      <c r="BE129" s="89"/>
      <c r="BF129" s="90"/>
      <c r="BG129" s="90"/>
    </row>
    <row r="130" spans="1:59">
      <c r="A130" s="81"/>
      <c r="B130" s="197"/>
      <c r="C130" s="91"/>
      <c r="D130" s="87"/>
      <c r="E130" s="88"/>
      <c r="F130" s="89"/>
      <c r="G130" s="90"/>
      <c r="H130" s="90"/>
      <c r="I130" s="91"/>
      <c r="J130" s="91"/>
      <c r="K130" s="91"/>
      <c r="L130" s="91"/>
      <c r="M130" s="91"/>
      <c r="N130" s="199"/>
      <c r="O130" s="199"/>
      <c r="P130" s="199"/>
      <c r="Q130" s="199"/>
      <c r="U130" s="87"/>
      <c r="V130" s="88"/>
      <c r="W130" s="89"/>
      <c r="X130" s="90"/>
      <c r="Y130" s="90"/>
      <c r="AL130" s="87"/>
      <c r="AM130" s="88"/>
      <c r="AN130" s="89"/>
      <c r="AO130" s="90"/>
      <c r="AP130" s="90"/>
      <c r="BC130" s="87"/>
      <c r="BD130" s="88"/>
      <c r="BE130" s="89"/>
      <c r="BF130" s="90"/>
      <c r="BG130" s="90"/>
    </row>
    <row r="131" spans="1:59">
      <c r="A131" s="81"/>
      <c r="B131" s="197"/>
      <c r="C131" s="86"/>
      <c r="D131" s="87"/>
      <c r="E131" s="88"/>
      <c r="F131" s="89"/>
      <c r="G131" s="90"/>
      <c r="H131" s="90"/>
      <c r="I131" s="91"/>
      <c r="J131" s="91"/>
      <c r="K131" s="91"/>
      <c r="L131" s="91"/>
      <c r="M131" s="91"/>
      <c r="N131" s="199"/>
      <c r="O131" s="199"/>
      <c r="P131" s="199"/>
      <c r="Q131" s="199"/>
      <c r="U131" s="87"/>
      <c r="V131" s="88"/>
      <c r="W131" s="89"/>
      <c r="X131" s="90"/>
      <c r="Y131" s="90"/>
      <c r="AL131" s="87"/>
      <c r="AM131" s="88"/>
      <c r="AN131" s="89"/>
      <c r="AO131" s="90"/>
      <c r="AP131" s="90"/>
      <c r="BC131" s="87"/>
      <c r="BD131" s="88"/>
      <c r="BE131" s="89"/>
      <c r="BF131" s="90"/>
      <c r="BG131" s="90"/>
    </row>
    <row r="132" spans="1:59">
      <c r="A132" s="81"/>
      <c r="B132" s="197"/>
      <c r="C132" s="91"/>
      <c r="D132" s="87"/>
      <c r="E132" s="88"/>
      <c r="F132" s="89"/>
      <c r="G132" s="90"/>
      <c r="H132" s="90"/>
      <c r="I132" s="91"/>
      <c r="J132" s="91"/>
      <c r="K132" s="91"/>
      <c r="L132" s="91"/>
      <c r="M132" s="91"/>
      <c r="N132" s="199"/>
      <c r="O132" s="199"/>
      <c r="P132" s="199"/>
      <c r="Q132" s="199"/>
      <c r="U132" s="87"/>
      <c r="V132" s="88"/>
      <c r="W132" s="89"/>
      <c r="X132" s="90"/>
      <c r="Y132" s="90"/>
      <c r="AL132" s="87"/>
      <c r="AM132" s="88"/>
      <c r="AN132" s="89"/>
      <c r="AO132" s="90"/>
      <c r="AP132" s="90"/>
      <c r="BC132" s="87"/>
      <c r="BD132" s="88"/>
      <c r="BE132" s="89"/>
      <c r="BF132" s="90"/>
      <c r="BG132" s="90"/>
    </row>
    <row r="133" spans="1:59">
      <c r="A133" s="81"/>
      <c r="B133" s="197"/>
      <c r="C133" s="91"/>
      <c r="D133" s="87"/>
      <c r="E133" s="88"/>
      <c r="F133" s="89"/>
      <c r="G133" s="90"/>
      <c r="H133" s="90"/>
      <c r="I133" s="91"/>
      <c r="J133" s="91"/>
      <c r="K133" s="91"/>
      <c r="L133" s="91"/>
      <c r="M133" s="91"/>
      <c r="N133" s="199"/>
      <c r="O133" s="199"/>
      <c r="P133" s="199"/>
      <c r="Q133" s="199"/>
      <c r="U133" s="87"/>
      <c r="V133" s="88"/>
      <c r="W133" s="89"/>
      <c r="X133" s="90"/>
      <c r="Y133" s="90"/>
      <c r="AL133" s="87"/>
      <c r="AM133" s="88"/>
      <c r="AN133" s="89"/>
      <c r="AO133" s="90"/>
      <c r="AP133" s="90"/>
      <c r="BC133" s="87"/>
      <c r="BD133" s="88"/>
      <c r="BE133" s="89"/>
      <c r="BF133" s="90"/>
      <c r="BG133" s="90"/>
    </row>
    <row r="134" spans="1:59">
      <c r="A134" s="81"/>
      <c r="B134" s="197"/>
      <c r="C134" s="86"/>
      <c r="D134" s="87"/>
      <c r="E134" s="88"/>
      <c r="F134" s="89"/>
      <c r="G134" s="90"/>
      <c r="H134" s="90"/>
      <c r="I134" s="91"/>
      <c r="J134" s="91"/>
      <c r="K134" s="91"/>
      <c r="L134" s="91"/>
      <c r="M134" s="91"/>
      <c r="N134" s="199"/>
      <c r="O134" s="199"/>
      <c r="P134" s="199"/>
      <c r="Q134" s="199"/>
      <c r="U134" s="87"/>
      <c r="V134" s="88"/>
      <c r="W134" s="89"/>
      <c r="X134" s="90"/>
      <c r="Y134" s="90"/>
      <c r="AL134" s="87"/>
      <c r="AM134" s="88"/>
      <c r="AN134" s="89"/>
      <c r="AO134" s="90"/>
      <c r="AP134" s="90"/>
      <c r="BC134" s="87"/>
      <c r="BD134" s="88"/>
      <c r="BE134" s="89"/>
      <c r="BF134" s="90"/>
      <c r="BG134" s="90"/>
    </row>
    <row r="135" spans="1:59">
      <c r="A135" s="81"/>
      <c r="B135" s="197"/>
      <c r="C135" s="91"/>
      <c r="D135" s="87"/>
      <c r="E135" s="88"/>
      <c r="F135" s="89"/>
      <c r="G135" s="90"/>
      <c r="H135" s="90"/>
      <c r="I135" s="91"/>
      <c r="J135" s="91"/>
      <c r="K135" s="91"/>
      <c r="L135" s="91"/>
      <c r="M135" s="91"/>
      <c r="N135" s="199"/>
      <c r="O135" s="199"/>
      <c r="P135" s="199"/>
      <c r="Q135" s="199"/>
      <c r="U135" s="87"/>
      <c r="V135" s="88"/>
      <c r="W135" s="89"/>
      <c r="X135" s="90"/>
      <c r="Y135" s="90"/>
      <c r="AL135" s="87"/>
      <c r="AM135" s="88"/>
      <c r="AN135" s="89"/>
      <c r="AO135" s="90"/>
      <c r="AP135" s="90"/>
      <c r="BC135" s="87"/>
      <c r="BD135" s="88"/>
      <c r="BE135" s="89"/>
      <c r="BF135" s="90"/>
      <c r="BG135" s="90"/>
    </row>
    <row r="136" spans="1:59">
      <c r="A136" s="81"/>
      <c r="B136" s="197"/>
      <c r="C136" s="91"/>
      <c r="D136" s="87"/>
      <c r="E136" s="88"/>
      <c r="F136" s="89"/>
      <c r="G136" s="90"/>
      <c r="H136" s="90"/>
      <c r="I136" s="91"/>
      <c r="J136" s="91"/>
      <c r="K136" s="91"/>
      <c r="L136" s="91"/>
      <c r="M136" s="91"/>
      <c r="N136" s="199"/>
      <c r="O136" s="199"/>
      <c r="P136" s="199"/>
      <c r="Q136" s="199"/>
      <c r="U136" s="87"/>
      <c r="V136" s="88"/>
      <c r="W136" s="89"/>
      <c r="X136" s="90"/>
      <c r="Y136" s="90"/>
      <c r="AL136" s="87"/>
      <c r="AM136" s="88"/>
      <c r="AN136" s="89"/>
      <c r="AO136" s="90"/>
      <c r="AP136" s="90"/>
      <c r="BC136" s="87"/>
      <c r="BD136" s="88"/>
      <c r="BE136" s="89"/>
      <c r="BF136" s="90"/>
      <c r="BG136" s="90"/>
    </row>
    <row r="137" spans="1:59">
      <c r="A137" s="81"/>
      <c r="B137" s="91"/>
      <c r="C137" s="80"/>
      <c r="D137" s="76"/>
      <c r="E137" s="77"/>
      <c r="F137" s="78"/>
      <c r="G137" s="79"/>
      <c r="H137" s="79"/>
      <c r="I137" s="80"/>
      <c r="J137" s="80"/>
      <c r="K137" s="80"/>
      <c r="L137" s="80"/>
      <c r="M137" s="80"/>
      <c r="N137" s="80"/>
      <c r="O137" s="80"/>
      <c r="P137" s="80"/>
      <c r="Q137" s="80"/>
      <c r="U137" s="76"/>
      <c r="V137" s="77"/>
      <c r="W137" s="78"/>
      <c r="X137" s="79"/>
      <c r="Y137" s="79"/>
      <c r="AL137" s="76"/>
      <c r="AM137" s="77"/>
      <c r="AN137" s="78"/>
      <c r="AO137" s="79"/>
      <c r="AP137" s="79"/>
      <c r="BC137" s="76"/>
      <c r="BD137" s="77"/>
      <c r="BE137" s="78"/>
      <c r="BF137" s="79"/>
      <c r="BG137" s="79"/>
    </row>
    <row r="138" spans="1:59" ht="14.45" customHeight="1">
      <c r="A138" s="81"/>
      <c r="B138" s="197"/>
      <c r="C138" s="82"/>
      <c r="D138" s="82"/>
      <c r="E138" s="83"/>
      <c r="F138" s="84"/>
      <c r="G138" s="85"/>
      <c r="H138" s="85"/>
      <c r="I138" s="198"/>
      <c r="J138" s="198"/>
      <c r="K138" s="198"/>
      <c r="L138" s="198"/>
      <c r="M138" s="198"/>
      <c r="N138" s="198"/>
      <c r="O138" s="198"/>
      <c r="P138" s="198"/>
      <c r="Q138" s="198"/>
      <c r="U138" s="82"/>
      <c r="V138" s="83"/>
      <c r="W138" s="84"/>
      <c r="X138" s="85"/>
      <c r="Y138" s="85"/>
      <c r="AL138" s="82"/>
      <c r="AM138" s="83"/>
      <c r="AN138" s="84"/>
      <c r="AO138" s="85"/>
      <c r="AP138" s="85"/>
      <c r="BC138" s="82"/>
      <c r="BD138" s="83"/>
      <c r="BE138" s="84"/>
      <c r="BF138" s="85"/>
      <c r="BG138" s="85"/>
    </row>
    <row r="139" spans="1:59">
      <c r="A139" s="81"/>
      <c r="B139" s="197"/>
      <c r="C139" s="91"/>
      <c r="D139" s="87"/>
      <c r="E139" s="88"/>
      <c r="F139" s="94"/>
      <c r="G139" s="90"/>
      <c r="H139" s="90"/>
      <c r="I139" s="91"/>
      <c r="J139" s="91"/>
      <c r="K139" s="91"/>
      <c r="L139" s="91"/>
      <c r="M139" s="91"/>
      <c r="N139" s="199"/>
      <c r="O139" s="199"/>
      <c r="P139" s="199"/>
      <c r="Q139" s="199"/>
      <c r="U139" s="87"/>
      <c r="V139" s="88"/>
      <c r="W139" s="94"/>
      <c r="X139" s="90"/>
      <c r="Y139" s="90"/>
      <c r="AL139" s="87"/>
      <c r="AM139" s="88"/>
      <c r="AN139" s="94"/>
      <c r="AO139" s="90"/>
      <c r="AP139" s="90"/>
      <c r="BC139" s="87"/>
      <c r="BD139" s="88"/>
      <c r="BE139" s="94"/>
      <c r="BF139" s="90"/>
      <c r="BG139" s="90"/>
    </row>
    <row r="140" spans="1:59">
      <c r="A140" s="81"/>
      <c r="B140" s="197"/>
      <c r="C140" s="91"/>
      <c r="D140" s="87"/>
      <c r="E140" s="88"/>
      <c r="F140" s="94"/>
      <c r="G140" s="90"/>
      <c r="H140" s="90"/>
      <c r="I140" s="91"/>
      <c r="J140" s="91"/>
      <c r="K140" s="91"/>
      <c r="L140" s="91"/>
      <c r="M140" s="91"/>
      <c r="N140" s="199"/>
      <c r="O140" s="199"/>
      <c r="P140" s="199"/>
      <c r="Q140" s="199"/>
      <c r="U140" s="87"/>
      <c r="V140" s="88"/>
      <c r="W140" s="94"/>
      <c r="X140" s="90"/>
      <c r="Y140" s="90"/>
      <c r="AL140" s="87"/>
      <c r="AM140" s="88"/>
      <c r="AN140" s="94"/>
      <c r="AO140" s="90"/>
      <c r="AP140" s="90"/>
      <c r="BC140" s="87"/>
      <c r="BD140" s="88"/>
      <c r="BE140" s="94"/>
      <c r="BF140" s="90"/>
      <c r="BG140" s="90"/>
    </row>
    <row r="141" spans="1:59">
      <c r="A141" s="81"/>
      <c r="B141" s="197"/>
      <c r="C141" s="91"/>
      <c r="D141" s="87"/>
      <c r="E141" s="88"/>
      <c r="F141" s="94"/>
      <c r="G141" s="90"/>
      <c r="H141" s="90"/>
      <c r="I141" s="91"/>
      <c r="J141" s="91"/>
      <c r="K141" s="91"/>
      <c r="L141" s="91"/>
      <c r="M141" s="91"/>
      <c r="N141" s="199"/>
      <c r="O141" s="199"/>
      <c r="P141" s="199"/>
      <c r="Q141" s="199"/>
      <c r="U141" s="87"/>
      <c r="V141" s="88"/>
      <c r="W141" s="94"/>
      <c r="X141" s="90"/>
      <c r="Y141" s="90"/>
      <c r="AL141" s="87"/>
      <c r="AM141" s="88"/>
      <c r="AN141" s="94"/>
      <c r="AO141" s="90"/>
      <c r="AP141" s="90"/>
      <c r="BC141" s="87"/>
      <c r="BD141" s="88"/>
      <c r="BE141" s="94"/>
      <c r="BF141" s="90"/>
      <c r="BG141" s="90"/>
    </row>
    <row r="142" spans="1:59">
      <c r="A142" s="81"/>
      <c r="B142" s="197"/>
      <c r="C142" s="91"/>
      <c r="D142" s="87"/>
      <c r="E142" s="88"/>
      <c r="F142" s="94"/>
      <c r="G142" s="90"/>
      <c r="H142" s="90"/>
      <c r="I142" s="91"/>
      <c r="J142" s="91"/>
      <c r="K142" s="91"/>
      <c r="L142" s="91"/>
      <c r="M142" s="91"/>
      <c r="N142" s="199"/>
      <c r="O142" s="199"/>
      <c r="P142" s="199"/>
      <c r="Q142" s="199"/>
      <c r="U142" s="87"/>
      <c r="V142" s="88"/>
      <c r="W142" s="94"/>
      <c r="X142" s="90"/>
      <c r="Y142" s="90"/>
      <c r="AL142" s="87"/>
      <c r="AM142" s="88"/>
      <c r="AN142" s="94"/>
      <c r="AO142" s="90"/>
      <c r="AP142" s="90"/>
      <c r="BC142" s="87"/>
      <c r="BD142" s="88"/>
      <c r="BE142" s="94"/>
      <c r="BF142" s="90"/>
      <c r="BG142" s="90"/>
    </row>
    <row r="143" spans="1:59">
      <c r="A143" s="81"/>
      <c r="B143" s="91"/>
      <c r="C143" s="91"/>
      <c r="D143" s="87"/>
      <c r="E143" s="88"/>
      <c r="F143" s="89"/>
      <c r="G143" s="90"/>
      <c r="H143" s="90"/>
      <c r="I143" s="91"/>
      <c r="J143" s="91"/>
      <c r="K143" s="91"/>
      <c r="L143" s="91"/>
      <c r="M143" s="91"/>
      <c r="N143" s="91"/>
      <c r="O143" s="91"/>
      <c r="P143" s="91"/>
      <c r="Q143" s="91"/>
      <c r="U143" s="87"/>
      <c r="V143" s="88"/>
      <c r="W143" s="89"/>
      <c r="X143" s="90"/>
      <c r="Y143" s="90"/>
      <c r="AL143" s="87"/>
      <c r="AM143" s="88"/>
      <c r="AN143" s="89"/>
      <c r="AO143" s="90"/>
      <c r="AP143" s="90"/>
      <c r="BC143" s="87"/>
      <c r="BD143" s="88"/>
      <c r="BE143" s="89"/>
      <c r="BF143" s="90"/>
      <c r="BG143" s="90"/>
    </row>
    <row r="144" spans="1:59" ht="14.45" customHeight="1">
      <c r="A144" s="81"/>
      <c r="B144" s="197"/>
      <c r="C144" s="82"/>
      <c r="D144" s="82"/>
      <c r="E144" s="83"/>
      <c r="F144" s="84"/>
      <c r="G144" s="85"/>
      <c r="H144" s="85"/>
      <c r="I144" s="198"/>
      <c r="J144" s="198"/>
      <c r="K144" s="198"/>
      <c r="L144" s="198"/>
      <c r="M144" s="198"/>
      <c r="N144" s="198"/>
      <c r="O144" s="198"/>
      <c r="P144" s="198"/>
      <c r="Q144" s="198"/>
      <c r="U144" s="82"/>
      <c r="V144" s="83"/>
      <c r="W144" s="84"/>
      <c r="X144" s="85"/>
      <c r="Y144" s="85"/>
      <c r="AL144" s="82"/>
      <c r="AM144" s="83"/>
      <c r="AN144" s="84"/>
      <c r="AO144" s="85"/>
      <c r="AP144" s="85"/>
      <c r="BC144" s="82"/>
      <c r="BD144" s="83"/>
      <c r="BE144" s="84"/>
      <c r="BF144" s="85"/>
      <c r="BG144" s="85"/>
    </row>
    <row r="145" spans="1:59">
      <c r="A145" s="81"/>
      <c r="B145" s="197"/>
      <c r="C145" s="86"/>
      <c r="D145" s="87"/>
      <c r="E145" s="88"/>
      <c r="F145" s="89"/>
      <c r="G145" s="90"/>
      <c r="H145" s="90"/>
      <c r="I145" s="91"/>
      <c r="J145" s="91"/>
      <c r="K145" s="91"/>
      <c r="L145" s="91"/>
      <c r="M145" s="91"/>
      <c r="N145" s="199"/>
      <c r="O145" s="199"/>
      <c r="P145" s="199"/>
      <c r="Q145" s="199"/>
      <c r="U145" s="87"/>
      <c r="V145" s="88"/>
      <c r="W145" s="89"/>
      <c r="X145" s="90"/>
      <c r="Y145" s="90"/>
      <c r="AL145" s="87"/>
      <c r="AM145" s="88"/>
      <c r="AN145" s="89"/>
      <c r="AO145" s="90"/>
      <c r="AP145" s="90"/>
      <c r="BC145" s="87"/>
      <c r="BD145" s="88"/>
      <c r="BE145" s="89"/>
      <c r="BF145" s="90"/>
      <c r="BG145" s="90"/>
    </row>
    <row r="146" spans="1:59">
      <c r="A146" s="81"/>
      <c r="B146" s="197"/>
      <c r="C146" s="91"/>
      <c r="D146" s="87"/>
      <c r="E146" s="88"/>
      <c r="F146" s="89"/>
      <c r="G146" s="90"/>
      <c r="H146" s="90"/>
      <c r="I146" s="91"/>
      <c r="J146" s="91"/>
      <c r="K146" s="91"/>
      <c r="L146" s="91"/>
      <c r="M146" s="91"/>
      <c r="N146" s="199"/>
      <c r="O146" s="199"/>
      <c r="P146" s="199"/>
      <c r="Q146" s="199"/>
      <c r="U146" s="87"/>
      <c r="V146" s="88"/>
      <c r="W146" s="89"/>
      <c r="X146" s="90"/>
      <c r="Y146" s="90"/>
      <c r="AL146" s="87"/>
      <c r="AM146" s="88"/>
      <c r="AN146" s="89"/>
      <c r="AO146" s="90"/>
      <c r="AP146" s="90"/>
      <c r="BC146" s="87"/>
      <c r="BD146" s="88"/>
      <c r="BE146" s="89"/>
      <c r="BF146" s="90"/>
      <c r="BG146" s="90"/>
    </row>
    <row r="147" spans="1:59">
      <c r="A147" s="81"/>
      <c r="B147" s="197"/>
      <c r="C147" s="91"/>
      <c r="D147" s="87"/>
      <c r="E147" s="88"/>
      <c r="F147" s="89"/>
      <c r="G147" s="90"/>
      <c r="H147" s="90"/>
      <c r="I147" s="91"/>
      <c r="J147" s="91"/>
      <c r="K147" s="91"/>
      <c r="L147" s="91"/>
      <c r="M147" s="91"/>
      <c r="N147" s="199"/>
      <c r="O147" s="199"/>
      <c r="P147" s="199"/>
      <c r="Q147" s="199"/>
      <c r="U147" s="87"/>
      <c r="V147" s="88"/>
      <c r="W147" s="89"/>
      <c r="X147" s="90"/>
      <c r="Y147" s="90"/>
      <c r="AL147" s="87"/>
      <c r="AM147" s="88"/>
      <c r="AN147" s="89"/>
      <c r="AO147" s="90"/>
      <c r="AP147" s="90"/>
      <c r="BC147" s="87"/>
      <c r="BD147" s="88"/>
      <c r="BE147" s="89"/>
      <c r="BF147" s="90"/>
      <c r="BG147" s="90"/>
    </row>
    <row r="148" spans="1:59">
      <c r="A148" s="81"/>
      <c r="B148" s="197"/>
      <c r="C148" s="86"/>
      <c r="D148" s="87"/>
      <c r="E148" s="88"/>
      <c r="F148" s="89"/>
      <c r="G148" s="90"/>
      <c r="H148" s="90"/>
      <c r="I148" s="91"/>
      <c r="J148" s="91"/>
      <c r="K148" s="91"/>
      <c r="L148" s="91"/>
      <c r="M148" s="91"/>
      <c r="N148" s="199"/>
      <c r="O148" s="199"/>
      <c r="P148" s="199"/>
      <c r="Q148" s="199"/>
      <c r="U148" s="87"/>
      <c r="V148" s="88"/>
      <c r="W148" s="89"/>
      <c r="X148" s="90"/>
      <c r="Y148" s="90"/>
      <c r="AL148" s="87"/>
      <c r="AM148" s="88"/>
      <c r="AN148" s="89"/>
      <c r="AO148" s="90"/>
      <c r="AP148" s="90"/>
      <c r="BC148" s="87"/>
      <c r="BD148" s="88"/>
      <c r="BE148" s="89"/>
      <c r="BF148" s="90"/>
      <c r="BG148" s="90"/>
    </row>
    <row r="149" spans="1:59">
      <c r="A149" s="81"/>
      <c r="B149" s="197"/>
      <c r="C149" s="91"/>
      <c r="D149" s="87"/>
      <c r="E149" s="88"/>
      <c r="F149" s="89"/>
      <c r="G149" s="90"/>
      <c r="H149" s="90"/>
      <c r="I149" s="91"/>
      <c r="J149" s="91"/>
      <c r="K149" s="91"/>
      <c r="L149" s="91"/>
      <c r="M149" s="91"/>
      <c r="N149" s="199"/>
      <c r="O149" s="199"/>
      <c r="P149" s="199"/>
      <c r="Q149" s="199"/>
      <c r="U149" s="87"/>
      <c r="V149" s="88"/>
      <c r="W149" s="89"/>
      <c r="X149" s="90"/>
      <c r="Y149" s="90"/>
      <c r="AL149" s="87"/>
      <c r="AM149" s="88"/>
      <c r="AN149" s="89"/>
      <c r="AO149" s="90"/>
      <c r="AP149" s="90"/>
      <c r="BC149" s="87"/>
      <c r="BD149" s="88"/>
      <c r="BE149" s="89"/>
      <c r="BF149" s="90"/>
      <c r="BG149" s="90"/>
    </row>
    <row r="150" spans="1:59">
      <c r="A150" s="81"/>
      <c r="B150" s="197"/>
      <c r="C150" s="91"/>
      <c r="D150" s="87"/>
      <c r="E150" s="88"/>
      <c r="F150" s="89"/>
      <c r="G150" s="90"/>
      <c r="H150" s="90"/>
      <c r="I150" s="91"/>
      <c r="J150" s="91"/>
      <c r="K150" s="91"/>
      <c r="L150" s="91"/>
      <c r="M150" s="91"/>
      <c r="N150" s="199"/>
      <c r="O150" s="199"/>
      <c r="P150" s="199"/>
      <c r="Q150" s="199"/>
      <c r="U150" s="87"/>
      <c r="V150" s="88"/>
      <c r="W150" s="89"/>
      <c r="X150" s="90"/>
      <c r="Y150" s="90"/>
      <c r="AL150" s="87"/>
      <c r="AM150" s="88"/>
      <c r="AN150" s="89"/>
      <c r="AO150" s="90"/>
      <c r="AP150" s="90"/>
      <c r="BC150" s="87"/>
      <c r="BD150" s="88"/>
      <c r="BE150" s="89"/>
      <c r="BF150" s="90"/>
      <c r="BG150" s="90"/>
    </row>
    <row r="151" spans="1:59">
      <c r="A151" s="81"/>
      <c r="B151" s="197"/>
      <c r="C151" s="91"/>
      <c r="D151" s="87"/>
      <c r="E151" s="88"/>
      <c r="F151" s="89"/>
      <c r="G151" s="90"/>
      <c r="H151" s="90"/>
      <c r="I151" s="91"/>
      <c r="J151" s="91"/>
      <c r="K151" s="91"/>
      <c r="L151" s="91"/>
      <c r="M151" s="91"/>
      <c r="N151" s="199"/>
      <c r="O151" s="199"/>
      <c r="P151" s="199"/>
      <c r="Q151" s="199"/>
      <c r="U151" s="87"/>
      <c r="V151" s="88"/>
      <c r="W151" s="89"/>
      <c r="X151" s="90"/>
      <c r="Y151" s="90"/>
      <c r="AL151" s="87"/>
      <c r="AM151" s="88"/>
      <c r="AN151" s="89"/>
      <c r="AO151" s="90"/>
      <c r="AP151" s="90"/>
      <c r="BC151" s="87"/>
      <c r="BD151" s="88"/>
      <c r="BE151" s="89"/>
      <c r="BF151" s="90"/>
      <c r="BG151" s="90"/>
    </row>
    <row r="152" spans="1:59">
      <c r="A152" s="81"/>
      <c r="B152" s="197"/>
      <c r="C152" s="86"/>
      <c r="D152" s="87"/>
      <c r="E152" s="88"/>
      <c r="F152" s="89"/>
      <c r="G152" s="90"/>
      <c r="H152" s="90"/>
      <c r="I152" s="91"/>
      <c r="J152" s="91"/>
      <c r="K152" s="91"/>
      <c r="L152" s="91"/>
      <c r="M152" s="91"/>
      <c r="N152" s="199"/>
      <c r="O152" s="199"/>
      <c r="P152" s="199"/>
      <c r="Q152" s="199"/>
      <c r="U152" s="87"/>
      <c r="V152" s="88"/>
      <c r="W152" s="89"/>
      <c r="X152" s="90"/>
      <c r="Y152" s="90"/>
      <c r="AL152" s="87"/>
      <c r="AM152" s="88"/>
      <c r="AN152" s="89"/>
      <c r="AO152" s="90"/>
      <c r="AP152" s="90"/>
      <c r="BC152" s="87"/>
      <c r="BD152" s="88"/>
      <c r="BE152" s="89"/>
      <c r="BF152" s="90"/>
      <c r="BG152" s="90"/>
    </row>
    <row r="153" spans="1:59">
      <c r="A153" s="81"/>
      <c r="B153" s="197"/>
      <c r="C153" s="91"/>
      <c r="D153" s="87"/>
      <c r="E153" s="88"/>
      <c r="F153" s="89"/>
      <c r="G153" s="90"/>
      <c r="H153" s="90"/>
      <c r="I153" s="91"/>
      <c r="J153" s="91"/>
      <c r="K153" s="91"/>
      <c r="L153" s="91"/>
      <c r="M153" s="91"/>
      <c r="N153" s="199"/>
      <c r="O153" s="199"/>
      <c r="P153" s="199"/>
      <c r="Q153" s="199"/>
      <c r="U153" s="87"/>
      <c r="V153" s="88"/>
      <c r="W153" s="89"/>
      <c r="X153" s="90"/>
      <c r="Y153" s="90"/>
      <c r="AL153" s="87"/>
      <c r="AM153" s="88"/>
      <c r="AN153" s="89"/>
      <c r="AO153" s="90"/>
      <c r="AP153" s="90"/>
      <c r="BC153" s="87"/>
      <c r="BD153" s="88"/>
      <c r="BE153" s="89"/>
      <c r="BF153" s="90"/>
      <c r="BG153" s="90"/>
    </row>
    <row r="154" spans="1:59">
      <c r="A154" s="81"/>
      <c r="B154" s="197"/>
      <c r="C154" s="91"/>
      <c r="D154" s="87"/>
      <c r="E154" s="88"/>
      <c r="F154" s="89"/>
      <c r="G154" s="90"/>
      <c r="H154" s="90"/>
      <c r="I154" s="91"/>
      <c r="J154" s="91"/>
      <c r="K154" s="91"/>
      <c r="L154" s="91"/>
      <c r="M154" s="91"/>
      <c r="N154" s="199"/>
      <c r="O154" s="199"/>
      <c r="P154" s="199"/>
      <c r="Q154" s="199"/>
      <c r="U154" s="87"/>
      <c r="V154" s="88"/>
      <c r="W154" s="89"/>
      <c r="X154" s="90"/>
      <c r="Y154" s="90"/>
      <c r="AL154" s="87"/>
      <c r="AM154" s="88"/>
      <c r="AN154" s="89"/>
      <c r="AO154" s="90"/>
      <c r="AP154" s="90"/>
      <c r="BC154" s="87"/>
      <c r="BD154" s="88"/>
      <c r="BE154" s="89"/>
      <c r="BF154" s="90"/>
      <c r="BG154" s="90"/>
    </row>
    <row r="155" spans="1:59">
      <c r="A155" s="81"/>
      <c r="B155" s="91"/>
      <c r="C155" s="91"/>
      <c r="D155" s="87"/>
      <c r="E155" s="88"/>
      <c r="F155" s="89"/>
      <c r="G155" s="90"/>
      <c r="H155" s="90"/>
      <c r="I155" s="91"/>
      <c r="J155" s="91"/>
      <c r="K155" s="91"/>
      <c r="L155" s="91"/>
      <c r="M155" s="91"/>
      <c r="N155" s="91"/>
      <c r="O155" s="91"/>
      <c r="P155" s="91"/>
      <c r="Q155" s="91"/>
      <c r="U155" s="87"/>
      <c r="V155" s="88"/>
      <c r="W155" s="89"/>
      <c r="X155" s="90"/>
      <c r="Y155" s="90"/>
      <c r="AL155" s="87"/>
      <c r="AM155" s="88"/>
      <c r="AN155" s="89"/>
      <c r="AO155" s="90"/>
      <c r="AP155" s="90"/>
      <c r="BC155" s="87"/>
      <c r="BD155" s="88"/>
      <c r="BE155" s="89"/>
      <c r="BF155" s="90"/>
      <c r="BG155" s="90"/>
    </row>
    <row r="156" spans="1:59" ht="14.45" customHeight="1">
      <c r="A156" s="81"/>
      <c r="B156" s="197"/>
      <c r="C156" s="82"/>
      <c r="D156" s="82"/>
      <c r="E156" s="83"/>
      <c r="F156" s="84"/>
      <c r="G156" s="85"/>
      <c r="H156" s="85"/>
      <c r="I156" s="198"/>
      <c r="J156" s="198"/>
      <c r="K156" s="198"/>
      <c r="L156" s="198"/>
      <c r="M156" s="198"/>
      <c r="N156" s="198"/>
      <c r="O156" s="198"/>
      <c r="P156" s="198"/>
      <c r="Q156" s="198"/>
      <c r="U156" s="82"/>
      <c r="V156" s="83"/>
      <c r="W156" s="84"/>
      <c r="X156" s="85"/>
      <c r="Y156" s="85"/>
      <c r="AL156" s="82"/>
      <c r="AM156" s="83"/>
      <c r="AN156" s="84"/>
      <c r="AO156" s="85"/>
      <c r="AP156" s="85"/>
      <c r="BC156" s="82"/>
      <c r="BD156" s="83"/>
      <c r="BE156" s="84"/>
      <c r="BF156" s="85"/>
      <c r="BG156" s="85"/>
    </row>
    <row r="157" spans="1:59">
      <c r="A157" s="81"/>
      <c r="B157" s="197"/>
      <c r="C157" s="91"/>
      <c r="D157" s="87"/>
      <c r="E157" s="88"/>
      <c r="F157" s="92"/>
      <c r="G157" s="90"/>
      <c r="H157" s="90"/>
      <c r="I157" s="91"/>
      <c r="J157" s="91"/>
      <c r="K157" s="91"/>
      <c r="L157" s="91"/>
      <c r="M157" s="91"/>
      <c r="N157" s="199"/>
      <c r="O157" s="199"/>
      <c r="P157" s="199"/>
      <c r="Q157" s="199"/>
      <c r="U157" s="87"/>
      <c r="V157" s="88"/>
      <c r="W157" s="92"/>
      <c r="X157" s="90"/>
      <c r="Y157" s="90"/>
      <c r="AL157" s="87"/>
      <c r="AM157" s="88"/>
      <c r="AN157" s="92"/>
      <c r="AO157" s="90"/>
      <c r="AP157" s="90"/>
      <c r="BC157" s="87"/>
      <c r="BD157" s="88"/>
      <c r="BE157" s="92"/>
      <c r="BF157" s="90"/>
      <c r="BG157" s="90"/>
    </row>
    <row r="158" spans="1:59">
      <c r="A158" s="81"/>
      <c r="B158" s="197"/>
      <c r="C158" s="91"/>
      <c r="D158" s="87"/>
      <c r="E158" s="88"/>
      <c r="F158" s="92"/>
      <c r="G158" s="90"/>
      <c r="H158" s="90"/>
      <c r="I158" s="93"/>
      <c r="J158" s="93"/>
      <c r="K158" s="93"/>
      <c r="L158" s="91"/>
      <c r="M158" s="91"/>
      <c r="N158" s="199"/>
      <c r="O158" s="199"/>
      <c r="P158" s="199"/>
      <c r="Q158" s="199"/>
      <c r="U158" s="87"/>
      <c r="V158" s="88"/>
      <c r="W158" s="92"/>
      <c r="X158" s="90"/>
      <c r="Y158" s="90"/>
      <c r="AL158" s="87"/>
      <c r="AM158" s="88"/>
      <c r="AN158" s="92"/>
      <c r="AO158" s="90"/>
      <c r="AP158" s="90"/>
      <c r="BC158" s="87"/>
      <c r="BD158" s="88"/>
      <c r="BE158" s="92"/>
      <c r="BF158" s="90"/>
      <c r="BG158" s="90"/>
    </row>
    <row r="159" spans="1:59">
      <c r="A159" s="81"/>
      <c r="B159" s="197"/>
      <c r="C159" s="91"/>
      <c r="D159" s="87"/>
      <c r="E159" s="88"/>
      <c r="F159" s="92"/>
      <c r="G159" s="90"/>
      <c r="H159" s="90"/>
      <c r="I159" s="91"/>
      <c r="J159" s="91"/>
      <c r="K159" s="91"/>
      <c r="L159" s="91"/>
      <c r="M159" s="91"/>
      <c r="N159" s="199"/>
      <c r="O159" s="199"/>
      <c r="P159" s="199"/>
      <c r="Q159" s="199"/>
      <c r="U159" s="87"/>
      <c r="V159" s="88"/>
      <c r="W159" s="92"/>
      <c r="X159" s="90"/>
      <c r="Y159" s="90"/>
      <c r="AL159" s="87"/>
      <c r="AM159" s="88"/>
      <c r="AN159" s="92"/>
      <c r="AO159" s="90"/>
      <c r="AP159" s="90"/>
      <c r="BC159" s="87"/>
      <c r="BD159" s="88"/>
      <c r="BE159" s="92"/>
      <c r="BF159" s="90"/>
      <c r="BG159" s="90"/>
    </row>
    <row r="160" spans="1:59">
      <c r="A160" s="81"/>
      <c r="B160" s="197"/>
      <c r="C160" s="91"/>
      <c r="D160" s="87"/>
      <c r="E160" s="88"/>
      <c r="F160" s="92"/>
      <c r="G160" s="90"/>
      <c r="H160" s="90"/>
      <c r="I160" s="91"/>
      <c r="J160" s="91"/>
      <c r="K160" s="91"/>
      <c r="L160" s="91"/>
      <c r="M160" s="91"/>
      <c r="N160" s="199"/>
      <c r="O160" s="199"/>
      <c r="P160" s="199"/>
      <c r="Q160" s="199"/>
      <c r="U160" s="87"/>
      <c r="V160" s="88"/>
      <c r="W160" s="92"/>
      <c r="X160" s="90"/>
      <c r="Y160" s="90"/>
      <c r="AL160" s="87"/>
      <c r="AM160" s="88"/>
      <c r="AN160" s="92"/>
      <c r="AO160" s="90"/>
      <c r="AP160" s="90"/>
      <c r="BC160" s="87"/>
      <c r="BD160" s="88"/>
      <c r="BE160" s="92"/>
      <c r="BF160" s="90"/>
      <c r="BG160" s="90"/>
    </row>
    <row r="161" spans="1:59">
      <c r="A161" s="81"/>
      <c r="B161" s="91"/>
      <c r="C161" s="80"/>
      <c r="D161" s="76"/>
      <c r="E161" s="77"/>
      <c r="F161" s="103"/>
      <c r="G161" s="79"/>
      <c r="H161" s="79"/>
      <c r="I161" s="80"/>
      <c r="J161" s="80"/>
      <c r="K161" s="80"/>
      <c r="L161" s="80"/>
      <c r="M161" s="80"/>
      <c r="N161" s="80"/>
      <c r="O161" s="80"/>
      <c r="P161" s="80"/>
      <c r="Q161" s="80"/>
      <c r="U161" s="76"/>
      <c r="V161" s="77"/>
      <c r="W161" s="103"/>
      <c r="X161" s="79"/>
      <c r="Y161" s="79"/>
      <c r="AL161" s="76"/>
      <c r="AM161" s="77"/>
      <c r="AN161" s="103"/>
      <c r="AO161" s="79"/>
      <c r="AP161" s="79"/>
      <c r="BC161" s="76"/>
      <c r="BD161" s="77"/>
      <c r="BE161" s="103"/>
      <c r="BF161" s="79"/>
      <c r="BG161" s="79"/>
    </row>
    <row r="162" spans="1:59" ht="14.45" customHeight="1">
      <c r="A162" s="81"/>
      <c r="B162" s="197"/>
      <c r="C162" s="82"/>
      <c r="D162" s="82"/>
      <c r="E162" s="83"/>
      <c r="F162" s="84"/>
      <c r="G162" s="85"/>
      <c r="H162" s="85"/>
      <c r="I162" s="198"/>
      <c r="J162" s="198"/>
      <c r="K162" s="198"/>
      <c r="L162" s="198"/>
      <c r="M162" s="198"/>
      <c r="N162" s="198"/>
      <c r="O162" s="198"/>
      <c r="P162" s="198"/>
      <c r="Q162" s="198"/>
      <c r="U162" s="82"/>
      <c r="V162" s="83"/>
      <c r="W162" s="84"/>
      <c r="X162" s="85"/>
      <c r="Y162" s="85"/>
      <c r="AL162" s="82"/>
      <c r="AM162" s="83"/>
      <c r="AN162" s="84"/>
      <c r="AO162" s="85"/>
      <c r="AP162" s="85"/>
      <c r="BC162" s="82"/>
      <c r="BD162" s="83"/>
      <c r="BE162" s="84"/>
      <c r="BF162" s="85"/>
      <c r="BG162" s="85"/>
    </row>
    <row r="163" spans="1:59">
      <c r="A163" s="81"/>
      <c r="B163" s="197"/>
      <c r="C163" s="86"/>
      <c r="D163" s="87"/>
      <c r="E163" s="88"/>
      <c r="F163" s="89"/>
      <c r="G163" s="90"/>
      <c r="H163" s="90"/>
      <c r="I163" s="91"/>
      <c r="J163" s="91"/>
      <c r="K163" s="91"/>
      <c r="L163" s="91"/>
      <c r="M163" s="91"/>
      <c r="N163" s="199"/>
      <c r="O163" s="199"/>
      <c r="P163" s="199"/>
      <c r="Q163" s="199"/>
      <c r="U163" s="87"/>
      <c r="V163" s="88"/>
      <c r="W163" s="89"/>
      <c r="X163" s="90"/>
      <c r="Y163" s="90"/>
      <c r="AL163" s="87"/>
      <c r="AM163" s="88"/>
      <c r="AN163" s="89"/>
      <c r="AO163" s="90"/>
      <c r="AP163" s="90"/>
      <c r="BC163" s="87"/>
      <c r="BD163" s="88"/>
      <c r="BE163" s="89"/>
      <c r="BF163" s="90"/>
      <c r="BG163" s="90"/>
    </row>
    <row r="164" spans="1:59">
      <c r="A164" s="81"/>
      <c r="B164" s="197"/>
      <c r="C164" s="91"/>
      <c r="D164" s="87"/>
      <c r="E164" s="88"/>
      <c r="F164" s="89"/>
      <c r="G164" s="90"/>
      <c r="H164" s="90"/>
      <c r="I164" s="91"/>
      <c r="J164" s="91"/>
      <c r="K164" s="91"/>
      <c r="L164" s="91"/>
      <c r="M164" s="91"/>
      <c r="N164" s="199"/>
      <c r="O164" s="199"/>
      <c r="P164" s="199"/>
      <c r="Q164" s="199"/>
      <c r="U164" s="87"/>
      <c r="V164" s="88"/>
      <c r="W164" s="89"/>
      <c r="X164" s="90"/>
      <c r="Y164" s="90"/>
      <c r="AL164" s="87"/>
      <c r="AM164" s="88"/>
      <c r="AN164" s="89"/>
      <c r="AO164" s="90"/>
      <c r="AP164" s="90"/>
      <c r="BC164" s="87"/>
      <c r="BD164" s="88"/>
      <c r="BE164" s="89"/>
      <c r="BF164" s="90"/>
      <c r="BG164" s="90"/>
    </row>
    <row r="165" spans="1:59">
      <c r="A165" s="81"/>
      <c r="B165" s="197"/>
      <c r="C165" s="91"/>
      <c r="D165" s="87"/>
      <c r="E165" s="88"/>
      <c r="F165" s="89"/>
      <c r="G165" s="90"/>
      <c r="H165" s="90"/>
      <c r="I165" s="91"/>
      <c r="J165" s="91"/>
      <c r="K165" s="91"/>
      <c r="L165" s="91"/>
      <c r="M165" s="91"/>
      <c r="N165" s="199"/>
      <c r="O165" s="199"/>
      <c r="P165" s="199"/>
      <c r="Q165" s="199"/>
      <c r="U165" s="87"/>
      <c r="V165" s="88"/>
      <c r="W165" s="89"/>
      <c r="X165" s="90"/>
      <c r="Y165" s="90"/>
      <c r="AL165" s="87"/>
      <c r="AM165" s="88"/>
      <c r="AN165" s="89"/>
      <c r="AO165" s="90"/>
      <c r="AP165" s="90"/>
      <c r="BC165" s="87"/>
      <c r="BD165" s="88"/>
      <c r="BE165" s="89"/>
      <c r="BF165" s="90"/>
      <c r="BG165" s="90"/>
    </row>
    <row r="166" spans="1:59">
      <c r="A166" s="81"/>
      <c r="B166" s="197"/>
      <c r="C166" s="86"/>
      <c r="D166" s="87"/>
      <c r="E166" s="88"/>
      <c r="F166" s="89"/>
      <c r="G166" s="90"/>
      <c r="H166" s="90"/>
      <c r="I166" s="91"/>
      <c r="J166" s="91"/>
      <c r="K166" s="91"/>
      <c r="L166" s="91"/>
      <c r="M166" s="91"/>
      <c r="N166" s="199"/>
      <c r="O166" s="199"/>
      <c r="P166" s="199"/>
      <c r="Q166" s="199"/>
      <c r="U166" s="87"/>
      <c r="V166" s="88"/>
      <c r="W166" s="89"/>
      <c r="X166" s="90"/>
      <c r="Y166" s="90"/>
      <c r="AL166" s="87"/>
      <c r="AM166" s="88"/>
      <c r="AN166" s="89"/>
      <c r="AO166" s="90"/>
      <c r="AP166" s="90"/>
      <c r="BC166" s="87"/>
      <c r="BD166" s="88"/>
      <c r="BE166" s="89"/>
      <c r="BF166" s="90"/>
      <c r="BG166" s="90"/>
    </row>
    <row r="167" spans="1:59">
      <c r="A167" s="81"/>
      <c r="B167" s="197"/>
      <c r="C167" s="91"/>
      <c r="D167" s="87"/>
      <c r="E167" s="88"/>
      <c r="F167" s="89"/>
      <c r="G167" s="90"/>
      <c r="H167" s="90"/>
      <c r="I167" s="91"/>
      <c r="J167" s="91"/>
      <c r="K167" s="91"/>
      <c r="L167" s="91"/>
      <c r="M167" s="91"/>
      <c r="N167" s="199"/>
      <c r="O167" s="199"/>
      <c r="P167" s="199"/>
      <c r="Q167" s="199"/>
      <c r="U167" s="87"/>
      <c r="V167" s="88"/>
      <c r="W167" s="89"/>
      <c r="X167" s="90"/>
      <c r="Y167" s="90"/>
      <c r="AL167" s="87"/>
      <c r="AM167" s="88"/>
      <c r="AN167" s="89"/>
      <c r="AO167" s="90"/>
      <c r="AP167" s="90"/>
      <c r="BC167" s="87"/>
      <c r="BD167" s="88"/>
      <c r="BE167" s="89"/>
      <c r="BF167" s="90"/>
      <c r="BG167" s="90"/>
    </row>
    <row r="168" spans="1:59">
      <c r="A168" s="81"/>
      <c r="B168" s="197"/>
      <c r="C168" s="91"/>
      <c r="D168" s="87"/>
      <c r="E168" s="88"/>
      <c r="F168" s="89"/>
      <c r="G168" s="90"/>
      <c r="H168" s="90"/>
      <c r="I168" s="91"/>
      <c r="J168" s="91"/>
      <c r="K168" s="91"/>
      <c r="L168" s="91"/>
      <c r="M168" s="91"/>
      <c r="N168" s="199"/>
      <c r="O168" s="199"/>
      <c r="P168" s="199"/>
      <c r="Q168" s="199"/>
      <c r="U168" s="87"/>
      <c r="V168" s="88"/>
      <c r="W168" s="89"/>
      <c r="X168" s="90"/>
      <c r="Y168" s="90"/>
      <c r="AL168" s="87"/>
      <c r="AM168" s="88"/>
      <c r="AN168" s="89"/>
      <c r="AO168" s="90"/>
      <c r="AP168" s="90"/>
      <c r="BC168" s="87"/>
      <c r="BD168" s="88"/>
      <c r="BE168" s="89"/>
      <c r="BF168" s="90"/>
      <c r="BG168" s="90"/>
    </row>
    <row r="169" spans="1:59">
      <c r="A169" s="81"/>
      <c r="B169" s="197"/>
      <c r="C169" s="91"/>
      <c r="D169" s="87"/>
      <c r="E169" s="88"/>
      <c r="F169" s="89"/>
      <c r="G169" s="90"/>
      <c r="H169" s="90"/>
      <c r="I169" s="91"/>
      <c r="J169" s="91"/>
      <c r="K169" s="91"/>
      <c r="L169" s="91"/>
      <c r="M169" s="91"/>
      <c r="N169" s="199"/>
      <c r="O169" s="199"/>
      <c r="P169" s="199"/>
      <c r="Q169" s="199"/>
      <c r="U169" s="87"/>
      <c r="V169" s="88"/>
      <c r="W169" s="89"/>
      <c r="X169" s="90"/>
      <c r="Y169" s="90"/>
      <c r="AL169" s="87"/>
      <c r="AM169" s="88"/>
      <c r="AN169" s="89"/>
      <c r="AO169" s="90"/>
      <c r="AP169" s="90"/>
      <c r="BC169" s="87"/>
      <c r="BD169" s="88"/>
      <c r="BE169" s="89"/>
      <c r="BF169" s="90"/>
      <c r="BG169" s="90"/>
    </row>
    <row r="170" spans="1:59">
      <c r="A170" s="81"/>
      <c r="B170" s="197"/>
      <c r="C170" s="86"/>
      <c r="D170" s="87"/>
      <c r="E170" s="88"/>
      <c r="F170" s="89"/>
      <c r="G170" s="90"/>
      <c r="H170" s="90"/>
      <c r="I170" s="91"/>
      <c r="J170" s="91"/>
      <c r="K170" s="91"/>
      <c r="L170" s="91"/>
      <c r="M170" s="91"/>
      <c r="N170" s="199"/>
      <c r="O170" s="199"/>
      <c r="P170" s="199"/>
      <c r="Q170" s="199"/>
      <c r="U170" s="87"/>
      <c r="V170" s="88"/>
      <c r="W170" s="89"/>
      <c r="X170" s="90"/>
      <c r="Y170" s="90"/>
      <c r="AL170" s="87"/>
      <c r="AM170" s="88"/>
      <c r="AN170" s="89"/>
      <c r="AO170" s="90"/>
      <c r="AP170" s="90"/>
      <c r="BC170" s="87"/>
      <c r="BD170" s="88"/>
      <c r="BE170" s="89"/>
      <c r="BF170" s="90"/>
      <c r="BG170" s="90"/>
    </row>
    <row r="171" spans="1:59">
      <c r="A171" s="81"/>
      <c r="B171" s="197"/>
      <c r="C171" s="91"/>
      <c r="D171" s="87"/>
      <c r="E171" s="88"/>
      <c r="F171" s="89"/>
      <c r="G171" s="90"/>
      <c r="H171" s="90"/>
      <c r="I171" s="91"/>
      <c r="J171" s="91"/>
      <c r="K171" s="91"/>
      <c r="L171" s="91"/>
      <c r="M171" s="91"/>
      <c r="N171" s="199"/>
      <c r="O171" s="199"/>
      <c r="P171" s="199"/>
      <c r="Q171" s="199"/>
      <c r="U171" s="87"/>
      <c r="V171" s="88"/>
      <c r="W171" s="89"/>
      <c r="X171" s="90"/>
      <c r="Y171" s="90"/>
      <c r="AL171" s="87"/>
      <c r="AM171" s="88"/>
      <c r="AN171" s="89"/>
      <c r="AO171" s="90"/>
      <c r="AP171" s="90"/>
      <c r="BC171" s="87"/>
      <c r="BD171" s="88"/>
      <c r="BE171" s="89"/>
      <c r="BF171" s="90"/>
      <c r="BG171" s="90"/>
    </row>
    <row r="172" spans="1:59">
      <c r="A172" s="81"/>
      <c r="B172" s="197"/>
      <c r="C172" s="91"/>
      <c r="D172" s="87"/>
      <c r="E172" s="88"/>
      <c r="F172" s="89"/>
      <c r="G172" s="90"/>
      <c r="H172" s="90"/>
      <c r="I172" s="91"/>
      <c r="J172" s="91"/>
      <c r="K172" s="91"/>
      <c r="L172" s="91"/>
      <c r="M172" s="91"/>
      <c r="N172" s="199"/>
      <c r="O172" s="199"/>
      <c r="P172" s="199"/>
      <c r="Q172" s="199"/>
      <c r="U172" s="87"/>
      <c r="V172" s="88"/>
      <c r="W172" s="89"/>
      <c r="X172" s="90"/>
      <c r="Y172" s="90"/>
      <c r="AL172" s="87"/>
      <c r="AM172" s="88"/>
      <c r="AN172" s="89"/>
      <c r="AO172" s="90"/>
      <c r="AP172" s="90"/>
      <c r="BC172" s="87"/>
      <c r="BD172" s="88"/>
      <c r="BE172" s="89"/>
      <c r="BF172" s="90"/>
      <c r="BG172" s="90"/>
    </row>
    <row r="173" spans="1:59">
      <c r="A173" s="81"/>
      <c r="B173" s="91"/>
      <c r="C173" s="80"/>
      <c r="D173" s="76"/>
      <c r="E173" s="77"/>
      <c r="F173" s="78"/>
      <c r="G173" s="79"/>
      <c r="H173" s="79"/>
      <c r="I173" s="80"/>
      <c r="J173" s="80"/>
      <c r="K173" s="80"/>
      <c r="L173" s="80"/>
      <c r="M173" s="80"/>
      <c r="N173" s="80"/>
      <c r="O173" s="80"/>
      <c r="P173" s="80"/>
      <c r="Q173" s="80"/>
      <c r="U173" s="76"/>
      <c r="V173" s="77"/>
      <c r="W173" s="78"/>
      <c r="X173" s="79"/>
      <c r="Y173" s="79"/>
      <c r="AL173" s="76"/>
      <c r="AM173" s="77"/>
      <c r="AN173" s="78"/>
      <c r="AO173" s="79"/>
      <c r="AP173" s="79"/>
      <c r="BC173" s="76"/>
      <c r="BD173" s="77"/>
      <c r="BE173" s="78"/>
      <c r="BF173" s="79"/>
      <c r="BG173" s="79"/>
    </row>
    <row r="174" spans="1:59" ht="14.45" customHeight="1">
      <c r="A174" s="81"/>
      <c r="B174" s="197"/>
      <c r="C174" s="82"/>
      <c r="D174" s="82"/>
      <c r="E174" s="83"/>
      <c r="F174" s="84"/>
      <c r="G174" s="85"/>
      <c r="H174" s="85"/>
      <c r="I174" s="198"/>
      <c r="J174" s="198"/>
      <c r="K174" s="198"/>
      <c r="L174" s="198"/>
      <c r="M174" s="198"/>
      <c r="N174" s="198"/>
      <c r="O174" s="198"/>
      <c r="P174" s="198"/>
      <c r="Q174" s="198"/>
      <c r="U174" s="82"/>
      <c r="V174" s="83"/>
      <c r="W174" s="84"/>
      <c r="X174" s="85"/>
      <c r="Y174" s="85"/>
      <c r="AL174" s="82"/>
      <c r="AM174" s="83"/>
      <c r="AN174" s="84"/>
      <c r="AO174" s="85"/>
      <c r="AP174" s="85"/>
      <c r="BC174" s="82"/>
      <c r="BD174" s="83"/>
      <c r="BE174" s="84"/>
      <c r="BF174" s="85"/>
      <c r="BG174" s="85"/>
    </row>
    <row r="175" spans="1:59">
      <c r="A175" s="81"/>
      <c r="B175" s="197"/>
      <c r="C175" s="91"/>
      <c r="D175" s="87"/>
      <c r="E175" s="88"/>
      <c r="F175" s="94"/>
      <c r="G175" s="90"/>
      <c r="H175" s="90"/>
      <c r="I175" s="91"/>
      <c r="J175" s="91"/>
      <c r="K175" s="91"/>
      <c r="L175" s="91"/>
      <c r="M175" s="91"/>
      <c r="N175" s="199"/>
      <c r="O175" s="199"/>
      <c r="P175" s="199"/>
      <c r="Q175" s="199"/>
      <c r="U175" s="87"/>
      <c r="V175" s="88"/>
      <c r="W175" s="94"/>
      <c r="X175" s="90"/>
      <c r="Y175" s="90"/>
      <c r="AL175" s="87"/>
      <c r="AM175" s="88"/>
      <c r="AN175" s="94"/>
      <c r="AO175" s="90"/>
      <c r="AP175" s="90"/>
      <c r="BC175" s="87"/>
      <c r="BD175" s="88"/>
      <c r="BE175" s="94"/>
      <c r="BF175" s="90"/>
      <c r="BG175" s="90"/>
    </row>
    <row r="176" spans="1:59">
      <c r="A176" s="81"/>
      <c r="B176" s="197"/>
      <c r="C176" s="91"/>
      <c r="D176" s="87"/>
      <c r="E176" s="88"/>
      <c r="F176" s="94"/>
      <c r="G176" s="90"/>
      <c r="H176" s="90"/>
      <c r="I176" s="91"/>
      <c r="J176" s="91"/>
      <c r="K176" s="91"/>
      <c r="L176" s="91"/>
      <c r="M176" s="91"/>
      <c r="N176" s="199"/>
      <c r="O176" s="199"/>
      <c r="P176" s="199"/>
      <c r="Q176" s="199"/>
      <c r="U176" s="87"/>
      <c r="V176" s="88"/>
      <c r="W176" s="94"/>
      <c r="X176" s="90"/>
      <c r="Y176" s="90"/>
      <c r="AL176" s="87"/>
      <c r="AM176" s="88"/>
      <c r="AN176" s="94"/>
      <c r="AO176" s="90"/>
      <c r="AP176" s="90"/>
      <c r="BC176" s="87"/>
      <c r="BD176" s="88"/>
      <c r="BE176" s="94"/>
      <c r="BF176" s="90"/>
      <c r="BG176" s="90"/>
    </row>
    <row r="177" spans="1:59">
      <c r="A177" s="81"/>
      <c r="B177" s="197"/>
      <c r="C177" s="91"/>
      <c r="D177" s="87"/>
      <c r="E177" s="88"/>
      <c r="F177" s="94"/>
      <c r="G177" s="90"/>
      <c r="H177" s="90"/>
      <c r="I177" s="91"/>
      <c r="J177" s="91"/>
      <c r="K177" s="91"/>
      <c r="L177" s="91"/>
      <c r="M177" s="91"/>
      <c r="N177" s="199"/>
      <c r="O177" s="199"/>
      <c r="P177" s="199"/>
      <c r="Q177" s="199"/>
      <c r="U177" s="87"/>
      <c r="V177" s="88"/>
      <c r="W177" s="94"/>
      <c r="X177" s="90"/>
      <c r="Y177" s="90"/>
      <c r="AL177" s="87"/>
      <c r="AM177" s="88"/>
      <c r="AN177" s="94"/>
      <c r="AO177" s="90"/>
      <c r="AP177" s="90"/>
      <c r="BC177" s="87"/>
      <c r="BD177" s="88"/>
      <c r="BE177" s="94"/>
      <c r="BF177" s="90"/>
      <c r="BG177" s="90"/>
    </row>
    <row r="178" spans="1:59">
      <c r="A178" s="81"/>
      <c r="B178" s="197"/>
      <c r="C178" s="91"/>
      <c r="D178" s="87"/>
      <c r="E178" s="88"/>
      <c r="F178" s="94"/>
      <c r="G178" s="90"/>
      <c r="H178" s="90"/>
      <c r="I178" s="91"/>
      <c r="J178" s="91"/>
      <c r="K178" s="91"/>
      <c r="L178" s="91"/>
      <c r="M178" s="91"/>
      <c r="N178" s="199"/>
      <c r="O178" s="199"/>
      <c r="P178" s="199"/>
      <c r="Q178" s="199"/>
      <c r="U178" s="87"/>
      <c r="V178" s="88"/>
      <c r="W178" s="94"/>
      <c r="X178" s="90"/>
      <c r="Y178" s="90"/>
      <c r="AL178" s="87"/>
      <c r="AM178" s="88"/>
      <c r="AN178" s="94"/>
      <c r="AO178" s="90"/>
      <c r="AP178" s="90"/>
      <c r="BC178" s="87"/>
      <c r="BD178" s="88"/>
      <c r="BE178" s="94"/>
      <c r="BF178" s="90"/>
      <c r="BG178" s="90"/>
    </row>
    <row r="179" spans="1:59">
      <c r="A179" s="81"/>
      <c r="B179" s="197"/>
      <c r="C179" s="91"/>
      <c r="D179" s="87"/>
      <c r="E179" s="88"/>
      <c r="F179" s="94"/>
      <c r="G179" s="90"/>
      <c r="H179" s="90"/>
      <c r="I179" s="91"/>
      <c r="J179" s="91"/>
      <c r="K179" s="91"/>
      <c r="L179" s="91"/>
      <c r="M179" s="91"/>
      <c r="N179" s="199"/>
      <c r="O179" s="199"/>
      <c r="P179" s="199"/>
      <c r="Q179" s="199"/>
      <c r="U179" s="87"/>
      <c r="V179" s="88"/>
      <c r="W179" s="94"/>
      <c r="X179" s="90"/>
      <c r="Y179" s="90"/>
      <c r="AL179" s="87"/>
      <c r="AM179" s="88"/>
      <c r="AN179" s="94"/>
      <c r="AO179" s="90"/>
      <c r="AP179" s="90"/>
      <c r="BC179" s="87"/>
      <c r="BD179" s="88"/>
      <c r="BE179" s="94"/>
      <c r="BF179" s="90"/>
      <c r="BG179" s="90"/>
    </row>
    <row r="180" spans="1:59">
      <c r="A180" s="81"/>
      <c r="B180" s="197"/>
      <c r="C180" s="91"/>
      <c r="D180" s="87"/>
      <c r="E180" s="88"/>
      <c r="F180" s="92"/>
      <c r="G180" s="90"/>
      <c r="H180" s="90"/>
      <c r="I180" s="91"/>
      <c r="J180" s="91"/>
      <c r="K180" s="91"/>
      <c r="L180" s="91"/>
      <c r="M180" s="91"/>
      <c r="N180" s="199"/>
      <c r="O180" s="199"/>
      <c r="P180" s="199"/>
      <c r="Q180" s="199"/>
      <c r="U180" s="87"/>
      <c r="V180" s="88"/>
      <c r="W180" s="92"/>
      <c r="X180" s="90"/>
      <c r="Y180" s="90"/>
      <c r="AL180" s="87"/>
      <c r="AM180" s="88"/>
      <c r="AN180" s="92"/>
      <c r="AO180" s="90"/>
      <c r="AP180" s="90"/>
      <c r="BC180" s="87"/>
      <c r="BD180" s="88"/>
      <c r="BE180" s="92"/>
      <c r="BF180" s="90"/>
      <c r="BG180" s="90"/>
    </row>
    <row r="181" spans="1:59">
      <c r="A181" s="81"/>
      <c r="B181" s="91"/>
      <c r="C181" s="80"/>
      <c r="D181" s="76"/>
      <c r="E181" s="77"/>
      <c r="F181" s="78"/>
      <c r="G181" s="79"/>
      <c r="H181" s="79"/>
      <c r="I181" s="80"/>
      <c r="J181" s="80"/>
      <c r="K181" s="80"/>
      <c r="L181" s="80"/>
      <c r="M181" s="80"/>
      <c r="N181" s="80"/>
      <c r="O181" s="80"/>
      <c r="P181" s="80"/>
      <c r="Q181" s="80"/>
      <c r="U181" s="76"/>
      <c r="V181" s="77"/>
      <c r="W181" s="78"/>
      <c r="X181" s="79"/>
      <c r="Y181" s="79"/>
      <c r="AL181" s="76"/>
      <c r="AM181" s="77"/>
      <c r="AN181" s="78"/>
      <c r="AO181" s="79"/>
      <c r="AP181" s="79"/>
      <c r="BC181" s="76"/>
      <c r="BD181" s="77"/>
      <c r="BE181" s="78"/>
      <c r="BF181" s="79"/>
      <c r="BG181" s="79"/>
    </row>
    <row r="182" spans="1:59" ht="14.45" customHeight="1">
      <c r="A182" s="81"/>
      <c r="B182" s="200"/>
      <c r="C182" s="200"/>
      <c r="D182" s="76"/>
      <c r="E182" s="77"/>
      <c r="F182" s="78"/>
      <c r="G182" s="79"/>
      <c r="H182" s="79"/>
      <c r="I182" s="80"/>
      <c r="J182" s="80"/>
      <c r="K182" s="80"/>
      <c r="L182" s="80"/>
      <c r="M182" s="80"/>
      <c r="N182" s="80"/>
      <c r="O182" s="80"/>
      <c r="P182" s="80"/>
      <c r="Q182" s="80"/>
      <c r="U182" s="76"/>
      <c r="V182" s="77"/>
      <c r="W182" s="78"/>
      <c r="X182" s="79"/>
      <c r="Y182" s="79"/>
      <c r="AL182" s="76"/>
      <c r="AM182" s="77"/>
      <c r="AN182" s="78"/>
      <c r="AO182" s="79"/>
      <c r="AP182" s="79"/>
      <c r="BC182" s="76"/>
      <c r="BD182" s="77"/>
      <c r="BE182" s="78"/>
      <c r="BF182" s="79"/>
      <c r="BG182" s="79"/>
    </row>
    <row r="183" spans="1:59" ht="14.45" customHeight="1">
      <c r="A183" s="81"/>
      <c r="B183" s="200"/>
      <c r="C183" s="200"/>
      <c r="D183" s="76"/>
      <c r="E183" s="77"/>
      <c r="F183" s="78"/>
      <c r="G183" s="79"/>
      <c r="H183" s="79"/>
      <c r="I183" s="80"/>
      <c r="J183" s="80"/>
      <c r="K183" s="80"/>
      <c r="L183" s="80"/>
      <c r="M183" s="80"/>
      <c r="N183" s="80"/>
      <c r="O183" s="80"/>
      <c r="P183" s="80"/>
      <c r="Q183" s="80"/>
      <c r="U183" s="76"/>
      <c r="V183" s="77"/>
      <c r="W183" s="78"/>
      <c r="X183" s="79"/>
      <c r="Y183" s="79"/>
      <c r="AL183" s="76"/>
      <c r="AM183" s="77"/>
      <c r="AN183" s="78"/>
      <c r="AO183" s="79"/>
      <c r="AP183" s="79"/>
      <c r="BC183" s="76"/>
      <c r="BD183" s="77"/>
      <c r="BE183" s="78"/>
      <c r="BF183" s="79"/>
      <c r="BG183" s="79"/>
    </row>
    <row r="184" spans="1:59" ht="14.45" customHeight="1">
      <c r="A184" s="81"/>
      <c r="B184" s="197"/>
      <c r="C184" s="82"/>
      <c r="D184" s="82"/>
      <c r="E184" s="83"/>
      <c r="F184" s="84"/>
      <c r="G184" s="85"/>
      <c r="H184" s="85"/>
      <c r="I184" s="198"/>
      <c r="J184" s="198"/>
      <c r="K184" s="198"/>
      <c r="L184" s="198"/>
      <c r="M184" s="198"/>
      <c r="N184" s="198"/>
      <c r="O184" s="198"/>
      <c r="P184" s="198"/>
      <c r="Q184" s="198"/>
      <c r="U184" s="82"/>
      <c r="V184" s="83"/>
      <c r="W184" s="84"/>
      <c r="X184" s="85"/>
      <c r="Y184" s="85"/>
      <c r="AL184" s="82"/>
      <c r="AM184" s="83"/>
      <c r="AN184" s="84"/>
      <c r="AO184" s="85"/>
      <c r="AP184" s="85"/>
      <c r="BC184" s="82"/>
      <c r="BD184" s="83"/>
      <c r="BE184" s="84"/>
      <c r="BF184" s="85"/>
      <c r="BG184" s="85"/>
    </row>
    <row r="185" spans="1:59">
      <c r="A185" s="81"/>
      <c r="B185" s="197"/>
      <c r="C185" s="86"/>
      <c r="D185" s="87"/>
      <c r="E185" s="88"/>
      <c r="F185" s="89"/>
      <c r="G185" s="90"/>
      <c r="H185" s="90"/>
      <c r="I185" s="91"/>
      <c r="J185" s="91"/>
      <c r="K185" s="91"/>
      <c r="L185" s="91"/>
      <c r="M185" s="91"/>
      <c r="N185" s="199"/>
      <c r="O185" s="199"/>
      <c r="P185" s="199"/>
      <c r="Q185" s="199"/>
      <c r="U185" s="87"/>
      <c r="V185" s="88"/>
      <c r="W185" s="89"/>
      <c r="X185" s="90"/>
      <c r="Y185" s="90"/>
      <c r="AL185" s="87"/>
      <c r="AM185" s="88"/>
      <c r="AN185" s="89"/>
      <c r="AO185" s="90"/>
      <c r="AP185" s="90"/>
      <c r="BC185" s="87"/>
      <c r="BD185" s="88"/>
      <c r="BE185" s="89"/>
      <c r="BF185" s="90"/>
      <c r="BG185" s="90"/>
    </row>
    <row r="186" spans="1:59">
      <c r="A186" s="81"/>
      <c r="B186" s="197"/>
      <c r="C186" s="91"/>
      <c r="D186" s="87"/>
      <c r="E186" s="88"/>
      <c r="F186" s="89"/>
      <c r="G186" s="90"/>
      <c r="H186" s="90"/>
      <c r="I186" s="91"/>
      <c r="J186" s="91"/>
      <c r="K186" s="91"/>
      <c r="L186" s="91"/>
      <c r="M186" s="91"/>
      <c r="N186" s="199"/>
      <c r="O186" s="199"/>
      <c r="P186" s="199"/>
      <c r="Q186" s="199"/>
      <c r="U186" s="87"/>
      <c r="V186" s="88"/>
      <c r="W186" s="89"/>
      <c r="X186" s="90"/>
      <c r="Y186" s="90"/>
      <c r="AL186" s="87"/>
      <c r="AM186" s="88"/>
      <c r="AN186" s="89"/>
      <c r="AO186" s="90"/>
      <c r="AP186" s="90"/>
      <c r="BC186" s="87"/>
      <c r="BD186" s="88"/>
      <c r="BE186" s="89"/>
      <c r="BF186" s="90"/>
      <c r="BG186" s="90"/>
    </row>
    <row r="187" spans="1:59">
      <c r="A187" s="81"/>
      <c r="B187" s="197"/>
      <c r="C187" s="91"/>
      <c r="D187" s="87"/>
      <c r="E187" s="88"/>
      <c r="F187" s="89"/>
      <c r="G187" s="90"/>
      <c r="H187" s="90"/>
      <c r="I187" s="91"/>
      <c r="J187" s="91"/>
      <c r="K187" s="91"/>
      <c r="L187" s="91"/>
      <c r="M187" s="91"/>
      <c r="N187" s="199"/>
      <c r="O187" s="199"/>
      <c r="P187" s="199"/>
      <c r="Q187" s="199"/>
      <c r="U187" s="87"/>
      <c r="V187" s="88"/>
      <c r="W187" s="89"/>
      <c r="X187" s="90"/>
      <c r="Y187" s="90"/>
      <c r="AL187" s="87"/>
      <c r="AM187" s="88"/>
      <c r="AN187" s="89"/>
      <c r="AO187" s="90"/>
      <c r="AP187" s="90"/>
      <c r="BC187" s="87"/>
      <c r="BD187" s="88"/>
      <c r="BE187" s="89"/>
      <c r="BF187" s="90"/>
      <c r="BG187" s="90"/>
    </row>
    <row r="188" spans="1:59">
      <c r="A188" s="81"/>
      <c r="B188" s="197"/>
      <c r="C188" s="86"/>
      <c r="D188" s="87"/>
      <c r="E188" s="88"/>
      <c r="F188" s="89"/>
      <c r="G188" s="90"/>
      <c r="H188" s="90"/>
      <c r="I188" s="91"/>
      <c r="J188" s="91"/>
      <c r="K188" s="91"/>
      <c r="L188" s="91"/>
      <c r="M188" s="91"/>
      <c r="N188" s="199"/>
      <c r="O188" s="199"/>
      <c r="P188" s="199"/>
      <c r="Q188" s="199"/>
      <c r="U188" s="87"/>
      <c r="V188" s="88"/>
      <c r="W188" s="89"/>
      <c r="X188" s="90"/>
      <c r="Y188" s="90"/>
      <c r="AL188" s="87"/>
      <c r="AM188" s="88"/>
      <c r="AN188" s="89"/>
      <c r="AO188" s="90"/>
      <c r="AP188" s="90"/>
      <c r="BC188" s="87"/>
      <c r="BD188" s="88"/>
      <c r="BE188" s="89"/>
      <c r="BF188" s="90"/>
      <c r="BG188" s="90"/>
    </row>
    <row r="189" spans="1:59">
      <c r="A189" s="81"/>
      <c r="B189" s="197"/>
      <c r="C189" s="91"/>
      <c r="D189" s="87"/>
      <c r="E189" s="88"/>
      <c r="F189" s="89"/>
      <c r="G189" s="90"/>
      <c r="H189" s="90"/>
      <c r="I189" s="91"/>
      <c r="J189" s="91"/>
      <c r="K189" s="91"/>
      <c r="L189" s="91"/>
      <c r="M189" s="91"/>
      <c r="N189" s="199"/>
      <c r="O189" s="199"/>
      <c r="P189" s="199"/>
      <c r="Q189" s="199"/>
      <c r="U189" s="87"/>
      <c r="V189" s="88"/>
      <c r="W189" s="89"/>
      <c r="X189" s="90"/>
      <c r="Y189" s="90"/>
      <c r="AL189" s="87"/>
      <c r="AM189" s="88"/>
      <c r="AN189" s="89"/>
      <c r="AO189" s="90"/>
      <c r="AP189" s="90"/>
      <c r="BC189" s="87"/>
      <c r="BD189" s="88"/>
      <c r="BE189" s="89"/>
      <c r="BF189" s="90"/>
      <c r="BG189" s="90"/>
    </row>
    <row r="190" spans="1:59">
      <c r="A190" s="81"/>
      <c r="B190" s="197"/>
      <c r="C190" s="91"/>
      <c r="D190" s="87"/>
      <c r="E190" s="88"/>
      <c r="F190" s="89"/>
      <c r="G190" s="90"/>
      <c r="H190" s="90"/>
      <c r="I190" s="91"/>
      <c r="J190" s="91"/>
      <c r="K190" s="91"/>
      <c r="L190" s="91"/>
      <c r="M190" s="91"/>
      <c r="N190" s="199"/>
      <c r="O190" s="199"/>
      <c r="P190" s="199"/>
      <c r="Q190" s="199"/>
      <c r="U190" s="87"/>
      <c r="V190" s="88"/>
      <c r="W190" s="89"/>
      <c r="X190" s="90"/>
      <c r="Y190" s="90"/>
      <c r="AL190" s="87"/>
      <c r="AM190" s="88"/>
      <c r="AN190" s="89"/>
      <c r="AO190" s="90"/>
      <c r="AP190" s="90"/>
      <c r="BC190" s="87"/>
      <c r="BD190" s="88"/>
      <c r="BE190" s="89"/>
      <c r="BF190" s="90"/>
      <c r="BG190" s="90"/>
    </row>
    <row r="191" spans="1:59">
      <c r="A191" s="81"/>
      <c r="B191" s="197"/>
      <c r="C191" s="91"/>
      <c r="D191" s="87"/>
      <c r="E191" s="88"/>
      <c r="F191" s="89"/>
      <c r="G191" s="90"/>
      <c r="H191" s="90"/>
      <c r="I191" s="91"/>
      <c r="J191" s="91"/>
      <c r="K191" s="91"/>
      <c r="L191" s="91"/>
      <c r="M191" s="91"/>
      <c r="N191" s="199"/>
      <c r="O191" s="199"/>
      <c r="P191" s="199"/>
      <c r="Q191" s="199"/>
      <c r="U191" s="87"/>
      <c r="V191" s="88"/>
      <c r="W191" s="89"/>
      <c r="X191" s="90"/>
      <c r="Y191" s="90"/>
      <c r="AL191" s="87"/>
      <c r="AM191" s="88"/>
      <c r="AN191" s="89"/>
      <c r="AO191" s="90"/>
      <c r="AP191" s="90"/>
      <c r="BC191" s="87"/>
      <c r="BD191" s="88"/>
      <c r="BE191" s="89"/>
      <c r="BF191" s="90"/>
      <c r="BG191" s="90"/>
    </row>
    <row r="192" spans="1:59">
      <c r="A192" s="81"/>
      <c r="B192" s="197"/>
      <c r="C192" s="86"/>
      <c r="D192" s="87"/>
      <c r="E192" s="88"/>
      <c r="F192" s="89"/>
      <c r="G192" s="90"/>
      <c r="H192" s="90"/>
      <c r="I192" s="91"/>
      <c r="J192" s="91"/>
      <c r="K192" s="91"/>
      <c r="L192" s="91"/>
      <c r="M192" s="91"/>
      <c r="N192" s="199"/>
      <c r="O192" s="199"/>
      <c r="P192" s="199"/>
      <c r="Q192" s="199"/>
      <c r="U192" s="87"/>
      <c r="V192" s="88"/>
      <c r="W192" s="89"/>
      <c r="X192" s="90"/>
      <c r="Y192" s="90"/>
      <c r="AL192" s="87"/>
      <c r="AM192" s="88"/>
      <c r="AN192" s="89"/>
      <c r="AO192" s="90"/>
      <c r="AP192" s="90"/>
      <c r="BC192" s="87"/>
      <c r="BD192" s="88"/>
      <c r="BE192" s="89"/>
      <c r="BF192" s="90"/>
      <c r="BG192" s="90"/>
    </row>
    <row r="193" spans="1:59">
      <c r="A193" s="81"/>
      <c r="B193" s="197"/>
      <c r="C193" s="91"/>
      <c r="D193" s="87"/>
      <c r="E193" s="88"/>
      <c r="F193" s="89"/>
      <c r="G193" s="90"/>
      <c r="H193" s="90"/>
      <c r="I193" s="91"/>
      <c r="J193" s="91"/>
      <c r="K193" s="91"/>
      <c r="L193" s="91"/>
      <c r="M193" s="91"/>
      <c r="N193" s="199"/>
      <c r="O193" s="199"/>
      <c r="P193" s="199"/>
      <c r="Q193" s="199"/>
      <c r="U193" s="87"/>
      <c r="V193" s="88"/>
      <c r="W193" s="89"/>
      <c r="X193" s="90"/>
      <c r="Y193" s="90"/>
      <c r="AL193" s="87"/>
      <c r="AM193" s="88"/>
      <c r="AN193" s="89"/>
      <c r="AO193" s="90"/>
      <c r="AP193" s="90"/>
      <c r="BC193" s="87"/>
      <c r="BD193" s="88"/>
      <c r="BE193" s="89"/>
      <c r="BF193" s="90"/>
      <c r="BG193" s="90"/>
    </row>
    <row r="194" spans="1:59">
      <c r="A194" s="81"/>
      <c r="B194" s="197"/>
      <c r="C194" s="91"/>
      <c r="D194" s="87"/>
      <c r="E194" s="88"/>
      <c r="F194" s="89"/>
      <c r="G194" s="90"/>
      <c r="H194" s="90"/>
      <c r="I194" s="91"/>
      <c r="J194" s="91"/>
      <c r="K194" s="91"/>
      <c r="L194" s="91"/>
      <c r="M194" s="91"/>
      <c r="N194" s="199"/>
      <c r="O194" s="199"/>
      <c r="P194" s="199"/>
      <c r="Q194" s="199"/>
      <c r="U194" s="87"/>
      <c r="V194" s="88"/>
      <c r="W194" s="89"/>
      <c r="X194" s="90"/>
      <c r="Y194" s="90"/>
      <c r="AL194" s="87"/>
      <c r="AM194" s="88"/>
      <c r="AN194" s="89"/>
      <c r="AO194" s="90"/>
      <c r="AP194" s="90"/>
      <c r="BC194" s="87"/>
      <c r="BD194" s="88"/>
      <c r="BE194" s="89"/>
      <c r="BF194" s="90"/>
      <c r="BG194" s="90"/>
    </row>
    <row r="195" spans="1:59">
      <c r="A195" s="81"/>
      <c r="B195" s="197"/>
      <c r="C195" s="86"/>
      <c r="D195" s="87"/>
      <c r="E195" s="88"/>
      <c r="F195" s="89"/>
      <c r="G195" s="90"/>
      <c r="H195" s="90"/>
      <c r="I195" s="91"/>
      <c r="J195" s="91"/>
      <c r="K195" s="91"/>
      <c r="L195" s="91"/>
      <c r="M195" s="91"/>
      <c r="N195" s="199"/>
      <c r="O195" s="199"/>
      <c r="P195" s="199"/>
      <c r="Q195" s="199"/>
      <c r="U195" s="87"/>
      <c r="V195" s="88"/>
      <c r="W195" s="89"/>
      <c r="X195" s="90"/>
      <c r="Y195" s="90"/>
      <c r="AL195" s="87"/>
      <c r="AM195" s="88"/>
      <c r="AN195" s="89"/>
      <c r="AO195" s="90"/>
      <c r="AP195" s="90"/>
      <c r="BC195" s="87"/>
      <c r="BD195" s="88"/>
      <c r="BE195" s="89"/>
      <c r="BF195" s="90"/>
      <c r="BG195" s="90"/>
    </row>
    <row r="196" spans="1:59">
      <c r="A196" s="81"/>
      <c r="B196" s="197"/>
      <c r="C196" s="91"/>
      <c r="D196" s="87"/>
      <c r="E196" s="88"/>
      <c r="F196" s="89"/>
      <c r="G196" s="90"/>
      <c r="H196" s="90"/>
      <c r="I196" s="91"/>
      <c r="J196" s="91"/>
      <c r="K196" s="91"/>
      <c r="L196" s="91"/>
      <c r="M196" s="91"/>
      <c r="N196" s="199"/>
      <c r="O196" s="199"/>
      <c r="P196" s="199"/>
      <c r="Q196" s="199"/>
      <c r="U196" s="87"/>
      <c r="V196" s="88"/>
      <c r="W196" s="89"/>
      <c r="X196" s="90"/>
      <c r="Y196" s="90"/>
      <c r="AL196" s="87"/>
      <c r="AM196" s="88"/>
      <c r="AN196" s="89"/>
      <c r="AO196" s="90"/>
      <c r="AP196" s="90"/>
      <c r="BC196" s="87"/>
      <c r="BD196" s="88"/>
      <c r="BE196" s="89"/>
      <c r="BF196" s="90"/>
      <c r="BG196" s="90"/>
    </row>
    <row r="197" spans="1:59">
      <c r="A197" s="81"/>
      <c r="B197" s="197"/>
      <c r="C197" s="91"/>
      <c r="D197" s="87"/>
      <c r="E197" s="88"/>
      <c r="F197" s="89"/>
      <c r="G197" s="90"/>
      <c r="H197" s="90"/>
      <c r="I197" s="91"/>
      <c r="J197" s="91"/>
      <c r="K197" s="91"/>
      <c r="L197" s="91"/>
      <c r="M197" s="91"/>
      <c r="N197" s="199"/>
      <c r="O197" s="199"/>
      <c r="P197" s="199"/>
      <c r="Q197" s="199"/>
      <c r="U197" s="87"/>
      <c r="V197" s="88"/>
      <c r="W197" s="89"/>
      <c r="X197" s="90"/>
      <c r="Y197" s="90"/>
      <c r="AL197" s="87"/>
      <c r="AM197" s="88"/>
      <c r="AN197" s="89"/>
      <c r="AO197" s="90"/>
      <c r="AP197" s="90"/>
      <c r="BC197" s="87"/>
      <c r="BD197" s="88"/>
      <c r="BE197" s="89"/>
      <c r="BF197" s="90"/>
      <c r="BG197" s="90"/>
    </row>
    <row r="198" spans="1:59">
      <c r="A198" s="81"/>
      <c r="B198" s="91"/>
      <c r="C198" s="80"/>
      <c r="D198" s="76"/>
      <c r="E198" s="77"/>
      <c r="F198" s="78"/>
      <c r="G198" s="79"/>
      <c r="H198" s="79"/>
      <c r="I198" s="80"/>
      <c r="J198" s="80"/>
      <c r="K198" s="80"/>
      <c r="L198" s="80"/>
      <c r="M198" s="80"/>
      <c r="N198" s="80"/>
      <c r="O198" s="80"/>
      <c r="P198" s="80"/>
      <c r="Q198" s="80"/>
      <c r="U198" s="76"/>
      <c r="V198" s="77"/>
      <c r="W198" s="78"/>
      <c r="X198" s="79"/>
      <c r="Y198" s="79"/>
      <c r="AL198" s="76"/>
      <c r="AM198" s="77"/>
      <c r="AN198" s="78"/>
      <c r="AO198" s="79"/>
      <c r="AP198" s="79"/>
      <c r="BC198" s="76"/>
      <c r="BD198" s="77"/>
      <c r="BE198" s="78"/>
      <c r="BF198" s="79"/>
      <c r="BG198" s="79"/>
    </row>
    <row r="199" spans="1:59" ht="14.45" customHeight="1">
      <c r="A199" s="81"/>
      <c r="B199" s="197"/>
      <c r="C199" s="82"/>
      <c r="D199" s="82"/>
      <c r="E199" s="83"/>
      <c r="F199" s="84"/>
      <c r="G199" s="85"/>
      <c r="H199" s="85"/>
      <c r="I199" s="198"/>
      <c r="J199" s="198"/>
      <c r="K199" s="198"/>
      <c r="L199" s="198"/>
      <c r="M199" s="198"/>
      <c r="N199" s="198"/>
      <c r="O199" s="198"/>
      <c r="P199" s="198"/>
      <c r="Q199" s="198"/>
      <c r="U199" s="82"/>
      <c r="V199" s="83"/>
      <c r="W199" s="84"/>
      <c r="X199" s="85"/>
      <c r="Y199" s="85"/>
      <c r="AL199" s="82"/>
      <c r="AM199" s="83"/>
      <c r="AN199" s="84"/>
      <c r="AO199" s="85"/>
      <c r="AP199" s="85"/>
      <c r="BC199" s="82"/>
      <c r="BD199" s="83"/>
      <c r="BE199" s="84"/>
      <c r="BF199" s="85"/>
      <c r="BG199" s="85"/>
    </row>
    <row r="200" spans="1:59">
      <c r="A200" s="81"/>
      <c r="B200" s="197"/>
      <c r="C200" s="91"/>
      <c r="D200" s="87"/>
      <c r="E200" s="88"/>
      <c r="F200" s="94"/>
      <c r="G200" s="90"/>
      <c r="H200" s="90"/>
      <c r="I200" s="91"/>
      <c r="J200" s="91"/>
      <c r="K200" s="91"/>
      <c r="L200" s="91"/>
      <c r="M200" s="91"/>
      <c r="N200" s="199"/>
      <c r="O200" s="199"/>
      <c r="P200" s="199"/>
      <c r="Q200" s="199"/>
      <c r="U200" s="87"/>
      <c r="V200" s="88"/>
      <c r="W200" s="94"/>
      <c r="X200" s="90"/>
      <c r="Y200" s="90"/>
      <c r="AL200" s="87"/>
      <c r="AM200" s="88"/>
      <c r="AN200" s="94"/>
      <c r="AO200" s="90"/>
      <c r="AP200" s="90"/>
      <c r="BC200" s="87"/>
      <c r="BD200" s="88"/>
      <c r="BE200" s="94"/>
      <c r="BF200" s="90"/>
      <c r="BG200" s="90"/>
    </row>
    <row r="201" spans="1:59">
      <c r="A201" s="81"/>
      <c r="B201" s="197"/>
      <c r="C201" s="91"/>
      <c r="D201" s="87"/>
      <c r="E201" s="88"/>
      <c r="F201" s="94"/>
      <c r="G201" s="90"/>
      <c r="H201" s="90"/>
      <c r="I201" s="91"/>
      <c r="J201" s="91"/>
      <c r="K201" s="91"/>
      <c r="L201" s="91"/>
      <c r="M201" s="91"/>
      <c r="N201" s="199"/>
      <c r="O201" s="199"/>
      <c r="P201" s="199"/>
      <c r="Q201" s="199"/>
      <c r="U201" s="87"/>
      <c r="V201" s="88"/>
      <c r="W201" s="94"/>
      <c r="X201" s="90"/>
      <c r="Y201" s="90"/>
      <c r="AL201" s="87"/>
      <c r="AM201" s="88"/>
      <c r="AN201" s="94"/>
      <c r="AO201" s="90"/>
      <c r="AP201" s="90"/>
      <c r="BC201" s="87"/>
      <c r="BD201" s="88"/>
      <c r="BE201" s="94"/>
      <c r="BF201" s="90"/>
      <c r="BG201" s="90"/>
    </row>
    <row r="202" spans="1:59">
      <c r="A202" s="81"/>
      <c r="B202" s="197"/>
      <c r="C202" s="91"/>
      <c r="D202" s="87"/>
      <c r="E202" s="88"/>
      <c r="F202" s="94"/>
      <c r="G202" s="90"/>
      <c r="H202" s="90"/>
      <c r="I202" s="91"/>
      <c r="J202" s="91"/>
      <c r="K202" s="91"/>
      <c r="L202" s="91"/>
      <c r="M202" s="91"/>
      <c r="N202" s="199"/>
      <c r="O202" s="199"/>
      <c r="P202" s="199"/>
      <c r="Q202" s="199"/>
      <c r="U202" s="87"/>
      <c r="V202" s="88"/>
      <c r="W202" s="94"/>
      <c r="X202" s="90"/>
      <c r="Y202" s="90"/>
      <c r="AL202" s="87"/>
      <c r="AM202" s="88"/>
      <c r="AN202" s="94"/>
      <c r="AO202" s="90"/>
      <c r="AP202" s="90"/>
      <c r="BC202" s="87"/>
      <c r="BD202" s="88"/>
      <c r="BE202" s="94"/>
      <c r="BF202" s="90"/>
      <c r="BG202" s="90"/>
    </row>
    <row r="203" spans="1:59">
      <c r="A203" s="81"/>
      <c r="B203" s="197"/>
      <c r="C203" s="91"/>
      <c r="D203" s="87"/>
      <c r="E203" s="88"/>
      <c r="F203" s="94"/>
      <c r="G203" s="90"/>
      <c r="H203" s="90"/>
      <c r="I203" s="91"/>
      <c r="J203" s="91"/>
      <c r="K203" s="91"/>
      <c r="L203" s="91"/>
      <c r="M203" s="91"/>
      <c r="N203" s="199"/>
      <c r="O203" s="199"/>
      <c r="P203" s="199"/>
      <c r="Q203" s="199"/>
      <c r="U203" s="87"/>
      <c r="V203" s="88"/>
      <c r="W203" s="94"/>
      <c r="X203" s="90"/>
      <c r="Y203" s="90"/>
      <c r="AL203" s="87"/>
      <c r="AM203" s="88"/>
      <c r="AN203" s="94"/>
      <c r="AO203" s="90"/>
      <c r="AP203" s="90"/>
      <c r="BC203" s="87"/>
      <c r="BD203" s="88"/>
      <c r="BE203" s="94"/>
      <c r="BF203" s="90"/>
      <c r="BG203" s="90"/>
    </row>
    <row r="204" spans="1:59">
      <c r="A204" s="81"/>
      <c r="B204" s="91"/>
      <c r="C204" s="91"/>
      <c r="D204" s="87"/>
      <c r="E204" s="88"/>
      <c r="F204" s="89"/>
      <c r="G204" s="90"/>
      <c r="H204" s="90"/>
      <c r="I204" s="91"/>
      <c r="J204" s="91"/>
      <c r="K204" s="91"/>
      <c r="L204" s="91"/>
      <c r="M204" s="91"/>
      <c r="N204" s="91"/>
      <c r="O204" s="91"/>
      <c r="P204" s="91"/>
      <c r="Q204" s="91"/>
      <c r="U204" s="87"/>
      <c r="V204" s="88"/>
      <c r="W204" s="89"/>
      <c r="X204" s="90"/>
      <c r="Y204" s="90"/>
      <c r="AL204" s="87"/>
      <c r="AM204" s="88"/>
      <c r="AN204" s="89"/>
      <c r="AO204" s="90"/>
      <c r="AP204" s="90"/>
      <c r="BC204" s="87"/>
      <c r="BD204" s="88"/>
      <c r="BE204" s="89"/>
      <c r="BF204" s="90"/>
      <c r="BG204" s="90"/>
    </row>
    <row r="205" spans="1:59" ht="14.45" customHeight="1">
      <c r="A205" s="81"/>
      <c r="B205" s="197"/>
      <c r="C205" s="82"/>
      <c r="D205" s="82"/>
      <c r="E205" s="83"/>
      <c r="F205" s="84"/>
      <c r="G205" s="85"/>
      <c r="H205" s="85"/>
      <c r="I205" s="198"/>
      <c r="J205" s="198"/>
      <c r="K205" s="198"/>
      <c r="L205" s="198"/>
      <c r="M205" s="198"/>
      <c r="N205" s="198"/>
      <c r="O205" s="198"/>
      <c r="P205" s="198"/>
      <c r="Q205" s="198"/>
      <c r="U205" s="82"/>
      <c r="V205" s="83"/>
      <c r="W205" s="84"/>
      <c r="X205" s="85"/>
      <c r="Y205" s="85"/>
      <c r="AL205" s="82"/>
      <c r="AM205" s="83"/>
      <c r="AN205" s="84"/>
      <c r="AO205" s="85"/>
      <c r="AP205" s="85"/>
      <c r="BC205" s="82"/>
      <c r="BD205" s="83"/>
      <c r="BE205" s="84"/>
      <c r="BF205" s="85"/>
      <c r="BG205" s="85"/>
    </row>
    <row r="206" spans="1:59">
      <c r="A206" s="81"/>
      <c r="B206" s="197"/>
      <c r="C206" s="86"/>
      <c r="D206" s="87"/>
      <c r="E206" s="88"/>
      <c r="F206" s="89"/>
      <c r="G206" s="90"/>
      <c r="H206" s="90"/>
      <c r="I206" s="91"/>
      <c r="J206" s="91"/>
      <c r="K206" s="91"/>
      <c r="L206" s="91"/>
      <c r="M206" s="91"/>
      <c r="N206" s="199"/>
      <c r="O206" s="199"/>
      <c r="P206" s="199"/>
      <c r="Q206" s="199"/>
      <c r="U206" s="87"/>
      <c r="V206" s="88"/>
      <c r="W206" s="89"/>
      <c r="X206" s="90"/>
      <c r="Y206" s="90"/>
      <c r="AL206" s="87"/>
      <c r="AM206" s="88"/>
      <c r="AN206" s="89"/>
      <c r="AO206" s="90"/>
      <c r="AP206" s="90"/>
      <c r="BC206" s="87"/>
      <c r="BD206" s="88"/>
      <c r="BE206" s="89"/>
      <c r="BF206" s="90"/>
      <c r="BG206" s="90"/>
    </row>
    <row r="207" spans="1:59">
      <c r="A207" s="81"/>
      <c r="B207" s="197"/>
      <c r="C207" s="91"/>
      <c r="D207" s="87"/>
      <c r="E207" s="88"/>
      <c r="F207" s="89"/>
      <c r="G207" s="90"/>
      <c r="H207" s="90"/>
      <c r="I207" s="91"/>
      <c r="J207" s="91"/>
      <c r="K207" s="91"/>
      <c r="L207" s="91"/>
      <c r="M207" s="91"/>
      <c r="N207" s="199"/>
      <c r="O207" s="199"/>
      <c r="P207" s="199"/>
      <c r="Q207" s="199"/>
      <c r="U207" s="87"/>
      <c r="V207" s="88"/>
      <c r="W207" s="89"/>
      <c r="X207" s="90"/>
      <c r="Y207" s="90"/>
      <c r="AL207" s="87"/>
      <c r="AM207" s="88"/>
      <c r="AN207" s="89"/>
      <c r="AO207" s="90"/>
      <c r="AP207" s="90"/>
      <c r="BC207" s="87"/>
      <c r="BD207" s="88"/>
      <c r="BE207" s="89"/>
      <c r="BF207" s="90"/>
      <c r="BG207" s="90"/>
    </row>
    <row r="208" spans="1:59">
      <c r="A208" s="81"/>
      <c r="B208" s="197"/>
      <c r="C208" s="91"/>
      <c r="D208" s="87"/>
      <c r="E208" s="88"/>
      <c r="F208" s="89"/>
      <c r="G208" s="90"/>
      <c r="H208" s="90"/>
      <c r="I208" s="91"/>
      <c r="J208" s="91"/>
      <c r="K208" s="91"/>
      <c r="L208" s="91"/>
      <c r="M208" s="91"/>
      <c r="N208" s="199"/>
      <c r="O208" s="199"/>
      <c r="P208" s="199"/>
      <c r="Q208" s="199"/>
      <c r="U208" s="87"/>
      <c r="V208" s="88"/>
      <c r="W208" s="89"/>
      <c r="X208" s="90"/>
      <c r="Y208" s="90"/>
      <c r="AL208" s="87"/>
      <c r="AM208" s="88"/>
      <c r="AN208" s="89"/>
      <c r="AO208" s="90"/>
      <c r="AP208" s="90"/>
      <c r="BC208" s="87"/>
      <c r="BD208" s="88"/>
      <c r="BE208" s="89"/>
      <c r="BF208" s="90"/>
      <c r="BG208" s="90"/>
    </row>
    <row r="209" spans="1:59">
      <c r="A209" s="81"/>
      <c r="B209" s="197"/>
      <c r="C209" s="86"/>
      <c r="D209" s="87"/>
      <c r="E209" s="88"/>
      <c r="F209" s="89"/>
      <c r="G209" s="90"/>
      <c r="H209" s="90"/>
      <c r="I209" s="91"/>
      <c r="J209" s="91"/>
      <c r="K209" s="91"/>
      <c r="L209" s="91"/>
      <c r="M209" s="91"/>
      <c r="N209" s="199"/>
      <c r="O209" s="199"/>
      <c r="P209" s="199"/>
      <c r="Q209" s="199"/>
      <c r="U209" s="87"/>
      <c r="V209" s="88"/>
      <c r="W209" s="89"/>
      <c r="X209" s="90"/>
      <c r="Y209" s="90"/>
      <c r="AL209" s="87"/>
      <c r="AM209" s="88"/>
      <c r="AN209" s="89"/>
      <c r="AO209" s="90"/>
      <c r="AP209" s="90"/>
      <c r="BC209" s="87"/>
      <c r="BD209" s="88"/>
      <c r="BE209" s="89"/>
      <c r="BF209" s="90"/>
      <c r="BG209" s="90"/>
    </row>
    <row r="210" spans="1:59">
      <c r="A210" s="81"/>
      <c r="B210" s="197"/>
      <c r="C210" s="91"/>
      <c r="D210" s="87"/>
      <c r="E210" s="88"/>
      <c r="F210" s="89"/>
      <c r="G210" s="90"/>
      <c r="H210" s="90"/>
      <c r="I210" s="91"/>
      <c r="J210" s="91"/>
      <c r="K210" s="91"/>
      <c r="L210" s="91"/>
      <c r="M210" s="91"/>
      <c r="N210" s="199"/>
      <c r="O210" s="199"/>
      <c r="P210" s="199"/>
      <c r="Q210" s="199"/>
      <c r="U210" s="87"/>
      <c r="V210" s="88"/>
      <c r="W210" s="89"/>
      <c r="X210" s="90"/>
      <c r="Y210" s="90"/>
      <c r="AL210" s="87"/>
      <c r="AM210" s="88"/>
      <c r="AN210" s="89"/>
      <c r="AO210" s="90"/>
      <c r="AP210" s="90"/>
      <c r="BC210" s="87"/>
      <c r="BD210" s="88"/>
      <c r="BE210" s="89"/>
      <c r="BF210" s="90"/>
      <c r="BG210" s="90"/>
    </row>
    <row r="211" spans="1:59">
      <c r="A211" s="81"/>
      <c r="B211" s="197"/>
      <c r="C211" s="91"/>
      <c r="D211" s="87"/>
      <c r="E211" s="88"/>
      <c r="F211" s="89"/>
      <c r="G211" s="90"/>
      <c r="H211" s="90"/>
      <c r="I211" s="91"/>
      <c r="J211" s="91"/>
      <c r="K211" s="91"/>
      <c r="L211" s="91"/>
      <c r="M211" s="91"/>
      <c r="N211" s="199"/>
      <c r="O211" s="199"/>
      <c r="P211" s="199"/>
      <c r="Q211" s="199"/>
      <c r="U211" s="87"/>
      <c r="V211" s="88"/>
      <c r="W211" s="89"/>
      <c r="X211" s="90"/>
      <c r="Y211" s="90"/>
      <c r="AL211" s="87"/>
      <c r="AM211" s="88"/>
      <c r="AN211" s="89"/>
      <c r="AO211" s="90"/>
      <c r="AP211" s="90"/>
      <c r="BC211" s="87"/>
      <c r="BD211" s="88"/>
      <c r="BE211" s="89"/>
      <c r="BF211" s="90"/>
      <c r="BG211" s="90"/>
    </row>
    <row r="212" spans="1:59">
      <c r="A212" s="81"/>
      <c r="B212" s="197"/>
      <c r="C212" s="91"/>
      <c r="D212" s="87"/>
      <c r="E212" s="88"/>
      <c r="F212" s="89"/>
      <c r="G212" s="90"/>
      <c r="H212" s="90"/>
      <c r="I212" s="91"/>
      <c r="J212" s="91"/>
      <c r="K212" s="91"/>
      <c r="L212" s="91"/>
      <c r="M212" s="91"/>
      <c r="N212" s="199"/>
      <c r="O212" s="199"/>
      <c r="P212" s="199"/>
      <c r="Q212" s="199"/>
      <c r="U212" s="87"/>
      <c r="V212" s="88"/>
      <c r="W212" s="89"/>
      <c r="X212" s="90"/>
      <c r="Y212" s="90"/>
      <c r="AL212" s="87"/>
      <c r="AM212" s="88"/>
      <c r="AN212" s="89"/>
      <c r="AO212" s="90"/>
      <c r="AP212" s="90"/>
      <c r="BC212" s="87"/>
      <c r="BD212" s="88"/>
      <c r="BE212" s="89"/>
      <c r="BF212" s="90"/>
      <c r="BG212" s="90"/>
    </row>
    <row r="213" spans="1:59">
      <c r="A213" s="81"/>
      <c r="B213" s="197"/>
      <c r="C213" s="86"/>
      <c r="D213" s="87"/>
      <c r="E213" s="88"/>
      <c r="F213" s="89"/>
      <c r="G213" s="90"/>
      <c r="H213" s="90"/>
      <c r="I213" s="91"/>
      <c r="J213" s="91"/>
      <c r="K213" s="91"/>
      <c r="L213" s="91"/>
      <c r="M213" s="91"/>
      <c r="N213" s="199"/>
      <c r="O213" s="199"/>
      <c r="P213" s="199"/>
      <c r="Q213" s="199"/>
      <c r="U213" s="87"/>
      <c r="V213" s="88"/>
      <c r="W213" s="89"/>
      <c r="X213" s="90"/>
      <c r="Y213" s="90"/>
      <c r="AL213" s="87"/>
      <c r="AM213" s="88"/>
      <c r="AN213" s="89"/>
      <c r="AO213" s="90"/>
      <c r="AP213" s="90"/>
      <c r="BC213" s="87"/>
      <c r="BD213" s="88"/>
      <c r="BE213" s="89"/>
      <c r="BF213" s="90"/>
      <c r="BG213" s="90"/>
    </row>
    <row r="214" spans="1:59">
      <c r="A214" s="81"/>
      <c r="B214" s="197"/>
      <c r="C214" s="91"/>
      <c r="D214" s="87"/>
      <c r="E214" s="88"/>
      <c r="F214" s="89"/>
      <c r="G214" s="90"/>
      <c r="H214" s="90"/>
      <c r="I214" s="91"/>
      <c r="J214" s="91"/>
      <c r="K214" s="91"/>
      <c r="L214" s="91"/>
      <c r="M214" s="91"/>
      <c r="N214" s="199"/>
      <c r="O214" s="199"/>
      <c r="P214" s="199"/>
      <c r="Q214" s="199"/>
      <c r="U214" s="87"/>
      <c r="V214" s="88"/>
      <c r="W214" s="89"/>
      <c r="X214" s="90"/>
      <c r="Y214" s="90"/>
      <c r="AL214" s="87"/>
      <c r="AM214" s="88"/>
      <c r="AN214" s="89"/>
      <c r="AO214" s="90"/>
      <c r="AP214" s="90"/>
      <c r="BC214" s="87"/>
      <c r="BD214" s="88"/>
      <c r="BE214" s="89"/>
      <c r="BF214" s="90"/>
      <c r="BG214" s="90"/>
    </row>
    <row r="215" spans="1:59">
      <c r="A215" s="81"/>
      <c r="B215" s="197"/>
      <c r="C215" s="91"/>
      <c r="D215" s="87"/>
      <c r="E215" s="88"/>
      <c r="F215" s="89"/>
      <c r="G215" s="90"/>
      <c r="H215" s="90"/>
      <c r="I215" s="91"/>
      <c r="J215" s="91"/>
      <c r="K215" s="91"/>
      <c r="L215" s="91"/>
      <c r="M215" s="91"/>
      <c r="N215" s="199"/>
      <c r="O215" s="199"/>
      <c r="P215" s="199"/>
      <c r="Q215" s="199"/>
      <c r="U215" s="87"/>
      <c r="V215" s="88"/>
      <c r="W215" s="89"/>
      <c r="X215" s="90"/>
      <c r="Y215" s="90"/>
      <c r="AL215" s="87"/>
      <c r="AM215" s="88"/>
      <c r="AN215" s="89"/>
      <c r="AO215" s="90"/>
      <c r="AP215" s="90"/>
      <c r="BC215" s="87"/>
      <c r="BD215" s="88"/>
      <c r="BE215" s="89"/>
      <c r="BF215" s="90"/>
      <c r="BG215" s="90"/>
    </row>
    <row r="216" spans="1:59">
      <c r="A216" s="81"/>
      <c r="B216" s="91"/>
      <c r="C216" s="91"/>
      <c r="D216" s="87"/>
      <c r="E216" s="88"/>
      <c r="F216" s="89"/>
      <c r="G216" s="90"/>
      <c r="H216" s="90"/>
      <c r="I216" s="91"/>
      <c r="J216" s="91"/>
      <c r="K216" s="91"/>
      <c r="L216" s="91"/>
      <c r="M216" s="91"/>
      <c r="N216" s="91"/>
      <c r="O216" s="91"/>
      <c r="P216" s="91"/>
      <c r="Q216" s="91"/>
      <c r="U216" s="87"/>
      <c r="V216" s="88"/>
      <c r="W216" s="89"/>
      <c r="X216" s="90"/>
      <c r="Y216" s="90"/>
      <c r="AL216" s="87"/>
      <c r="AM216" s="88"/>
      <c r="AN216" s="89"/>
      <c r="AO216" s="90"/>
      <c r="AP216" s="90"/>
      <c r="BC216" s="87"/>
      <c r="BD216" s="88"/>
      <c r="BE216" s="89"/>
      <c r="BF216" s="90"/>
      <c r="BG216" s="90"/>
    </row>
    <row r="217" spans="1:59" ht="14.45" customHeight="1">
      <c r="A217" s="81"/>
      <c r="B217" s="197"/>
      <c r="C217" s="82"/>
      <c r="D217" s="82"/>
      <c r="E217" s="83"/>
      <c r="F217" s="84"/>
      <c r="G217" s="85"/>
      <c r="H217" s="85"/>
      <c r="I217" s="198"/>
      <c r="J217" s="198"/>
      <c r="K217" s="198"/>
      <c r="L217" s="198"/>
      <c r="M217" s="198"/>
      <c r="N217" s="198"/>
      <c r="O217" s="198"/>
      <c r="P217" s="198"/>
      <c r="Q217" s="198"/>
      <c r="U217" s="82"/>
      <c r="V217" s="83"/>
      <c r="W217" s="84"/>
      <c r="X217" s="85"/>
      <c r="Y217" s="85"/>
      <c r="AL217" s="82"/>
      <c r="AM217" s="83"/>
      <c r="AN217" s="84"/>
      <c r="AO217" s="85"/>
      <c r="AP217" s="85"/>
      <c r="BC217" s="82"/>
      <c r="BD217" s="83"/>
      <c r="BE217" s="84"/>
      <c r="BF217" s="85"/>
      <c r="BG217" s="85"/>
    </row>
    <row r="218" spans="1:59">
      <c r="A218" s="81"/>
      <c r="B218" s="197"/>
      <c r="C218" s="91"/>
      <c r="D218" s="87"/>
      <c r="E218" s="88"/>
      <c r="F218" s="92"/>
      <c r="G218" s="90"/>
      <c r="H218" s="90"/>
      <c r="I218" s="91"/>
      <c r="J218" s="91"/>
      <c r="K218" s="91"/>
      <c r="L218" s="91"/>
      <c r="M218" s="91"/>
      <c r="N218" s="199"/>
      <c r="O218" s="199"/>
      <c r="P218" s="199"/>
      <c r="Q218" s="199"/>
      <c r="U218" s="87"/>
      <c r="V218" s="88"/>
      <c r="W218" s="92"/>
      <c r="X218" s="90"/>
      <c r="Y218" s="90"/>
      <c r="AL218" s="87"/>
      <c r="AM218" s="88"/>
      <c r="AN218" s="92"/>
      <c r="AO218" s="90"/>
      <c r="AP218" s="90"/>
      <c r="BC218" s="87"/>
      <c r="BD218" s="88"/>
      <c r="BE218" s="92"/>
      <c r="BF218" s="90"/>
      <c r="BG218" s="90"/>
    </row>
    <row r="219" spans="1:59">
      <c r="A219" s="81"/>
      <c r="B219" s="197"/>
      <c r="C219" s="91"/>
      <c r="D219" s="87"/>
      <c r="E219" s="88"/>
      <c r="F219" s="92"/>
      <c r="G219" s="90"/>
      <c r="H219" s="90"/>
      <c r="I219" s="93"/>
      <c r="J219" s="93"/>
      <c r="K219" s="93"/>
      <c r="L219" s="91"/>
      <c r="M219" s="91"/>
      <c r="N219" s="199"/>
      <c r="O219" s="199"/>
      <c r="P219" s="199"/>
      <c r="Q219" s="199"/>
      <c r="U219" s="87"/>
      <c r="V219" s="88"/>
      <c r="W219" s="92"/>
      <c r="X219" s="90"/>
      <c r="Y219" s="90"/>
      <c r="AL219" s="87"/>
      <c r="AM219" s="88"/>
      <c r="AN219" s="92"/>
      <c r="AO219" s="90"/>
      <c r="AP219" s="90"/>
      <c r="BC219" s="87"/>
      <c r="BD219" s="88"/>
      <c r="BE219" s="92"/>
      <c r="BF219" s="90"/>
      <c r="BG219" s="90"/>
    </row>
    <row r="220" spans="1:59">
      <c r="A220" s="81"/>
      <c r="B220" s="197"/>
      <c r="C220" s="91"/>
      <c r="D220" s="87"/>
      <c r="E220" s="88"/>
      <c r="F220" s="92"/>
      <c r="G220" s="90"/>
      <c r="H220" s="90"/>
      <c r="I220" s="91"/>
      <c r="J220" s="91"/>
      <c r="K220" s="91"/>
      <c r="L220" s="91"/>
      <c r="M220" s="91"/>
      <c r="N220" s="199"/>
      <c r="O220" s="199"/>
      <c r="P220" s="199"/>
      <c r="Q220" s="199"/>
      <c r="U220" s="87"/>
      <c r="V220" s="88"/>
      <c r="W220" s="92"/>
      <c r="X220" s="90"/>
      <c r="Y220" s="90"/>
      <c r="AL220" s="87"/>
      <c r="AM220" s="88"/>
      <c r="AN220" s="92"/>
      <c r="AO220" s="90"/>
      <c r="AP220" s="90"/>
      <c r="BC220" s="87"/>
      <c r="BD220" s="88"/>
      <c r="BE220" s="92"/>
      <c r="BF220" s="90"/>
      <c r="BG220" s="90"/>
    </row>
    <row r="221" spans="1:59">
      <c r="A221" s="81"/>
      <c r="B221" s="197"/>
      <c r="C221" s="91"/>
      <c r="D221" s="87"/>
      <c r="E221" s="88"/>
      <c r="F221" s="92"/>
      <c r="G221" s="90"/>
      <c r="H221" s="90"/>
      <c r="I221" s="91"/>
      <c r="J221" s="91"/>
      <c r="K221" s="91"/>
      <c r="L221" s="91"/>
      <c r="M221" s="91"/>
      <c r="N221" s="199"/>
      <c r="O221" s="199"/>
      <c r="P221" s="199"/>
      <c r="Q221" s="199"/>
      <c r="U221" s="87"/>
      <c r="V221" s="88"/>
      <c r="W221" s="92"/>
      <c r="X221" s="90"/>
      <c r="Y221" s="90"/>
      <c r="AL221" s="87"/>
      <c r="AM221" s="88"/>
      <c r="AN221" s="92"/>
      <c r="AO221" s="90"/>
      <c r="AP221" s="90"/>
      <c r="BC221" s="87"/>
      <c r="BD221" s="88"/>
      <c r="BE221" s="92"/>
      <c r="BF221" s="90"/>
      <c r="BG221" s="90"/>
    </row>
    <row r="222" spans="1:59">
      <c r="A222" s="81"/>
      <c r="B222" s="91"/>
      <c r="C222" s="80"/>
      <c r="D222" s="76"/>
      <c r="E222" s="77"/>
      <c r="F222" s="103"/>
      <c r="G222" s="79"/>
      <c r="H222" s="79"/>
      <c r="I222" s="80"/>
      <c r="J222" s="80"/>
      <c r="K222" s="80"/>
      <c r="L222" s="80"/>
      <c r="M222" s="80"/>
      <c r="N222" s="80"/>
      <c r="O222" s="80"/>
      <c r="P222" s="80"/>
      <c r="Q222" s="80"/>
      <c r="U222" s="76"/>
      <c r="V222" s="77"/>
      <c r="W222" s="103"/>
      <c r="X222" s="79"/>
      <c r="Y222" s="79"/>
      <c r="AL222" s="76"/>
      <c r="AM222" s="77"/>
      <c r="AN222" s="103"/>
      <c r="AO222" s="79"/>
      <c r="AP222" s="79"/>
      <c r="BC222" s="76"/>
      <c r="BD222" s="77"/>
      <c r="BE222" s="103"/>
      <c r="BF222" s="79"/>
      <c r="BG222" s="79"/>
    </row>
    <row r="223" spans="1:59" ht="14.45" customHeight="1">
      <c r="A223" s="81"/>
      <c r="B223" s="197"/>
      <c r="C223" s="82"/>
      <c r="D223" s="82"/>
      <c r="E223" s="83"/>
      <c r="F223" s="84"/>
      <c r="G223" s="85"/>
      <c r="H223" s="85"/>
      <c r="I223" s="198"/>
      <c r="J223" s="198"/>
      <c r="K223" s="198"/>
      <c r="L223" s="198"/>
      <c r="M223" s="198"/>
      <c r="N223" s="198"/>
      <c r="O223" s="198"/>
      <c r="P223" s="198"/>
      <c r="Q223" s="198"/>
      <c r="U223" s="82"/>
      <c r="V223" s="83"/>
      <c r="W223" s="84"/>
      <c r="X223" s="85"/>
      <c r="Y223" s="85"/>
      <c r="AL223" s="82"/>
      <c r="AM223" s="83"/>
      <c r="AN223" s="84"/>
      <c r="AO223" s="85"/>
      <c r="AP223" s="85"/>
      <c r="BC223" s="82"/>
      <c r="BD223" s="83"/>
      <c r="BE223" s="84"/>
      <c r="BF223" s="85"/>
      <c r="BG223" s="85"/>
    </row>
    <row r="224" spans="1:59">
      <c r="A224" s="81"/>
      <c r="B224" s="197"/>
      <c r="C224" s="86"/>
      <c r="D224" s="87"/>
      <c r="E224" s="88"/>
      <c r="F224" s="89"/>
      <c r="G224" s="90"/>
      <c r="H224" s="90"/>
      <c r="I224" s="91"/>
      <c r="J224" s="91"/>
      <c r="K224" s="91"/>
      <c r="L224" s="91"/>
      <c r="M224" s="91"/>
      <c r="N224" s="199"/>
      <c r="O224" s="199"/>
      <c r="P224" s="199"/>
      <c r="Q224" s="199"/>
      <c r="U224" s="87"/>
      <c r="V224" s="88"/>
      <c r="W224" s="89"/>
      <c r="X224" s="90"/>
      <c r="Y224" s="90"/>
      <c r="AL224" s="87"/>
      <c r="AM224" s="88"/>
      <c r="AN224" s="89"/>
      <c r="AO224" s="90"/>
      <c r="AP224" s="90"/>
      <c r="BC224" s="87"/>
      <c r="BD224" s="88"/>
      <c r="BE224" s="89"/>
      <c r="BF224" s="90"/>
      <c r="BG224" s="90"/>
    </row>
    <row r="225" spans="1:59">
      <c r="A225" s="81"/>
      <c r="B225" s="197"/>
      <c r="C225" s="91"/>
      <c r="D225" s="87"/>
      <c r="E225" s="88"/>
      <c r="F225" s="89"/>
      <c r="G225" s="90"/>
      <c r="H225" s="90"/>
      <c r="I225" s="91"/>
      <c r="J225" s="91"/>
      <c r="K225" s="91"/>
      <c r="L225" s="91"/>
      <c r="M225" s="91"/>
      <c r="N225" s="199"/>
      <c r="O225" s="199"/>
      <c r="P225" s="199"/>
      <c r="Q225" s="199"/>
      <c r="U225" s="87"/>
      <c r="V225" s="88"/>
      <c r="W225" s="89"/>
      <c r="X225" s="90"/>
      <c r="Y225" s="90"/>
      <c r="AL225" s="87"/>
      <c r="AM225" s="88"/>
      <c r="AN225" s="89"/>
      <c r="AO225" s="90"/>
      <c r="AP225" s="90"/>
      <c r="BC225" s="87"/>
      <c r="BD225" s="88"/>
      <c r="BE225" s="89"/>
      <c r="BF225" s="90"/>
      <c r="BG225" s="90"/>
    </row>
    <row r="226" spans="1:59">
      <c r="A226" s="81"/>
      <c r="B226" s="197"/>
      <c r="C226" s="91"/>
      <c r="D226" s="87"/>
      <c r="E226" s="88"/>
      <c r="F226" s="89"/>
      <c r="G226" s="90"/>
      <c r="H226" s="90"/>
      <c r="I226" s="91"/>
      <c r="J226" s="91"/>
      <c r="K226" s="91"/>
      <c r="L226" s="91"/>
      <c r="M226" s="91"/>
      <c r="N226" s="199"/>
      <c r="O226" s="199"/>
      <c r="P226" s="199"/>
      <c r="Q226" s="199"/>
      <c r="U226" s="87"/>
      <c r="V226" s="88"/>
      <c r="W226" s="89"/>
      <c r="X226" s="90"/>
      <c r="Y226" s="90"/>
      <c r="AL226" s="87"/>
      <c r="AM226" s="88"/>
      <c r="AN226" s="89"/>
      <c r="AO226" s="90"/>
      <c r="AP226" s="90"/>
      <c r="BC226" s="87"/>
      <c r="BD226" s="88"/>
      <c r="BE226" s="89"/>
      <c r="BF226" s="90"/>
      <c r="BG226" s="90"/>
    </row>
    <row r="227" spans="1:59">
      <c r="A227" s="81"/>
      <c r="B227" s="197"/>
      <c r="C227" s="86"/>
      <c r="D227" s="87"/>
      <c r="E227" s="88"/>
      <c r="F227" s="89"/>
      <c r="G227" s="90"/>
      <c r="H227" s="90"/>
      <c r="I227" s="91"/>
      <c r="J227" s="91"/>
      <c r="K227" s="91"/>
      <c r="L227" s="91"/>
      <c r="M227" s="91"/>
      <c r="N227" s="199"/>
      <c r="O227" s="199"/>
      <c r="P227" s="199"/>
      <c r="Q227" s="199"/>
      <c r="U227" s="87"/>
      <c r="V227" s="88"/>
      <c r="W227" s="89"/>
      <c r="X227" s="90"/>
      <c r="Y227" s="90"/>
      <c r="AL227" s="87"/>
      <c r="AM227" s="88"/>
      <c r="AN227" s="89"/>
      <c r="AO227" s="90"/>
      <c r="AP227" s="90"/>
      <c r="BC227" s="87"/>
      <c r="BD227" s="88"/>
      <c r="BE227" s="89"/>
      <c r="BF227" s="90"/>
      <c r="BG227" s="90"/>
    </row>
    <row r="228" spans="1:59">
      <c r="A228" s="81"/>
      <c r="B228" s="197"/>
      <c r="C228" s="91"/>
      <c r="D228" s="87"/>
      <c r="E228" s="88"/>
      <c r="F228" s="89"/>
      <c r="G228" s="90"/>
      <c r="H228" s="90"/>
      <c r="I228" s="91"/>
      <c r="J228" s="91"/>
      <c r="K228" s="91"/>
      <c r="L228" s="91"/>
      <c r="M228" s="91"/>
      <c r="N228" s="199"/>
      <c r="O228" s="199"/>
      <c r="P228" s="199"/>
      <c r="Q228" s="199"/>
      <c r="U228" s="87"/>
      <c r="V228" s="88"/>
      <c r="W228" s="89"/>
      <c r="X228" s="90"/>
      <c r="Y228" s="90"/>
      <c r="AL228" s="87"/>
      <c r="AM228" s="88"/>
      <c r="AN228" s="89"/>
      <c r="AO228" s="90"/>
      <c r="AP228" s="90"/>
      <c r="BC228" s="87"/>
      <c r="BD228" s="88"/>
      <c r="BE228" s="89"/>
      <c r="BF228" s="90"/>
      <c r="BG228" s="90"/>
    </row>
    <row r="229" spans="1:59">
      <c r="A229" s="81"/>
      <c r="B229" s="197"/>
      <c r="C229" s="91"/>
      <c r="D229" s="87"/>
      <c r="E229" s="88"/>
      <c r="F229" s="89"/>
      <c r="G229" s="90"/>
      <c r="H229" s="90"/>
      <c r="I229" s="91"/>
      <c r="J229" s="91"/>
      <c r="K229" s="91"/>
      <c r="L229" s="91"/>
      <c r="M229" s="91"/>
      <c r="N229" s="199"/>
      <c r="O229" s="199"/>
      <c r="P229" s="199"/>
      <c r="Q229" s="199"/>
      <c r="U229" s="87"/>
      <c r="V229" s="88"/>
      <c r="W229" s="89"/>
      <c r="X229" s="90"/>
      <c r="Y229" s="90"/>
      <c r="AL229" s="87"/>
      <c r="AM229" s="88"/>
      <c r="AN229" s="89"/>
      <c r="AO229" s="90"/>
      <c r="AP229" s="90"/>
      <c r="BC229" s="87"/>
      <c r="BD229" s="88"/>
      <c r="BE229" s="89"/>
      <c r="BF229" s="90"/>
      <c r="BG229" s="90"/>
    </row>
    <row r="230" spans="1:59">
      <c r="A230" s="81"/>
      <c r="B230" s="197"/>
      <c r="C230" s="91"/>
      <c r="D230" s="87"/>
      <c r="E230" s="88"/>
      <c r="F230" s="89"/>
      <c r="G230" s="90"/>
      <c r="H230" s="90"/>
      <c r="I230" s="91"/>
      <c r="J230" s="91"/>
      <c r="K230" s="91"/>
      <c r="L230" s="91"/>
      <c r="M230" s="91"/>
      <c r="N230" s="199"/>
      <c r="O230" s="199"/>
      <c r="P230" s="199"/>
      <c r="Q230" s="199"/>
      <c r="U230" s="87"/>
      <c r="V230" s="88"/>
      <c r="W230" s="89"/>
      <c r="X230" s="90"/>
      <c r="Y230" s="90"/>
      <c r="AL230" s="87"/>
      <c r="AM230" s="88"/>
      <c r="AN230" s="89"/>
      <c r="AO230" s="90"/>
      <c r="AP230" s="90"/>
      <c r="BC230" s="87"/>
      <c r="BD230" s="88"/>
      <c r="BE230" s="89"/>
      <c r="BF230" s="90"/>
      <c r="BG230" s="90"/>
    </row>
    <row r="231" spans="1:59">
      <c r="A231" s="81"/>
      <c r="B231" s="197"/>
      <c r="C231" s="86"/>
      <c r="D231" s="87"/>
      <c r="E231" s="88"/>
      <c r="F231" s="89"/>
      <c r="G231" s="90"/>
      <c r="H231" s="90"/>
      <c r="I231" s="91"/>
      <c r="J231" s="91"/>
      <c r="K231" s="91"/>
      <c r="L231" s="91"/>
      <c r="M231" s="91"/>
      <c r="N231" s="199"/>
      <c r="O231" s="199"/>
      <c r="P231" s="199"/>
      <c r="Q231" s="199"/>
      <c r="U231" s="87"/>
      <c r="V231" s="88"/>
      <c r="W231" s="89"/>
      <c r="X231" s="90"/>
      <c r="Y231" s="90"/>
      <c r="AL231" s="87"/>
      <c r="AM231" s="88"/>
      <c r="AN231" s="89"/>
      <c r="AO231" s="90"/>
      <c r="AP231" s="90"/>
      <c r="BC231" s="87"/>
      <c r="BD231" s="88"/>
      <c r="BE231" s="89"/>
      <c r="BF231" s="90"/>
      <c r="BG231" s="90"/>
    </row>
    <row r="232" spans="1:59">
      <c r="A232" s="81"/>
      <c r="B232" s="197"/>
      <c r="C232" s="91"/>
      <c r="D232" s="87"/>
      <c r="E232" s="88"/>
      <c r="F232" s="89"/>
      <c r="G232" s="90"/>
      <c r="H232" s="90"/>
      <c r="I232" s="91"/>
      <c r="J232" s="91"/>
      <c r="K232" s="91"/>
      <c r="L232" s="91"/>
      <c r="M232" s="91"/>
      <c r="N232" s="199"/>
      <c r="O232" s="199"/>
      <c r="P232" s="199"/>
      <c r="Q232" s="199"/>
      <c r="U232" s="87"/>
      <c r="V232" s="88"/>
      <c r="W232" s="89"/>
      <c r="X232" s="90"/>
      <c r="Y232" s="90"/>
      <c r="AL232" s="87"/>
      <c r="AM232" s="88"/>
      <c r="AN232" s="89"/>
      <c r="AO232" s="90"/>
      <c r="AP232" s="90"/>
      <c r="BC232" s="87"/>
      <c r="BD232" s="88"/>
      <c r="BE232" s="89"/>
      <c r="BF232" s="90"/>
      <c r="BG232" s="90"/>
    </row>
    <row r="233" spans="1:59">
      <c r="A233" s="81"/>
      <c r="B233" s="197"/>
      <c r="C233" s="91"/>
      <c r="D233" s="87"/>
      <c r="E233" s="88"/>
      <c r="F233" s="89"/>
      <c r="G233" s="90"/>
      <c r="H233" s="90"/>
      <c r="I233" s="91"/>
      <c r="J233" s="91"/>
      <c r="K233" s="91"/>
      <c r="L233" s="91"/>
      <c r="M233" s="91"/>
      <c r="N233" s="199"/>
      <c r="O233" s="199"/>
      <c r="P233" s="199"/>
      <c r="Q233" s="199"/>
      <c r="U233" s="87"/>
      <c r="V233" s="88"/>
      <c r="W233" s="89"/>
      <c r="X233" s="90"/>
      <c r="Y233" s="90"/>
      <c r="AL233" s="87"/>
      <c r="AM233" s="88"/>
      <c r="AN233" s="89"/>
      <c r="AO233" s="90"/>
      <c r="AP233" s="90"/>
      <c r="BC233" s="87"/>
      <c r="BD233" s="88"/>
      <c r="BE233" s="89"/>
      <c r="BF233" s="90"/>
      <c r="BG233" s="90"/>
    </row>
    <row r="234" spans="1:59">
      <c r="A234" s="81"/>
      <c r="B234" s="91"/>
      <c r="C234" s="80"/>
      <c r="D234" s="76"/>
      <c r="E234" s="77"/>
      <c r="F234" s="78"/>
      <c r="G234" s="79"/>
      <c r="H234" s="79"/>
      <c r="I234" s="80"/>
      <c r="J234" s="80"/>
      <c r="K234" s="80"/>
      <c r="L234" s="80"/>
      <c r="M234" s="80"/>
      <c r="N234" s="80"/>
      <c r="O234" s="80"/>
      <c r="P234" s="80"/>
      <c r="Q234" s="80"/>
      <c r="U234" s="76"/>
      <c r="V234" s="77"/>
      <c r="W234" s="78"/>
      <c r="X234" s="79"/>
      <c r="Y234" s="79"/>
      <c r="AL234" s="76"/>
      <c r="AM234" s="77"/>
      <c r="AN234" s="78"/>
      <c r="AO234" s="79"/>
      <c r="AP234" s="79"/>
      <c r="BC234" s="76"/>
      <c r="BD234" s="77"/>
      <c r="BE234" s="78"/>
      <c r="BF234" s="79"/>
      <c r="BG234" s="79"/>
    </row>
    <row r="235" spans="1:59" ht="14.45" customHeight="1">
      <c r="A235" s="81"/>
      <c r="B235" s="197"/>
      <c r="C235" s="82"/>
      <c r="D235" s="82"/>
      <c r="E235" s="83"/>
      <c r="F235" s="84"/>
      <c r="G235" s="85"/>
      <c r="H235" s="85"/>
      <c r="I235" s="198"/>
      <c r="J235" s="198"/>
      <c r="K235" s="198"/>
      <c r="L235" s="198"/>
      <c r="M235" s="198"/>
      <c r="N235" s="198"/>
      <c r="O235" s="198"/>
      <c r="P235" s="198"/>
      <c r="Q235" s="198"/>
      <c r="U235" s="82"/>
      <c r="V235" s="83"/>
      <c r="W235" s="84"/>
      <c r="X235" s="85"/>
      <c r="Y235" s="85"/>
      <c r="AL235" s="82"/>
      <c r="AM235" s="83"/>
      <c r="AN235" s="84"/>
      <c r="AO235" s="85"/>
      <c r="AP235" s="85"/>
      <c r="BC235" s="82"/>
      <c r="BD235" s="83"/>
      <c r="BE235" s="84"/>
      <c r="BF235" s="85"/>
      <c r="BG235" s="85"/>
    </row>
    <row r="236" spans="1:59">
      <c r="A236" s="81"/>
      <c r="B236" s="197"/>
      <c r="C236" s="91"/>
      <c r="D236" s="87"/>
      <c r="E236" s="88"/>
      <c r="F236" s="94"/>
      <c r="G236" s="90"/>
      <c r="H236" s="90"/>
      <c r="I236" s="91"/>
      <c r="J236" s="91"/>
      <c r="K236" s="91"/>
      <c r="L236" s="91"/>
      <c r="M236" s="91"/>
      <c r="N236" s="199"/>
      <c r="O236" s="199"/>
      <c r="P236" s="199"/>
      <c r="Q236" s="199"/>
      <c r="U236" s="87"/>
      <c r="V236" s="88"/>
      <c r="W236" s="94"/>
      <c r="X236" s="90"/>
      <c r="Y236" s="90"/>
      <c r="AL236" s="87"/>
      <c r="AM236" s="88"/>
      <c r="AN236" s="94"/>
      <c r="AO236" s="90"/>
      <c r="AP236" s="90"/>
      <c r="BC236" s="87"/>
      <c r="BD236" s="88"/>
      <c r="BE236" s="94"/>
      <c r="BF236" s="90"/>
      <c r="BG236" s="90"/>
    </row>
    <row r="237" spans="1:59">
      <c r="A237" s="81"/>
      <c r="B237" s="197"/>
      <c r="C237" s="91"/>
      <c r="D237" s="87"/>
      <c r="E237" s="88"/>
      <c r="F237" s="94"/>
      <c r="G237" s="90"/>
      <c r="H237" s="90"/>
      <c r="I237" s="91"/>
      <c r="J237" s="91"/>
      <c r="K237" s="91"/>
      <c r="L237" s="91"/>
      <c r="M237" s="91"/>
      <c r="N237" s="199"/>
      <c r="O237" s="199"/>
      <c r="P237" s="199"/>
      <c r="Q237" s="199"/>
      <c r="U237" s="87"/>
      <c r="V237" s="88"/>
      <c r="W237" s="94"/>
      <c r="X237" s="90"/>
      <c r="Y237" s="90"/>
      <c r="AL237" s="87"/>
      <c r="AM237" s="88"/>
      <c r="AN237" s="94"/>
      <c r="AO237" s="90"/>
      <c r="AP237" s="90"/>
      <c r="BC237" s="87"/>
      <c r="BD237" s="88"/>
      <c r="BE237" s="94"/>
      <c r="BF237" s="90"/>
      <c r="BG237" s="90"/>
    </row>
    <row r="238" spans="1:59">
      <c r="A238" s="81"/>
      <c r="B238" s="197"/>
      <c r="C238" s="91"/>
      <c r="D238" s="87"/>
      <c r="E238" s="88"/>
      <c r="F238" s="94"/>
      <c r="G238" s="90"/>
      <c r="H238" s="90"/>
      <c r="I238" s="91"/>
      <c r="J238" s="91"/>
      <c r="K238" s="91"/>
      <c r="L238" s="91"/>
      <c r="M238" s="91"/>
      <c r="N238" s="199"/>
      <c r="O238" s="199"/>
      <c r="P238" s="199"/>
      <c r="Q238" s="199"/>
      <c r="U238" s="87"/>
      <c r="V238" s="88"/>
      <c r="W238" s="94"/>
      <c r="X238" s="90"/>
      <c r="Y238" s="90"/>
      <c r="AL238" s="87"/>
      <c r="AM238" s="88"/>
      <c r="AN238" s="94"/>
      <c r="AO238" s="90"/>
      <c r="AP238" s="90"/>
      <c r="BC238" s="87"/>
      <c r="BD238" s="88"/>
      <c r="BE238" s="94"/>
      <c r="BF238" s="90"/>
      <c r="BG238" s="90"/>
    </row>
    <row r="239" spans="1:59">
      <c r="A239" s="81"/>
      <c r="B239" s="197"/>
      <c r="C239" s="91"/>
      <c r="D239" s="87"/>
      <c r="E239" s="88"/>
      <c r="F239" s="92"/>
      <c r="G239" s="90"/>
      <c r="H239" s="90"/>
      <c r="I239" s="91"/>
      <c r="J239" s="91"/>
      <c r="K239" s="91"/>
      <c r="L239" s="91"/>
      <c r="M239" s="91"/>
      <c r="N239" s="199"/>
      <c r="O239" s="199"/>
      <c r="P239" s="199"/>
      <c r="Q239" s="199"/>
      <c r="U239" s="87"/>
      <c r="V239" s="88"/>
      <c r="W239" s="92"/>
      <c r="X239" s="90"/>
      <c r="Y239" s="90"/>
      <c r="AL239" s="87"/>
      <c r="AM239" s="88"/>
      <c r="AN239" s="92"/>
      <c r="AO239" s="90"/>
      <c r="AP239" s="90"/>
      <c r="BC239" s="87"/>
      <c r="BD239" s="88"/>
      <c r="BE239" s="92"/>
      <c r="BF239" s="90"/>
      <c r="BG239" s="90"/>
    </row>
    <row r="240" spans="1:59">
      <c r="A240" s="81"/>
      <c r="B240" s="197"/>
      <c r="C240" s="91"/>
      <c r="D240" s="87"/>
      <c r="E240" s="88"/>
      <c r="F240" s="94"/>
      <c r="G240" s="90"/>
      <c r="H240" s="90"/>
      <c r="I240" s="91"/>
      <c r="J240" s="91"/>
      <c r="K240" s="91"/>
      <c r="L240" s="91"/>
      <c r="M240" s="91"/>
      <c r="N240" s="199"/>
      <c r="O240" s="199"/>
      <c r="P240" s="199"/>
      <c r="Q240" s="199"/>
      <c r="U240" s="87"/>
      <c r="V240" s="88"/>
      <c r="W240" s="94"/>
      <c r="X240" s="90"/>
      <c r="Y240" s="90"/>
      <c r="AL240" s="87"/>
      <c r="AM240" s="88"/>
      <c r="AN240" s="94"/>
      <c r="AO240" s="90"/>
      <c r="AP240" s="90"/>
      <c r="BC240" s="87"/>
      <c r="BD240" s="88"/>
      <c r="BE240" s="94"/>
      <c r="BF240" s="90"/>
      <c r="BG240" s="90"/>
    </row>
    <row r="241" spans="1:59">
      <c r="A241" s="81"/>
      <c r="B241" s="197"/>
      <c r="C241" s="91"/>
      <c r="D241" s="87"/>
      <c r="E241" s="88"/>
      <c r="F241" s="92"/>
      <c r="G241" s="90"/>
      <c r="H241" s="90"/>
      <c r="I241" s="91"/>
      <c r="J241" s="91"/>
      <c r="K241" s="91"/>
      <c r="L241" s="91"/>
      <c r="M241" s="91"/>
      <c r="N241" s="199"/>
      <c r="O241" s="199"/>
      <c r="P241" s="199"/>
      <c r="Q241" s="199"/>
      <c r="U241" s="87"/>
      <c r="V241" s="88"/>
      <c r="W241" s="92"/>
      <c r="X241" s="90"/>
      <c r="Y241" s="90"/>
      <c r="AL241" s="87"/>
      <c r="AM241" s="88"/>
      <c r="AN241" s="92"/>
      <c r="AO241" s="90"/>
      <c r="AP241" s="90"/>
      <c r="BC241" s="87"/>
      <c r="BD241" s="88"/>
      <c r="BE241" s="92"/>
      <c r="BF241" s="90"/>
      <c r="BG241" s="90"/>
    </row>
    <row r="242" spans="1:59">
      <c r="A242" s="81"/>
      <c r="B242" s="81"/>
      <c r="C242" s="81"/>
      <c r="D242" s="81"/>
      <c r="E242" s="81"/>
      <c r="F242" s="81"/>
      <c r="G242" s="81"/>
      <c r="H242" s="104"/>
      <c r="I242" s="81"/>
      <c r="J242" s="81"/>
      <c r="K242" s="81"/>
      <c r="L242" s="81"/>
      <c r="M242" s="81"/>
      <c r="N242" s="81"/>
      <c r="O242" s="81"/>
      <c r="P242" s="81"/>
      <c r="Q242" s="81"/>
      <c r="U242" s="81"/>
      <c r="V242" s="81"/>
      <c r="W242" s="81"/>
      <c r="X242" s="81"/>
      <c r="Y242" s="104"/>
      <c r="AL242" s="81"/>
      <c r="AM242" s="81"/>
      <c r="AN242" s="81"/>
      <c r="AO242" s="81"/>
      <c r="AP242" s="104"/>
      <c r="BC242" s="81"/>
      <c r="BD242" s="81"/>
      <c r="BE242" s="81"/>
      <c r="BF242" s="81"/>
      <c r="BG242" s="104"/>
    </row>
    <row r="243" spans="1:59">
      <c r="A243" s="81"/>
      <c r="B243" s="81"/>
      <c r="C243" s="81"/>
      <c r="D243" s="81"/>
      <c r="E243" s="81"/>
      <c r="F243" s="81"/>
      <c r="G243" s="81"/>
      <c r="H243" s="104"/>
      <c r="I243" s="81"/>
      <c r="J243" s="81"/>
      <c r="K243" s="81"/>
      <c r="L243" s="81"/>
      <c r="M243" s="81"/>
      <c r="N243" s="81"/>
      <c r="O243" s="81"/>
      <c r="P243" s="81"/>
      <c r="Q243" s="81"/>
      <c r="U243" s="81"/>
      <c r="V243" s="81"/>
      <c r="W243" s="81"/>
      <c r="X243" s="81"/>
      <c r="Y243" s="104"/>
      <c r="AL243" s="81"/>
      <c r="AM243" s="81"/>
      <c r="AN243" s="81"/>
      <c r="AO243" s="81"/>
      <c r="AP243" s="104"/>
      <c r="BC243" s="81"/>
      <c r="BD243" s="81"/>
      <c r="BE243" s="81"/>
      <c r="BF243" s="81"/>
      <c r="BG243" s="104"/>
    </row>
    <row r="244" spans="1:59">
      <c r="A244" s="81"/>
      <c r="B244" s="81"/>
      <c r="C244" s="81"/>
      <c r="D244" s="81"/>
      <c r="E244" s="81"/>
      <c r="F244" s="81"/>
      <c r="G244" s="81"/>
      <c r="H244" s="104"/>
      <c r="I244" s="81"/>
      <c r="J244" s="81"/>
      <c r="K244" s="81"/>
      <c r="L244" s="81"/>
      <c r="M244" s="81"/>
      <c r="N244" s="81"/>
      <c r="O244" s="81"/>
      <c r="P244" s="81"/>
      <c r="Q244" s="81"/>
      <c r="U244" s="81"/>
      <c r="V244" s="81"/>
      <c r="W244" s="81"/>
      <c r="X244" s="81"/>
      <c r="Y244" s="104"/>
      <c r="AL244" s="81"/>
      <c r="AM244" s="81"/>
      <c r="AN244" s="81"/>
      <c r="AO244" s="81"/>
      <c r="AP244" s="104"/>
      <c r="BC244" s="81"/>
      <c r="BD244" s="81"/>
      <c r="BE244" s="81"/>
      <c r="BF244" s="81"/>
      <c r="BG244" s="104"/>
    </row>
    <row r="245" spans="1:59">
      <c r="A245" s="81"/>
      <c r="B245" s="81"/>
      <c r="C245" s="81"/>
      <c r="D245" s="81"/>
      <c r="E245" s="81"/>
      <c r="F245" s="81"/>
      <c r="G245" s="81"/>
      <c r="H245" s="104"/>
      <c r="I245" s="81"/>
      <c r="J245" s="81"/>
      <c r="K245" s="81"/>
      <c r="L245" s="81"/>
      <c r="M245" s="81"/>
      <c r="N245" s="81"/>
      <c r="O245" s="81"/>
      <c r="P245" s="81"/>
      <c r="Q245" s="81"/>
      <c r="U245" s="81"/>
      <c r="V245" s="81"/>
      <c r="W245" s="81"/>
      <c r="X245" s="81"/>
      <c r="Y245" s="104"/>
      <c r="AL245" s="81"/>
      <c r="AM245" s="81"/>
      <c r="AN245" s="81"/>
      <c r="AO245" s="81"/>
      <c r="AP245" s="104"/>
      <c r="BC245" s="81"/>
      <c r="BD245" s="81"/>
      <c r="BE245" s="81"/>
      <c r="BF245" s="81"/>
      <c r="BG245" s="104"/>
    </row>
    <row r="246" spans="1:59">
      <c r="A246" s="81"/>
      <c r="B246" s="81"/>
      <c r="C246" s="81"/>
      <c r="D246" s="81"/>
      <c r="E246" s="81"/>
      <c r="F246" s="81"/>
      <c r="G246" s="81"/>
      <c r="H246" s="104"/>
      <c r="I246" s="81"/>
      <c r="J246" s="81"/>
      <c r="K246" s="81"/>
      <c r="L246" s="81"/>
      <c r="M246" s="81"/>
      <c r="N246" s="81"/>
      <c r="O246" s="81"/>
      <c r="P246" s="81"/>
      <c r="Q246" s="81"/>
      <c r="U246" s="81"/>
      <c r="V246" s="81"/>
      <c r="W246" s="81"/>
      <c r="X246" s="81"/>
      <c r="Y246" s="104"/>
      <c r="AL246" s="81"/>
      <c r="AM246" s="81"/>
      <c r="AN246" s="81"/>
      <c r="AO246" s="81"/>
      <c r="AP246" s="104"/>
      <c r="BC246" s="81"/>
      <c r="BD246" s="81"/>
      <c r="BE246" s="81"/>
      <c r="BF246" s="81"/>
      <c r="BG246" s="104"/>
    </row>
    <row r="247" spans="1:59">
      <c r="A247" s="81"/>
      <c r="B247" s="81"/>
      <c r="C247" s="81"/>
      <c r="D247" s="81"/>
      <c r="E247" s="81"/>
      <c r="F247" s="81"/>
      <c r="G247" s="81"/>
      <c r="H247" s="104"/>
      <c r="I247" s="81"/>
      <c r="J247" s="81"/>
      <c r="K247" s="81"/>
      <c r="L247" s="81"/>
      <c r="M247" s="81"/>
      <c r="N247" s="81"/>
      <c r="O247" s="81"/>
      <c r="P247" s="81"/>
      <c r="Q247" s="81"/>
      <c r="U247" s="81"/>
      <c r="V247" s="81"/>
      <c r="W247" s="81"/>
      <c r="X247" s="81"/>
      <c r="Y247" s="104"/>
      <c r="AL247" s="81"/>
      <c r="AM247" s="81"/>
      <c r="AN247" s="81"/>
      <c r="AO247" s="81"/>
      <c r="AP247" s="104"/>
      <c r="BC247" s="81"/>
      <c r="BD247" s="81"/>
      <c r="BE247" s="81"/>
      <c r="BF247" s="81"/>
      <c r="BG247" s="104"/>
    </row>
    <row r="248" spans="1:59">
      <c r="A248" s="81"/>
      <c r="B248" s="81"/>
      <c r="C248" s="81"/>
      <c r="D248" s="81"/>
      <c r="E248" s="81"/>
      <c r="F248" s="81"/>
      <c r="G248" s="81"/>
      <c r="H248" s="104"/>
      <c r="I248" s="81"/>
      <c r="J248" s="81"/>
      <c r="K248" s="81"/>
      <c r="L248" s="81"/>
      <c r="M248" s="81"/>
      <c r="N248" s="81"/>
      <c r="O248" s="81"/>
      <c r="P248" s="81"/>
      <c r="Q248" s="81"/>
      <c r="U248" s="81"/>
      <c r="V248" s="81"/>
      <c r="W248" s="81"/>
      <c r="X248" s="81"/>
      <c r="Y248" s="104"/>
      <c r="AL248" s="81"/>
      <c r="AM248" s="81"/>
      <c r="AN248" s="81"/>
      <c r="AO248" s="81"/>
      <c r="AP248" s="104"/>
      <c r="BC248" s="81"/>
      <c r="BD248" s="81"/>
      <c r="BE248" s="81"/>
      <c r="BF248" s="81"/>
      <c r="BG248" s="104"/>
    </row>
    <row r="249" spans="1:59">
      <c r="A249" s="81"/>
      <c r="B249" s="81"/>
      <c r="C249" s="81"/>
      <c r="D249" s="81"/>
      <c r="E249" s="81"/>
      <c r="F249" s="81"/>
      <c r="G249" s="81"/>
      <c r="H249" s="104"/>
      <c r="I249" s="81"/>
      <c r="J249" s="81"/>
      <c r="K249" s="81"/>
      <c r="L249" s="81"/>
      <c r="M249" s="81"/>
      <c r="N249" s="81"/>
      <c r="O249" s="81"/>
      <c r="P249" s="81"/>
      <c r="Q249" s="81"/>
      <c r="U249" s="81"/>
      <c r="V249" s="81"/>
      <c r="W249" s="81"/>
      <c r="X249" s="81"/>
      <c r="Y249" s="104"/>
      <c r="AL249" s="81"/>
      <c r="AM249" s="81"/>
      <c r="AN249" s="81"/>
      <c r="AO249" s="81"/>
      <c r="AP249" s="104"/>
      <c r="BC249" s="81"/>
      <c r="BD249" s="81"/>
      <c r="BE249" s="81"/>
      <c r="BF249" s="81"/>
      <c r="BG249" s="104"/>
    </row>
    <row r="250" spans="1:59">
      <c r="A250" s="81"/>
      <c r="B250" s="81"/>
      <c r="C250" s="81"/>
      <c r="D250" s="81"/>
      <c r="E250" s="81"/>
      <c r="F250" s="81"/>
      <c r="G250" s="81"/>
      <c r="H250" s="104"/>
      <c r="I250" s="81"/>
      <c r="J250" s="81"/>
      <c r="K250" s="81"/>
      <c r="L250" s="81"/>
      <c r="M250" s="81"/>
      <c r="N250" s="81"/>
      <c r="O250" s="81"/>
      <c r="P250" s="81"/>
      <c r="Q250" s="81"/>
      <c r="U250" s="81"/>
      <c r="V250" s="81"/>
      <c r="W250" s="81"/>
      <c r="X250" s="81"/>
      <c r="Y250" s="104"/>
      <c r="AL250" s="81"/>
      <c r="AM250" s="81"/>
      <c r="AN250" s="81"/>
      <c r="AO250" s="81"/>
      <c r="AP250" s="104"/>
      <c r="BC250" s="81"/>
      <c r="BD250" s="81"/>
      <c r="BE250" s="81"/>
      <c r="BF250" s="81"/>
      <c r="BG250" s="104"/>
    </row>
    <row r="251" spans="1:59">
      <c r="A251" s="81"/>
      <c r="B251" s="81"/>
      <c r="C251" s="81"/>
      <c r="D251" s="81"/>
      <c r="E251" s="81"/>
      <c r="F251" s="81"/>
      <c r="G251" s="81"/>
      <c r="H251" s="104"/>
      <c r="I251" s="81"/>
      <c r="J251" s="81"/>
      <c r="K251" s="81"/>
      <c r="L251" s="81"/>
      <c r="M251" s="81"/>
      <c r="N251" s="81"/>
      <c r="O251" s="81"/>
      <c r="P251" s="81"/>
      <c r="Q251" s="81"/>
      <c r="U251" s="81"/>
      <c r="V251" s="81"/>
      <c r="W251" s="81"/>
      <c r="X251" s="81"/>
      <c r="Y251" s="104"/>
      <c r="AL251" s="81"/>
      <c r="AM251" s="81"/>
      <c r="AN251" s="81"/>
      <c r="AO251" s="81"/>
      <c r="AP251" s="104"/>
      <c r="BC251" s="81"/>
      <c r="BD251" s="81"/>
      <c r="BE251" s="81"/>
      <c r="BF251" s="81"/>
      <c r="BG251" s="104"/>
    </row>
    <row r="252" spans="1:59">
      <c r="A252" s="81"/>
      <c r="B252" s="81"/>
      <c r="C252" s="81"/>
      <c r="D252" s="81"/>
      <c r="E252" s="81"/>
      <c r="F252" s="81"/>
      <c r="G252" s="81"/>
      <c r="H252" s="104"/>
      <c r="I252" s="81"/>
      <c r="J252" s="81"/>
      <c r="K252" s="81"/>
      <c r="L252" s="81"/>
      <c r="M252" s="81"/>
      <c r="N252" s="81"/>
      <c r="O252" s="81"/>
      <c r="P252" s="81"/>
      <c r="Q252" s="81"/>
      <c r="U252" s="81"/>
      <c r="V252" s="81"/>
      <c r="W252" s="81"/>
      <c r="X252" s="81"/>
      <c r="Y252" s="104"/>
      <c r="AL252" s="81"/>
      <c r="AM252" s="81"/>
      <c r="AN252" s="81"/>
      <c r="AO252" s="81"/>
      <c r="AP252" s="104"/>
      <c r="BC252" s="81"/>
      <c r="BD252" s="81"/>
      <c r="BE252" s="81"/>
      <c r="BF252" s="81"/>
      <c r="BG252" s="104"/>
    </row>
    <row r="253" spans="1:59">
      <c r="A253" s="81"/>
      <c r="B253" s="81"/>
      <c r="C253" s="81"/>
      <c r="D253" s="81"/>
      <c r="E253" s="81"/>
      <c r="F253" s="81"/>
      <c r="G253" s="81"/>
      <c r="H253" s="104"/>
      <c r="I253" s="81"/>
      <c r="J253" s="81"/>
      <c r="K253" s="81"/>
      <c r="L253" s="81"/>
      <c r="M253" s="81"/>
      <c r="N253" s="81"/>
      <c r="O253" s="81"/>
      <c r="P253" s="81"/>
      <c r="Q253" s="81"/>
      <c r="U253" s="81"/>
      <c r="V253" s="81"/>
      <c r="W253" s="81"/>
      <c r="X253" s="81"/>
      <c r="Y253" s="104"/>
      <c r="AL253" s="81"/>
      <c r="AM253" s="81"/>
      <c r="AN253" s="81"/>
      <c r="AO253" s="81"/>
      <c r="AP253" s="104"/>
      <c r="BC253" s="81"/>
      <c r="BD253" s="81"/>
      <c r="BE253" s="81"/>
      <c r="BF253" s="81"/>
      <c r="BG253" s="104"/>
    </row>
    <row r="254" spans="1:59">
      <c r="A254" s="81"/>
      <c r="B254" s="81"/>
      <c r="C254" s="81"/>
      <c r="D254" s="81"/>
      <c r="E254" s="81"/>
      <c r="F254" s="81"/>
      <c r="G254" s="81"/>
      <c r="H254" s="104"/>
      <c r="I254" s="81"/>
      <c r="J254" s="81"/>
      <c r="K254" s="81"/>
      <c r="L254" s="81"/>
      <c r="M254" s="81"/>
      <c r="N254" s="81"/>
      <c r="O254" s="81"/>
      <c r="P254" s="81"/>
      <c r="Q254" s="81"/>
      <c r="U254" s="81"/>
      <c r="V254" s="81"/>
      <c r="W254" s="81"/>
      <c r="X254" s="81"/>
      <c r="Y254" s="104"/>
      <c r="AL254" s="81"/>
      <c r="AM254" s="81"/>
      <c r="AN254" s="81"/>
      <c r="AO254" s="81"/>
      <c r="AP254" s="104"/>
      <c r="BC254" s="81"/>
      <c r="BD254" s="81"/>
      <c r="BE254" s="81"/>
      <c r="BF254" s="81"/>
      <c r="BG254" s="104"/>
    </row>
    <row r="255" spans="1:59">
      <c r="A255" s="81"/>
      <c r="B255" s="81"/>
      <c r="C255" s="81"/>
      <c r="D255" s="81"/>
      <c r="E255" s="81"/>
      <c r="F255" s="81"/>
      <c r="G255" s="81"/>
      <c r="H255" s="104"/>
      <c r="I255" s="81"/>
      <c r="J255" s="81"/>
      <c r="K255" s="81"/>
      <c r="L255" s="81"/>
      <c r="M255" s="81"/>
      <c r="N255" s="81"/>
      <c r="O255" s="81"/>
      <c r="P255" s="81"/>
      <c r="Q255" s="81"/>
      <c r="U255" s="81"/>
      <c r="V255" s="81"/>
      <c r="W255" s="81"/>
      <c r="X255" s="81"/>
      <c r="Y255" s="104"/>
      <c r="AL255" s="81"/>
      <c r="AM255" s="81"/>
      <c r="AN255" s="81"/>
      <c r="AO255" s="81"/>
      <c r="AP255" s="104"/>
      <c r="BC255" s="81"/>
      <c r="BD255" s="81"/>
      <c r="BE255" s="81"/>
      <c r="BF255" s="81"/>
      <c r="BG255" s="104"/>
    </row>
    <row r="256" spans="1:59">
      <c r="A256" s="81"/>
      <c r="B256" s="81"/>
      <c r="C256" s="81"/>
      <c r="D256" s="81"/>
      <c r="E256" s="81"/>
      <c r="F256" s="81"/>
      <c r="G256" s="81"/>
      <c r="H256" s="104"/>
      <c r="I256" s="81"/>
      <c r="J256" s="81"/>
      <c r="K256" s="81"/>
      <c r="L256" s="81"/>
      <c r="M256" s="81"/>
      <c r="N256" s="81"/>
      <c r="O256" s="81"/>
      <c r="P256" s="81"/>
      <c r="Q256" s="81"/>
      <c r="U256" s="81"/>
      <c r="V256" s="81"/>
      <c r="W256" s="81"/>
      <c r="X256" s="81"/>
      <c r="Y256" s="104"/>
      <c r="AL256" s="81"/>
      <c r="AM256" s="81"/>
      <c r="AN256" s="81"/>
      <c r="AO256" s="81"/>
      <c r="AP256" s="104"/>
      <c r="BC256" s="81"/>
      <c r="BD256" s="81"/>
      <c r="BE256" s="81"/>
      <c r="BF256" s="81"/>
      <c r="BG256" s="104"/>
    </row>
    <row r="257" spans="1:59">
      <c r="A257" s="81"/>
      <c r="B257" s="81"/>
      <c r="C257" s="81"/>
      <c r="D257" s="81"/>
      <c r="E257" s="81"/>
      <c r="F257" s="81"/>
      <c r="G257" s="81"/>
      <c r="H257" s="104"/>
      <c r="I257" s="81"/>
      <c r="J257" s="81"/>
      <c r="K257" s="81"/>
      <c r="L257" s="81"/>
      <c r="M257" s="81"/>
      <c r="N257" s="81"/>
      <c r="O257" s="81"/>
      <c r="P257" s="81"/>
      <c r="Q257" s="81"/>
      <c r="U257" s="81"/>
      <c r="V257" s="81"/>
      <c r="W257" s="81"/>
      <c r="X257" s="81"/>
      <c r="Y257" s="104"/>
      <c r="AL257" s="81"/>
      <c r="AM257" s="81"/>
      <c r="AN257" s="81"/>
      <c r="AO257" s="81"/>
      <c r="AP257" s="104"/>
      <c r="BC257" s="81"/>
      <c r="BD257" s="81"/>
      <c r="BE257" s="81"/>
      <c r="BF257" s="81"/>
      <c r="BG257" s="104"/>
    </row>
    <row r="258" spans="1:59">
      <c r="A258" s="81"/>
      <c r="B258" s="81"/>
      <c r="C258" s="81"/>
      <c r="D258" s="81"/>
      <c r="E258" s="81"/>
      <c r="F258" s="81"/>
      <c r="G258" s="81"/>
      <c r="H258" s="104"/>
      <c r="I258" s="81"/>
      <c r="J258" s="81"/>
      <c r="K258" s="81"/>
      <c r="L258" s="81"/>
      <c r="M258" s="81"/>
      <c r="N258" s="81"/>
      <c r="O258" s="81"/>
      <c r="P258" s="81"/>
      <c r="Q258" s="81"/>
      <c r="U258" s="81"/>
      <c r="V258" s="81"/>
      <c r="W258" s="81"/>
      <c r="X258" s="81"/>
      <c r="Y258" s="104"/>
      <c r="AL258" s="81"/>
      <c r="AM258" s="81"/>
      <c r="AN258" s="81"/>
      <c r="AO258" s="81"/>
      <c r="AP258" s="104"/>
      <c r="BC258" s="81"/>
      <c r="BD258" s="81"/>
      <c r="BE258" s="81"/>
      <c r="BF258" s="81"/>
      <c r="BG258" s="104"/>
    </row>
    <row r="259" spans="1:59">
      <c r="A259" s="81"/>
      <c r="B259" s="81"/>
      <c r="C259" s="81"/>
      <c r="D259" s="81"/>
      <c r="E259" s="81"/>
      <c r="F259" s="81"/>
      <c r="G259" s="81"/>
      <c r="H259" s="104"/>
      <c r="I259" s="81"/>
      <c r="J259" s="81"/>
      <c r="K259" s="81"/>
      <c r="L259" s="81"/>
      <c r="M259" s="81"/>
      <c r="N259" s="81"/>
      <c r="O259" s="81"/>
      <c r="P259" s="81"/>
      <c r="Q259" s="81"/>
      <c r="U259" s="81"/>
      <c r="V259" s="81"/>
      <c r="W259" s="81"/>
      <c r="X259" s="81"/>
      <c r="Y259" s="104"/>
      <c r="AL259" s="81"/>
      <c r="AM259" s="81"/>
      <c r="AN259" s="81"/>
      <c r="AO259" s="81"/>
      <c r="AP259" s="104"/>
      <c r="BC259" s="81"/>
      <c r="BD259" s="81"/>
      <c r="BE259" s="81"/>
      <c r="BF259" s="81"/>
      <c r="BG259" s="104"/>
    </row>
    <row r="260" spans="1:59">
      <c r="A260" s="81"/>
      <c r="B260" s="81"/>
      <c r="C260" s="81"/>
      <c r="D260" s="81"/>
      <c r="E260" s="81"/>
      <c r="F260" s="81"/>
      <c r="G260" s="81"/>
      <c r="H260" s="104"/>
      <c r="I260" s="81"/>
      <c r="J260" s="81"/>
      <c r="K260" s="81"/>
      <c r="L260" s="81"/>
      <c r="M260" s="81"/>
      <c r="N260" s="81"/>
      <c r="O260" s="81"/>
      <c r="P260" s="81"/>
      <c r="Q260" s="81"/>
      <c r="U260" s="81"/>
      <c r="V260" s="81"/>
      <c r="W260" s="81"/>
      <c r="X260" s="81"/>
      <c r="Y260" s="104"/>
      <c r="AL260" s="81"/>
      <c r="AM260" s="81"/>
      <c r="AN260" s="81"/>
      <c r="AO260" s="81"/>
      <c r="AP260" s="104"/>
      <c r="BC260" s="81"/>
      <c r="BD260" s="81"/>
      <c r="BE260" s="81"/>
      <c r="BF260" s="81"/>
      <c r="BG260" s="104"/>
    </row>
    <row r="261" spans="1:59">
      <c r="A261" s="81"/>
      <c r="B261" s="81"/>
      <c r="C261" s="81"/>
      <c r="D261" s="81"/>
      <c r="E261" s="81"/>
      <c r="F261" s="81"/>
      <c r="G261" s="81"/>
      <c r="H261" s="104"/>
      <c r="I261" s="81"/>
      <c r="J261" s="81"/>
      <c r="K261" s="81"/>
      <c r="L261" s="81"/>
      <c r="M261" s="81"/>
      <c r="N261" s="81"/>
      <c r="O261" s="81"/>
      <c r="P261" s="81"/>
      <c r="Q261" s="81"/>
      <c r="U261" s="81"/>
      <c r="V261" s="81"/>
      <c r="W261" s="81"/>
      <c r="X261" s="81"/>
      <c r="Y261" s="104"/>
      <c r="AL261" s="81"/>
      <c r="AM261" s="81"/>
      <c r="AN261" s="81"/>
      <c r="AO261" s="81"/>
      <c r="AP261" s="104"/>
      <c r="BC261" s="81"/>
      <c r="BD261" s="81"/>
      <c r="BE261" s="81"/>
      <c r="BF261" s="81"/>
      <c r="BG261" s="104"/>
    </row>
    <row r="262" spans="1:59">
      <c r="A262" s="81"/>
      <c r="B262" s="81"/>
      <c r="C262" s="81"/>
      <c r="D262" s="81"/>
      <c r="E262" s="81"/>
      <c r="F262" s="81"/>
      <c r="G262" s="81"/>
      <c r="H262" s="104"/>
      <c r="I262" s="81"/>
      <c r="J262" s="81"/>
      <c r="K262" s="81"/>
      <c r="L262" s="81"/>
      <c r="M262" s="81"/>
      <c r="N262" s="81"/>
      <c r="O262" s="81"/>
      <c r="P262" s="81"/>
      <c r="Q262" s="81"/>
      <c r="U262" s="81"/>
      <c r="V262" s="81"/>
      <c r="W262" s="81"/>
      <c r="X262" s="81"/>
      <c r="Y262" s="104"/>
      <c r="AL262" s="81"/>
      <c r="AM262" s="81"/>
      <c r="AN262" s="81"/>
      <c r="AO262" s="81"/>
      <c r="AP262" s="104"/>
      <c r="BC262" s="81"/>
      <c r="BD262" s="81"/>
      <c r="BE262" s="81"/>
      <c r="BF262" s="81"/>
      <c r="BG262" s="104"/>
    </row>
    <row r="263" spans="1:59">
      <c r="A263" s="81"/>
      <c r="B263" s="81"/>
      <c r="C263" s="81"/>
      <c r="D263" s="81"/>
      <c r="E263" s="81"/>
      <c r="F263" s="81"/>
      <c r="G263" s="81"/>
      <c r="H263" s="104"/>
      <c r="I263" s="81"/>
      <c r="J263" s="81"/>
      <c r="K263" s="81"/>
      <c r="L263" s="81"/>
      <c r="M263" s="81"/>
      <c r="N263" s="81"/>
      <c r="O263" s="81"/>
      <c r="P263" s="81"/>
      <c r="Q263" s="81"/>
      <c r="U263" s="81"/>
      <c r="V263" s="81"/>
      <c r="W263" s="81"/>
      <c r="X263" s="81"/>
      <c r="Y263" s="104"/>
      <c r="AL263" s="81"/>
      <c r="AM263" s="81"/>
      <c r="AN263" s="81"/>
      <c r="AO263" s="81"/>
      <c r="AP263" s="104"/>
      <c r="BC263" s="81"/>
      <c r="BD263" s="81"/>
      <c r="BE263" s="81"/>
      <c r="BF263" s="81"/>
      <c r="BG263" s="104"/>
    </row>
    <row r="264" spans="1:59">
      <c r="A264" s="81"/>
      <c r="B264" s="81"/>
      <c r="C264" s="81"/>
      <c r="D264" s="81"/>
      <c r="E264" s="81"/>
      <c r="F264" s="81"/>
      <c r="G264" s="81"/>
      <c r="H264" s="104"/>
      <c r="I264" s="81"/>
      <c r="J264" s="81"/>
      <c r="K264" s="81"/>
      <c r="L264" s="81"/>
      <c r="M264" s="81"/>
      <c r="N264" s="81"/>
      <c r="O264" s="81"/>
      <c r="P264" s="81"/>
      <c r="Q264" s="81"/>
      <c r="U264" s="81"/>
      <c r="V264" s="81"/>
      <c r="W264" s="81"/>
      <c r="X264" s="81"/>
      <c r="Y264" s="104"/>
      <c r="AL264" s="81"/>
      <c r="AM264" s="81"/>
      <c r="AN264" s="81"/>
      <c r="AO264" s="81"/>
      <c r="AP264" s="104"/>
      <c r="BC264" s="81"/>
      <c r="BD264" s="81"/>
      <c r="BE264" s="81"/>
      <c r="BF264" s="81"/>
      <c r="BG264" s="104"/>
    </row>
    <row r="265" spans="1:59">
      <c r="A265" s="81"/>
      <c r="B265" s="81"/>
      <c r="C265" s="81"/>
      <c r="D265" s="81"/>
      <c r="E265" s="81"/>
      <c r="F265" s="81"/>
      <c r="G265" s="81"/>
      <c r="H265" s="104"/>
      <c r="I265" s="81"/>
      <c r="J265" s="81"/>
      <c r="K265" s="81"/>
      <c r="L265" s="81"/>
      <c r="M265" s="81"/>
      <c r="N265" s="81"/>
      <c r="O265" s="81"/>
      <c r="P265" s="81"/>
      <c r="Q265" s="81"/>
      <c r="U265" s="81"/>
      <c r="V265" s="81"/>
      <c r="W265" s="81"/>
      <c r="X265" s="81"/>
      <c r="Y265" s="104"/>
      <c r="AL265" s="81"/>
      <c r="AM265" s="81"/>
      <c r="AN265" s="81"/>
      <c r="AO265" s="81"/>
      <c r="AP265" s="104"/>
      <c r="BC265" s="81"/>
      <c r="BD265" s="81"/>
      <c r="BE265" s="81"/>
      <c r="BF265" s="81"/>
      <c r="BG265" s="104"/>
    </row>
    <row r="266" spans="1:59">
      <c r="A266" s="81"/>
      <c r="B266" s="81"/>
      <c r="C266" s="81"/>
      <c r="D266" s="81"/>
      <c r="E266" s="81"/>
      <c r="F266" s="81"/>
      <c r="G266" s="81"/>
      <c r="H266" s="104"/>
      <c r="I266" s="81"/>
      <c r="J266" s="81"/>
      <c r="K266" s="81"/>
      <c r="L266" s="81"/>
      <c r="M266" s="81"/>
      <c r="N266" s="81"/>
      <c r="O266" s="81"/>
      <c r="P266" s="81"/>
      <c r="Q266" s="81"/>
      <c r="U266" s="81"/>
      <c r="V266" s="81"/>
      <c r="W266" s="81"/>
      <c r="X266" s="81"/>
      <c r="Y266" s="104"/>
      <c r="AL266" s="81"/>
      <c r="AM266" s="81"/>
      <c r="AN266" s="81"/>
      <c r="AO266" s="81"/>
      <c r="AP266" s="104"/>
      <c r="BC266" s="81"/>
      <c r="BD266" s="81"/>
      <c r="BE266" s="81"/>
      <c r="BF266" s="81"/>
      <c r="BG266" s="104"/>
    </row>
    <row r="267" spans="1:59">
      <c r="A267" s="81"/>
      <c r="B267" s="81"/>
      <c r="C267" s="81"/>
      <c r="D267" s="81"/>
      <c r="E267" s="81"/>
      <c r="F267" s="81"/>
      <c r="G267" s="81"/>
      <c r="H267" s="104"/>
      <c r="I267" s="81"/>
      <c r="J267" s="81"/>
      <c r="K267" s="81"/>
      <c r="L267" s="81"/>
      <c r="M267" s="81"/>
      <c r="N267" s="81"/>
      <c r="O267" s="81"/>
      <c r="P267" s="81"/>
      <c r="Q267" s="81"/>
      <c r="U267" s="81"/>
      <c r="V267" s="81"/>
      <c r="W267" s="81"/>
      <c r="X267" s="81"/>
      <c r="Y267" s="104"/>
      <c r="AL267" s="81"/>
      <c r="AM267" s="81"/>
      <c r="AN267" s="81"/>
      <c r="AO267" s="81"/>
      <c r="AP267" s="104"/>
      <c r="BC267" s="81"/>
      <c r="BD267" s="81"/>
      <c r="BE267" s="81"/>
      <c r="BF267" s="81"/>
      <c r="BG267" s="104"/>
    </row>
    <row r="268" spans="1:59">
      <c r="A268" s="81"/>
      <c r="B268" s="81"/>
      <c r="C268" s="81"/>
      <c r="D268" s="81"/>
      <c r="E268" s="81"/>
      <c r="F268" s="81"/>
      <c r="G268" s="81"/>
      <c r="H268" s="104"/>
      <c r="I268" s="81"/>
      <c r="J268" s="81"/>
      <c r="K268" s="81"/>
      <c r="L268" s="81"/>
      <c r="M268" s="81"/>
      <c r="N268" s="81"/>
      <c r="O268" s="81"/>
      <c r="P268" s="81"/>
      <c r="Q268" s="81"/>
      <c r="U268" s="81"/>
      <c r="V268" s="81"/>
      <c r="W268" s="81"/>
      <c r="X268" s="81"/>
      <c r="Y268" s="104"/>
      <c r="AL268" s="81"/>
      <c r="AM268" s="81"/>
      <c r="AN268" s="81"/>
      <c r="AO268" s="81"/>
      <c r="AP268" s="104"/>
      <c r="BC268" s="81"/>
      <c r="BD268" s="81"/>
      <c r="BE268" s="81"/>
      <c r="BF268" s="81"/>
      <c r="BG268" s="104"/>
    </row>
    <row r="269" spans="1:59">
      <c r="A269" s="81"/>
      <c r="B269" s="81"/>
      <c r="C269" s="81"/>
      <c r="D269" s="81"/>
      <c r="E269" s="81"/>
      <c r="F269" s="81"/>
      <c r="G269" s="81"/>
      <c r="H269" s="104"/>
      <c r="I269" s="81"/>
      <c r="J269" s="81"/>
      <c r="K269" s="81"/>
      <c r="L269" s="81"/>
      <c r="M269" s="81"/>
      <c r="N269" s="81"/>
      <c r="O269" s="81"/>
      <c r="P269" s="81"/>
      <c r="Q269" s="81"/>
      <c r="U269" s="81"/>
      <c r="V269" s="81"/>
      <c r="W269" s="81"/>
      <c r="X269" s="81"/>
      <c r="Y269" s="104"/>
      <c r="AL269" s="81"/>
      <c r="AM269" s="81"/>
      <c r="AN269" s="81"/>
      <c r="AO269" s="81"/>
      <c r="AP269" s="104"/>
      <c r="BC269" s="81"/>
      <c r="BD269" s="81"/>
      <c r="BE269" s="81"/>
      <c r="BF269" s="81"/>
      <c r="BG269" s="104"/>
    </row>
    <row r="270" spans="1:59">
      <c r="A270" s="81"/>
      <c r="B270" s="81"/>
      <c r="C270" s="81"/>
      <c r="D270" s="81"/>
      <c r="E270" s="81"/>
      <c r="F270" s="81"/>
      <c r="G270" s="81"/>
      <c r="H270" s="104"/>
      <c r="I270" s="81"/>
      <c r="J270" s="81"/>
      <c r="K270" s="81"/>
      <c r="L270" s="81"/>
      <c r="M270" s="81"/>
      <c r="N270" s="81"/>
      <c r="O270" s="81"/>
      <c r="P270" s="81"/>
      <c r="Q270" s="81"/>
      <c r="U270" s="81"/>
      <c r="V270" s="81"/>
      <c r="W270" s="81"/>
      <c r="X270" s="81"/>
      <c r="Y270" s="104"/>
      <c r="AL270" s="81"/>
      <c r="AM270" s="81"/>
      <c r="AN270" s="81"/>
      <c r="AO270" s="81"/>
      <c r="AP270" s="104"/>
      <c r="BC270" s="81"/>
      <c r="BD270" s="81"/>
      <c r="BE270" s="81"/>
      <c r="BF270" s="81"/>
      <c r="BG270" s="104"/>
    </row>
    <row r="271" spans="1:59">
      <c r="A271" s="81"/>
      <c r="B271" s="81"/>
      <c r="C271" s="81"/>
      <c r="D271" s="81"/>
      <c r="E271" s="81"/>
      <c r="F271" s="81"/>
      <c r="G271" s="81"/>
      <c r="H271" s="104"/>
      <c r="I271" s="81"/>
      <c r="J271" s="81"/>
      <c r="K271" s="81"/>
      <c r="L271" s="81"/>
      <c r="M271" s="81"/>
      <c r="N271" s="81"/>
      <c r="O271" s="81"/>
      <c r="P271" s="81"/>
      <c r="Q271" s="81"/>
      <c r="U271" s="81"/>
      <c r="V271" s="81"/>
      <c r="W271" s="81"/>
      <c r="X271" s="81"/>
      <c r="Y271" s="104"/>
      <c r="AL271" s="81"/>
      <c r="AM271" s="81"/>
      <c r="AN271" s="81"/>
      <c r="AO271" s="81"/>
      <c r="AP271" s="104"/>
      <c r="BC271" s="81"/>
      <c r="BD271" s="81"/>
      <c r="BE271" s="81"/>
      <c r="BF271" s="81"/>
      <c r="BG271" s="104"/>
    </row>
    <row r="272" spans="1:59">
      <c r="A272" s="81"/>
      <c r="B272" s="81"/>
      <c r="C272" s="81"/>
      <c r="D272" s="81"/>
      <c r="E272" s="81"/>
      <c r="F272" s="81"/>
      <c r="G272" s="81"/>
      <c r="H272" s="104"/>
      <c r="I272" s="81"/>
      <c r="J272" s="81"/>
      <c r="K272" s="81"/>
      <c r="L272" s="81"/>
      <c r="M272" s="81"/>
      <c r="N272" s="81"/>
      <c r="O272" s="81"/>
      <c r="P272" s="81"/>
      <c r="Q272" s="81"/>
      <c r="U272" s="81"/>
      <c r="V272" s="81"/>
      <c r="W272" s="81"/>
      <c r="X272" s="81"/>
      <c r="Y272" s="104"/>
      <c r="AL272" s="81"/>
      <c r="AM272" s="81"/>
      <c r="AN272" s="81"/>
      <c r="AO272" s="81"/>
      <c r="AP272" s="104"/>
      <c r="BC272" s="81"/>
      <c r="BD272" s="81"/>
      <c r="BE272" s="81"/>
      <c r="BF272" s="81"/>
      <c r="BG272" s="104"/>
    </row>
    <row r="273" spans="1:59">
      <c r="A273" s="81"/>
      <c r="B273" s="81"/>
      <c r="C273" s="81"/>
      <c r="D273" s="81"/>
      <c r="E273" s="81"/>
      <c r="F273" s="81"/>
      <c r="G273" s="81"/>
      <c r="H273" s="104"/>
      <c r="I273" s="81"/>
      <c r="J273" s="81"/>
      <c r="K273" s="81"/>
      <c r="L273" s="81"/>
      <c r="M273" s="81"/>
      <c r="N273" s="81"/>
      <c r="O273" s="81"/>
      <c r="P273" s="81"/>
      <c r="Q273" s="81"/>
      <c r="U273" s="81"/>
      <c r="V273" s="81"/>
      <c r="W273" s="81"/>
      <c r="X273" s="81"/>
      <c r="Y273" s="104"/>
      <c r="AL273" s="81"/>
      <c r="AM273" s="81"/>
      <c r="AN273" s="81"/>
      <c r="AO273" s="81"/>
      <c r="AP273" s="104"/>
      <c r="BC273" s="81"/>
      <c r="BD273" s="81"/>
      <c r="BE273" s="81"/>
      <c r="BF273" s="81"/>
      <c r="BG273" s="104"/>
    </row>
    <row r="274" spans="1:59">
      <c r="A274" s="81"/>
      <c r="B274" s="81"/>
      <c r="C274" s="81"/>
      <c r="D274" s="81"/>
      <c r="E274" s="81"/>
      <c r="F274" s="81"/>
      <c r="G274" s="81"/>
      <c r="H274" s="104"/>
      <c r="I274" s="81"/>
      <c r="J274" s="81"/>
      <c r="K274" s="81"/>
      <c r="L274" s="81"/>
      <c r="M274" s="81"/>
      <c r="N274" s="81"/>
      <c r="O274" s="81"/>
      <c r="P274" s="81"/>
      <c r="Q274" s="81"/>
      <c r="U274" s="81"/>
      <c r="V274" s="81"/>
      <c r="W274" s="81"/>
      <c r="X274" s="81"/>
      <c r="Y274" s="104"/>
      <c r="AL274" s="81"/>
      <c r="AM274" s="81"/>
      <c r="AN274" s="81"/>
      <c r="AO274" s="81"/>
      <c r="AP274" s="104"/>
      <c r="BC274" s="81"/>
      <c r="BD274" s="81"/>
      <c r="BE274" s="81"/>
      <c r="BF274" s="81"/>
      <c r="BG274" s="104"/>
    </row>
    <row r="275" spans="1:59">
      <c r="A275" s="81"/>
      <c r="B275" s="81"/>
      <c r="C275" s="81"/>
      <c r="D275" s="81"/>
      <c r="E275" s="81"/>
      <c r="F275" s="81"/>
      <c r="G275" s="81"/>
      <c r="H275" s="104"/>
      <c r="I275" s="81"/>
      <c r="J275" s="81"/>
      <c r="K275" s="81"/>
      <c r="L275" s="81"/>
      <c r="M275" s="81"/>
      <c r="N275" s="81"/>
      <c r="O275" s="81"/>
      <c r="P275" s="81"/>
      <c r="Q275" s="81"/>
      <c r="U275" s="81"/>
      <c r="V275" s="81"/>
      <c r="W275" s="81"/>
      <c r="X275" s="81"/>
      <c r="Y275" s="104"/>
      <c r="AL275" s="81"/>
      <c r="AM275" s="81"/>
      <c r="AN275" s="81"/>
      <c r="AO275" s="81"/>
      <c r="AP275" s="104"/>
      <c r="BC275" s="81"/>
      <c r="BD275" s="81"/>
      <c r="BE275" s="81"/>
      <c r="BF275" s="81"/>
      <c r="BG275" s="104"/>
    </row>
    <row r="276" spans="1:59">
      <c r="A276" s="81"/>
      <c r="B276" s="81"/>
      <c r="C276" s="81"/>
      <c r="D276" s="81"/>
      <c r="E276" s="81"/>
      <c r="F276" s="81"/>
      <c r="G276" s="81"/>
      <c r="H276" s="104"/>
      <c r="I276" s="81"/>
      <c r="J276" s="81"/>
      <c r="K276" s="81"/>
      <c r="L276" s="81"/>
      <c r="M276" s="81"/>
      <c r="N276" s="81"/>
      <c r="O276" s="81"/>
      <c r="P276" s="81"/>
      <c r="Q276" s="81"/>
      <c r="U276" s="81"/>
      <c r="V276" s="81"/>
      <c r="W276" s="81"/>
      <c r="X276" s="81"/>
      <c r="Y276" s="104"/>
      <c r="AL276" s="81"/>
      <c r="AM276" s="81"/>
      <c r="AN276" s="81"/>
      <c r="AO276" s="81"/>
      <c r="AP276" s="104"/>
      <c r="BC276" s="81"/>
      <c r="BD276" s="81"/>
      <c r="BE276" s="81"/>
      <c r="BF276" s="81"/>
      <c r="BG276" s="104"/>
    </row>
    <row r="277" spans="1:59">
      <c r="A277" s="81"/>
      <c r="B277" s="81"/>
      <c r="C277" s="81"/>
      <c r="D277" s="81"/>
      <c r="E277" s="81"/>
      <c r="F277" s="81"/>
      <c r="G277" s="81"/>
      <c r="H277" s="104"/>
      <c r="I277" s="81"/>
      <c r="J277" s="81"/>
      <c r="K277" s="81"/>
      <c r="L277" s="81"/>
      <c r="M277" s="81"/>
      <c r="N277" s="81"/>
      <c r="O277" s="81"/>
      <c r="P277" s="81"/>
      <c r="Q277" s="81"/>
      <c r="U277" s="81"/>
      <c r="V277" s="81"/>
      <c r="W277" s="81"/>
      <c r="X277" s="81"/>
      <c r="Y277" s="104"/>
      <c r="AL277" s="81"/>
      <c r="AM277" s="81"/>
      <c r="AN277" s="81"/>
      <c r="AO277" s="81"/>
      <c r="AP277" s="104"/>
      <c r="BC277" s="81"/>
      <c r="BD277" s="81"/>
      <c r="BE277" s="81"/>
      <c r="BF277" s="81"/>
      <c r="BG277" s="104"/>
    </row>
    <row r="278" spans="1:59">
      <c r="A278" s="81"/>
      <c r="B278" s="81"/>
      <c r="C278" s="81"/>
      <c r="D278" s="81"/>
      <c r="E278" s="81"/>
      <c r="F278" s="81"/>
      <c r="G278" s="81"/>
      <c r="H278" s="104"/>
      <c r="I278" s="81"/>
      <c r="J278" s="81"/>
      <c r="K278" s="81"/>
      <c r="L278" s="81"/>
      <c r="M278" s="81"/>
      <c r="N278" s="81"/>
      <c r="O278" s="81"/>
      <c r="P278" s="81"/>
      <c r="Q278" s="81"/>
      <c r="U278" s="81"/>
      <c r="V278" s="81"/>
      <c r="W278" s="81"/>
      <c r="X278" s="81"/>
      <c r="Y278" s="104"/>
      <c r="AL278" s="81"/>
      <c r="AM278" s="81"/>
      <c r="AN278" s="81"/>
      <c r="AO278" s="81"/>
      <c r="AP278" s="104"/>
      <c r="BC278" s="81"/>
      <c r="BD278" s="81"/>
      <c r="BE278" s="81"/>
      <c r="BF278" s="81"/>
      <c r="BG278" s="104"/>
    </row>
    <row r="279" spans="1:59">
      <c r="A279" s="81"/>
      <c r="B279" s="81"/>
      <c r="C279" s="81"/>
      <c r="D279" s="81"/>
      <c r="E279" s="81"/>
      <c r="F279" s="81"/>
      <c r="G279" s="81"/>
      <c r="H279" s="104"/>
      <c r="I279" s="81"/>
      <c r="J279" s="81"/>
      <c r="K279" s="81"/>
      <c r="L279" s="81"/>
      <c r="M279" s="81"/>
      <c r="N279" s="81"/>
      <c r="O279" s="81"/>
      <c r="P279" s="81"/>
      <c r="Q279" s="81"/>
      <c r="U279" s="81"/>
      <c r="V279" s="81"/>
      <c r="W279" s="81"/>
      <c r="X279" s="81"/>
      <c r="Y279" s="104"/>
      <c r="AL279" s="81"/>
      <c r="AM279" s="81"/>
      <c r="AN279" s="81"/>
      <c r="AO279" s="81"/>
      <c r="AP279" s="104"/>
      <c r="BC279" s="81"/>
      <c r="BD279" s="81"/>
      <c r="BE279" s="81"/>
      <c r="BF279" s="81"/>
      <c r="BG279" s="104"/>
    </row>
    <row r="280" spans="1:59">
      <c r="A280" s="81"/>
      <c r="B280" s="81"/>
      <c r="C280" s="81"/>
      <c r="D280" s="81"/>
      <c r="E280" s="81"/>
      <c r="F280" s="81"/>
      <c r="G280" s="81"/>
      <c r="H280" s="104"/>
      <c r="I280" s="81"/>
      <c r="J280" s="81"/>
      <c r="K280" s="81"/>
      <c r="L280" s="81"/>
      <c r="M280" s="81"/>
      <c r="N280" s="81"/>
      <c r="O280" s="81"/>
      <c r="P280" s="81"/>
      <c r="Q280" s="81"/>
      <c r="U280" s="81"/>
      <c r="V280" s="81"/>
      <c r="W280" s="81"/>
      <c r="X280" s="81"/>
      <c r="Y280" s="104"/>
      <c r="AL280" s="81"/>
      <c r="AM280" s="81"/>
      <c r="AN280" s="81"/>
      <c r="AO280" s="81"/>
      <c r="AP280" s="104"/>
      <c r="BC280" s="81"/>
      <c r="BD280" s="81"/>
      <c r="BE280" s="81"/>
      <c r="BF280" s="81"/>
      <c r="BG280" s="104"/>
    </row>
    <row r="281" spans="1:59">
      <c r="A281" s="81"/>
      <c r="B281" s="81"/>
      <c r="C281" s="81"/>
      <c r="D281" s="81"/>
      <c r="E281" s="81"/>
      <c r="F281" s="81"/>
      <c r="G281" s="81"/>
      <c r="H281" s="104"/>
      <c r="I281" s="81"/>
      <c r="J281" s="81"/>
      <c r="K281" s="81"/>
      <c r="L281" s="81"/>
      <c r="M281" s="81"/>
      <c r="N281" s="81"/>
      <c r="O281" s="81"/>
      <c r="P281" s="81"/>
      <c r="Q281" s="81"/>
      <c r="U281" s="81"/>
      <c r="V281" s="81"/>
      <c r="W281" s="81"/>
      <c r="X281" s="81"/>
      <c r="Y281" s="104"/>
      <c r="AL281" s="81"/>
      <c r="AM281" s="81"/>
      <c r="AN281" s="81"/>
      <c r="AO281" s="81"/>
      <c r="AP281" s="104"/>
      <c r="BC281" s="81"/>
      <c r="BD281" s="81"/>
      <c r="BE281" s="81"/>
      <c r="BF281" s="81"/>
      <c r="BG281" s="104"/>
    </row>
    <row r="282" spans="1:59">
      <c r="A282" s="81"/>
      <c r="B282" s="81"/>
      <c r="C282" s="81"/>
      <c r="D282" s="81"/>
      <c r="E282" s="81"/>
      <c r="F282" s="81"/>
      <c r="G282" s="81"/>
      <c r="H282" s="104"/>
      <c r="I282" s="81"/>
      <c r="J282" s="81"/>
      <c r="K282" s="81"/>
      <c r="L282" s="81"/>
      <c r="M282" s="81"/>
      <c r="N282" s="81"/>
      <c r="O282" s="81"/>
      <c r="P282" s="81"/>
      <c r="Q282" s="81"/>
      <c r="U282" s="81"/>
      <c r="V282" s="81"/>
      <c r="W282" s="81"/>
      <c r="X282" s="81"/>
      <c r="Y282" s="104"/>
      <c r="AL282" s="81"/>
      <c r="AM282" s="81"/>
      <c r="AN282" s="81"/>
      <c r="AO282" s="81"/>
      <c r="AP282" s="104"/>
      <c r="BC282" s="81"/>
      <c r="BD282" s="81"/>
      <c r="BE282" s="81"/>
      <c r="BF282" s="81"/>
      <c r="BG282" s="104"/>
    </row>
    <row r="283" spans="1:59">
      <c r="A283" s="81"/>
      <c r="B283" s="81"/>
      <c r="C283" s="81"/>
      <c r="D283" s="81"/>
      <c r="E283" s="81"/>
      <c r="F283" s="81"/>
      <c r="G283" s="81"/>
      <c r="H283" s="104"/>
      <c r="I283" s="81"/>
      <c r="J283" s="81"/>
      <c r="K283" s="81"/>
      <c r="L283" s="81"/>
      <c r="M283" s="81"/>
      <c r="N283" s="81"/>
      <c r="O283" s="81"/>
      <c r="P283" s="81"/>
      <c r="Q283" s="81"/>
      <c r="U283" s="81"/>
      <c r="V283" s="81"/>
      <c r="W283" s="81"/>
      <c r="X283" s="81"/>
      <c r="Y283" s="104"/>
      <c r="AL283" s="81"/>
      <c r="AM283" s="81"/>
      <c r="AN283" s="81"/>
      <c r="AO283" s="81"/>
      <c r="AP283" s="104"/>
      <c r="BC283" s="81"/>
      <c r="BD283" s="81"/>
      <c r="BE283" s="81"/>
      <c r="BF283" s="81"/>
      <c r="BG283" s="104"/>
    </row>
    <row r="284" spans="1:59">
      <c r="A284" s="81"/>
      <c r="B284" s="81"/>
      <c r="C284" s="81"/>
      <c r="D284" s="81"/>
      <c r="E284" s="81"/>
      <c r="F284" s="81"/>
      <c r="G284" s="81"/>
      <c r="H284" s="104"/>
      <c r="I284" s="81"/>
      <c r="J284" s="81"/>
      <c r="K284" s="81"/>
      <c r="L284" s="81"/>
      <c r="M284" s="81"/>
      <c r="N284" s="81"/>
      <c r="O284" s="81"/>
      <c r="P284" s="81"/>
      <c r="Q284" s="81"/>
      <c r="U284" s="81"/>
      <c r="V284" s="81"/>
      <c r="W284" s="81"/>
      <c r="X284" s="81"/>
      <c r="Y284" s="104"/>
      <c r="AL284" s="81"/>
      <c r="AM284" s="81"/>
      <c r="AN284" s="81"/>
      <c r="AO284" s="81"/>
      <c r="AP284" s="104"/>
      <c r="BC284" s="81"/>
      <c r="BD284" s="81"/>
      <c r="BE284" s="81"/>
      <c r="BF284" s="81"/>
      <c r="BG284" s="104"/>
    </row>
    <row r="285" spans="1:59">
      <c r="A285" s="81"/>
      <c r="B285" s="81"/>
      <c r="C285" s="81"/>
      <c r="D285" s="81"/>
      <c r="E285" s="81"/>
      <c r="F285" s="81"/>
      <c r="G285" s="81"/>
      <c r="H285" s="104"/>
      <c r="I285" s="81"/>
      <c r="J285" s="81"/>
      <c r="K285" s="81"/>
      <c r="L285" s="81"/>
      <c r="M285" s="81"/>
      <c r="N285" s="81"/>
      <c r="O285" s="81"/>
      <c r="P285" s="81"/>
      <c r="Q285" s="81"/>
      <c r="U285" s="81"/>
      <c r="V285" s="81"/>
      <c r="W285" s="81"/>
      <c r="X285" s="81"/>
      <c r="Y285" s="104"/>
      <c r="AL285" s="81"/>
      <c r="AM285" s="81"/>
      <c r="AN285" s="81"/>
      <c r="AO285" s="81"/>
      <c r="AP285" s="104"/>
      <c r="BC285" s="81"/>
      <c r="BD285" s="81"/>
      <c r="BE285" s="81"/>
      <c r="BF285" s="81"/>
      <c r="BG285" s="104"/>
    </row>
    <row r="286" spans="1:59">
      <c r="A286" s="81"/>
      <c r="B286" s="81"/>
      <c r="C286" s="81"/>
      <c r="D286" s="81"/>
      <c r="E286" s="81"/>
      <c r="F286" s="81"/>
      <c r="G286" s="81"/>
      <c r="H286" s="104"/>
      <c r="I286" s="81"/>
      <c r="J286" s="81"/>
      <c r="K286" s="81"/>
      <c r="L286" s="81"/>
      <c r="M286" s="81"/>
      <c r="N286" s="81"/>
      <c r="O286" s="81"/>
      <c r="P286" s="81"/>
      <c r="Q286" s="81"/>
      <c r="U286" s="81"/>
      <c r="V286" s="81"/>
      <c r="W286" s="81"/>
      <c r="X286" s="81"/>
      <c r="Y286" s="104"/>
      <c r="AL286" s="81"/>
      <c r="AM286" s="81"/>
      <c r="AN286" s="81"/>
      <c r="AO286" s="81"/>
      <c r="AP286" s="104"/>
      <c r="BC286" s="81"/>
      <c r="BD286" s="81"/>
      <c r="BE286" s="81"/>
      <c r="BF286" s="81"/>
      <c r="BG286" s="104"/>
    </row>
    <row r="287" spans="1:59">
      <c r="A287" s="81"/>
      <c r="B287" s="81"/>
      <c r="C287" s="81"/>
      <c r="D287" s="81"/>
      <c r="E287" s="81"/>
      <c r="F287" s="81"/>
      <c r="G287" s="81"/>
      <c r="H287" s="104"/>
      <c r="I287" s="81"/>
      <c r="J287" s="81"/>
      <c r="K287" s="81"/>
      <c r="L287" s="81"/>
      <c r="M287" s="81"/>
      <c r="N287" s="81"/>
      <c r="O287" s="81"/>
      <c r="P287" s="81"/>
      <c r="Q287" s="81"/>
      <c r="U287" s="81"/>
      <c r="V287" s="81"/>
      <c r="W287" s="81"/>
      <c r="X287" s="81"/>
      <c r="Y287" s="104"/>
      <c r="AL287" s="81"/>
      <c r="AM287" s="81"/>
      <c r="AN287" s="81"/>
      <c r="AO287" s="81"/>
      <c r="AP287" s="104"/>
      <c r="BC287" s="81"/>
      <c r="BD287" s="81"/>
      <c r="BE287" s="81"/>
      <c r="BF287" s="81"/>
      <c r="BG287" s="104"/>
    </row>
    <row r="288" spans="1:59">
      <c r="A288" s="81"/>
      <c r="B288" s="81"/>
      <c r="C288" s="81"/>
      <c r="D288" s="81"/>
      <c r="E288" s="81"/>
      <c r="F288" s="81"/>
      <c r="G288" s="81"/>
      <c r="H288" s="104"/>
      <c r="I288" s="81"/>
      <c r="J288" s="81"/>
      <c r="K288" s="81"/>
      <c r="L288" s="81"/>
      <c r="M288" s="81"/>
      <c r="N288" s="81"/>
      <c r="O288" s="81"/>
      <c r="P288" s="81"/>
      <c r="Q288" s="81"/>
      <c r="U288" s="81"/>
      <c r="V288" s="81"/>
      <c r="W288" s="81"/>
      <c r="X288" s="81"/>
      <c r="Y288" s="104"/>
      <c r="AL288" s="81"/>
      <c r="AM288" s="81"/>
      <c r="AN288" s="81"/>
      <c r="AO288" s="81"/>
      <c r="AP288" s="104"/>
      <c r="BC288" s="81"/>
      <c r="BD288" s="81"/>
      <c r="BE288" s="81"/>
      <c r="BF288" s="81"/>
      <c r="BG288" s="104"/>
    </row>
    <row r="289" spans="1:59">
      <c r="A289" s="81"/>
      <c r="B289" s="81"/>
      <c r="C289" s="81"/>
      <c r="D289" s="81"/>
      <c r="E289" s="81"/>
      <c r="F289" s="81"/>
      <c r="G289" s="81"/>
      <c r="H289" s="104"/>
      <c r="I289" s="81"/>
      <c r="J289" s="81"/>
      <c r="K289" s="81"/>
      <c r="L289" s="81"/>
      <c r="M289" s="81"/>
      <c r="N289" s="81"/>
      <c r="O289" s="81"/>
      <c r="P289" s="81"/>
      <c r="Q289" s="81"/>
      <c r="U289" s="81"/>
      <c r="V289" s="81"/>
      <c r="W289" s="81"/>
      <c r="X289" s="81"/>
      <c r="Y289" s="104"/>
      <c r="AL289" s="81"/>
      <c r="AM289" s="81"/>
      <c r="AN289" s="81"/>
      <c r="AO289" s="81"/>
      <c r="AP289" s="104"/>
      <c r="BC289" s="81"/>
      <c r="BD289" s="81"/>
      <c r="BE289" s="81"/>
      <c r="BF289" s="81"/>
      <c r="BG289" s="104"/>
    </row>
    <row r="290" spans="1:59">
      <c r="A290" s="81"/>
      <c r="B290" s="81"/>
      <c r="C290" s="81"/>
      <c r="D290" s="81"/>
      <c r="E290" s="81"/>
      <c r="F290" s="81"/>
      <c r="G290" s="81"/>
      <c r="H290" s="104"/>
      <c r="I290" s="81"/>
      <c r="J290" s="81"/>
      <c r="K290" s="81"/>
      <c r="L290" s="81"/>
      <c r="M290" s="81"/>
      <c r="N290" s="81"/>
      <c r="O290" s="81"/>
      <c r="P290" s="81"/>
      <c r="Q290" s="81"/>
      <c r="U290" s="81"/>
      <c r="V290" s="81"/>
      <c r="W290" s="81"/>
      <c r="X290" s="81"/>
      <c r="Y290" s="104"/>
      <c r="AL290" s="81"/>
      <c r="AM290" s="81"/>
      <c r="AN290" s="81"/>
      <c r="AO290" s="81"/>
      <c r="AP290" s="104"/>
      <c r="BC290" s="81"/>
      <c r="BD290" s="81"/>
      <c r="BE290" s="81"/>
      <c r="BF290" s="81"/>
      <c r="BG290" s="104"/>
    </row>
    <row r="291" spans="1:59">
      <c r="A291" s="81"/>
      <c r="B291" s="81"/>
      <c r="C291" s="81"/>
      <c r="D291" s="81"/>
      <c r="E291" s="81"/>
      <c r="F291" s="81"/>
      <c r="G291" s="81"/>
      <c r="H291" s="104"/>
      <c r="I291" s="81"/>
      <c r="J291" s="81"/>
      <c r="K291" s="81"/>
      <c r="L291" s="81"/>
      <c r="M291" s="81"/>
      <c r="N291" s="81"/>
      <c r="O291" s="81"/>
      <c r="P291" s="81"/>
      <c r="Q291" s="81"/>
      <c r="U291" s="81"/>
      <c r="V291" s="81"/>
      <c r="W291" s="81"/>
      <c r="X291" s="81"/>
      <c r="Y291" s="104"/>
      <c r="AL291" s="81"/>
      <c r="AM291" s="81"/>
      <c r="AN291" s="81"/>
      <c r="AO291" s="81"/>
      <c r="AP291" s="104"/>
      <c r="BC291" s="81"/>
      <c r="BD291" s="81"/>
      <c r="BE291" s="81"/>
      <c r="BF291" s="81"/>
      <c r="BG291" s="104"/>
    </row>
    <row r="292" spans="1:59">
      <c r="A292" s="81"/>
      <c r="B292" s="81"/>
      <c r="C292" s="81"/>
      <c r="D292" s="81"/>
      <c r="E292" s="81"/>
      <c r="F292" s="81"/>
      <c r="G292" s="81"/>
      <c r="H292" s="104"/>
      <c r="I292" s="81"/>
      <c r="J292" s="81"/>
      <c r="K292" s="81"/>
      <c r="L292" s="81"/>
      <c r="M292" s="81"/>
      <c r="N292" s="81"/>
      <c r="O292" s="81"/>
      <c r="P292" s="81"/>
      <c r="Q292" s="81"/>
      <c r="U292" s="81"/>
      <c r="V292" s="81"/>
      <c r="W292" s="81"/>
      <c r="X292" s="81"/>
      <c r="Y292" s="104"/>
      <c r="AL292" s="81"/>
      <c r="AM292" s="81"/>
      <c r="AN292" s="81"/>
      <c r="AO292" s="81"/>
      <c r="AP292" s="104"/>
      <c r="BC292" s="81"/>
      <c r="BD292" s="81"/>
      <c r="BE292" s="81"/>
      <c r="BF292" s="81"/>
      <c r="BG292" s="104"/>
    </row>
    <row r="293" spans="1:59">
      <c r="A293" s="81"/>
      <c r="B293" s="81"/>
      <c r="C293" s="81"/>
      <c r="D293" s="81"/>
      <c r="E293" s="81"/>
      <c r="F293" s="81"/>
      <c r="G293" s="81"/>
      <c r="H293" s="104"/>
      <c r="I293" s="81"/>
      <c r="J293" s="81"/>
      <c r="K293" s="81"/>
      <c r="L293" s="81"/>
      <c r="M293" s="81"/>
      <c r="N293" s="81"/>
      <c r="O293" s="81"/>
      <c r="P293" s="81"/>
      <c r="Q293" s="81"/>
      <c r="U293" s="81"/>
      <c r="V293" s="81"/>
      <c r="W293" s="81"/>
      <c r="X293" s="81"/>
      <c r="Y293" s="104"/>
      <c r="AL293" s="81"/>
      <c r="AM293" s="81"/>
      <c r="AN293" s="81"/>
      <c r="AO293" s="81"/>
      <c r="AP293" s="104"/>
      <c r="BC293" s="81"/>
      <c r="BD293" s="81"/>
      <c r="BE293" s="81"/>
      <c r="BF293" s="81"/>
      <c r="BG293" s="104"/>
    </row>
    <row r="294" spans="1:59">
      <c r="A294" s="81"/>
      <c r="B294" s="81"/>
      <c r="C294" s="81"/>
      <c r="D294" s="81"/>
      <c r="E294" s="81"/>
      <c r="F294" s="81"/>
      <c r="G294" s="81"/>
      <c r="H294" s="104"/>
      <c r="I294" s="81"/>
      <c r="J294" s="81"/>
      <c r="K294" s="81"/>
      <c r="L294" s="81"/>
      <c r="M294" s="81"/>
      <c r="N294" s="81"/>
      <c r="O294" s="81"/>
      <c r="P294" s="81"/>
      <c r="Q294" s="81"/>
      <c r="U294" s="81"/>
      <c r="V294" s="81"/>
      <c r="W294" s="81"/>
      <c r="X294" s="81"/>
      <c r="Y294" s="104"/>
      <c r="AL294" s="81"/>
      <c r="AM294" s="81"/>
      <c r="AN294" s="81"/>
      <c r="AO294" s="81"/>
      <c r="AP294" s="104"/>
      <c r="BC294" s="81"/>
      <c r="BD294" s="81"/>
      <c r="BE294" s="81"/>
      <c r="BF294" s="81"/>
      <c r="BG294" s="104"/>
    </row>
    <row r="295" spans="1:59">
      <c r="A295" s="81"/>
      <c r="B295" s="81"/>
      <c r="C295" s="81"/>
      <c r="D295" s="81"/>
      <c r="E295" s="81"/>
      <c r="F295" s="81"/>
      <c r="G295" s="81"/>
      <c r="H295" s="104"/>
      <c r="I295" s="81"/>
      <c r="J295" s="81"/>
      <c r="K295" s="81"/>
      <c r="L295" s="81"/>
      <c r="M295" s="81"/>
      <c r="N295" s="81"/>
      <c r="O295" s="81"/>
      <c r="P295" s="81"/>
      <c r="Q295" s="81"/>
      <c r="U295" s="81"/>
      <c r="V295" s="81"/>
      <c r="W295" s="81"/>
      <c r="X295" s="81"/>
      <c r="Y295" s="104"/>
      <c r="AL295" s="81"/>
      <c r="AM295" s="81"/>
      <c r="AN295" s="81"/>
      <c r="AO295" s="81"/>
      <c r="AP295" s="104"/>
      <c r="BC295" s="81"/>
      <c r="BD295" s="81"/>
      <c r="BE295" s="81"/>
      <c r="BF295" s="81"/>
      <c r="BG295" s="104"/>
    </row>
    <row r="296" spans="1:59">
      <c r="A296" s="81"/>
      <c r="B296" s="81"/>
      <c r="C296" s="81"/>
      <c r="D296" s="81"/>
      <c r="E296" s="81"/>
      <c r="F296" s="81"/>
      <c r="G296" s="81"/>
      <c r="H296" s="104"/>
      <c r="I296" s="81"/>
      <c r="J296" s="81"/>
      <c r="K296" s="81"/>
      <c r="L296" s="81"/>
      <c r="M296" s="81"/>
      <c r="N296" s="81"/>
      <c r="O296" s="81"/>
      <c r="P296" s="81"/>
      <c r="Q296" s="81"/>
      <c r="U296" s="81"/>
      <c r="V296" s="81"/>
      <c r="W296" s="81"/>
      <c r="X296" s="81"/>
      <c r="Y296" s="104"/>
      <c r="AL296" s="81"/>
      <c r="AM296" s="81"/>
      <c r="AN296" s="81"/>
      <c r="AO296" s="81"/>
      <c r="AP296" s="104"/>
      <c r="BC296" s="81"/>
      <c r="BD296" s="81"/>
      <c r="BE296" s="81"/>
      <c r="BF296" s="81"/>
      <c r="BG296" s="104"/>
    </row>
    <row r="297" spans="1:59">
      <c r="A297" s="81"/>
      <c r="B297" s="81"/>
      <c r="C297" s="81"/>
      <c r="D297" s="81"/>
      <c r="E297" s="81"/>
      <c r="F297" s="81"/>
      <c r="G297" s="81"/>
      <c r="H297" s="104"/>
      <c r="I297" s="81"/>
      <c r="J297" s="81"/>
      <c r="K297" s="81"/>
      <c r="L297" s="81"/>
      <c r="M297" s="81"/>
      <c r="N297" s="81"/>
      <c r="O297" s="81"/>
      <c r="P297" s="81"/>
      <c r="Q297" s="81"/>
      <c r="U297" s="81"/>
      <c r="V297" s="81"/>
      <c r="W297" s="81"/>
      <c r="X297" s="81"/>
      <c r="Y297" s="104"/>
      <c r="AL297" s="81"/>
      <c r="AM297" s="81"/>
      <c r="AN297" s="81"/>
      <c r="AO297" s="81"/>
      <c r="AP297" s="104"/>
      <c r="BC297" s="81"/>
      <c r="BD297" s="81"/>
      <c r="BE297" s="81"/>
      <c r="BF297" s="81"/>
      <c r="BG297" s="104"/>
    </row>
    <row r="298" spans="1:59">
      <c r="A298" s="81"/>
      <c r="B298" s="81"/>
      <c r="C298" s="81"/>
      <c r="D298" s="81"/>
      <c r="E298" s="81"/>
      <c r="F298" s="81"/>
      <c r="G298" s="81"/>
      <c r="H298" s="104"/>
      <c r="I298" s="81"/>
      <c r="J298" s="81"/>
      <c r="K298" s="81"/>
      <c r="L298" s="81"/>
      <c r="M298" s="81"/>
      <c r="N298" s="81"/>
      <c r="O298" s="81"/>
      <c r="P298" s="81"/>
      <c r="Q298" s="81"/>
      <c r="U298" s="81"/>
      <c r="V298" s="81"/>
      <c r="W298" s="81"/>
      <c r="X298" s="81"/>
      <c r="Y298" s="104"/>
      <c r="AL298" s="81"/>
      <c r="AM298" s="81"/>
      <c r="AN298" s="81"/>
      <c r="AO298" s="81"/>
      <c r="AP298" s="104"/>
      <c r="BC298" s="81"/>
      <c r="BD298" s="81"/>
      <c r="BE298" s="81"/>
      <c r="BF298" s="81"/>
      <c r="BG298" s="104"/>
    </row>
    <row r="299" spans="1:59">
      <c r="A299" s="81"/>
      <c r="B299" s="81"/>
      <c r="C299" s="81"/>
      <c r="D299" s="81"/>
      <c r="E299" s="81"/>
      <c r="F299" s="81"/>
      <c r="G299" s="81"/>
      <c r="H299" s="104"/>
      <c r="I299" s="81"/>
      <c r="J299" s="81"/>
      <c r="K299" s="81"/>
      <c r="L299" s="81"/>
      <c r="M299" s="81"/>
      <c r="N299" s="81"/>
      <c r="O299" s="81"/>
      <c r="P299" s="81"/>
      <c r="Q299" s="81"/>
      <c r="U299" s="81"/>
      <c r="V299" s="81"/>
      <c r="W299" s="81"/>
      <c r="X299" s="81"/>
      <c r="Y299" s="104"/>
      <c r="AL299" s="81"/>
      <c r="AM299" s="81"/>
      <c r="AN299" s="81"/>
      <c r="AO299" s="81"/>
      <c r="AP299" s="104"/>
      <c r="BC299" s="81"/>
      <c r="BD299" s="81"/>
      <c r="BE299" s="81"/>
      <c r="BF299" s="81"/>
      <c r="BG299" s="104"/>
    </row>
    <row r="300" spans="1:59">
      <c r="A300" s="81"/>
      <c r="B300" s="81"/>
      <c r="C300" s="81"/>
      <c r="D300" s="81"/>
      <c r="E300" s="81"/>
      <c r="F300" s="81"/>
      <c r="G300" s="81"/>
      <c r="H300" s="104"/>
      <c r="I300" s="81"/>
      <c r="J300" s="81"/>
      <c r="K300" s="81"/>
      <c r="L300" s="81"/>
      <c r="M300" s="81"/>
      <c r="N300" s="81"/>
      <c r="O300" s="81"/>
      <c r="P300" s="81"/>
      <c r="Q300" s="81"/>
      <c r="U300" s="81"/>
      <c r="V300" s="81"/>
      <c r="W300" s="81"/>
      <c r="X300" s="81"/>
      <c r="Y300" s="104"/>
      <c r="AL300" s="81"/>
      <c r="AM300" s="81"/>
      <c r="AN300" s="81"/>
      <c r="AO300" s="81"/>
      <c r="AP300" s="104"/>
      <c r="BC300" s="81"/>
      <c r="BD300" s="81"/>
      <c r="BE300" s="81"/>
      <c r="BF300" s="81"/>
      <c r="BG300" s="104"/>
    </row>
    <row r="301" spans="1:59">
      <c r="A301" s="81"/>
      <c r="B301" s="81"/>
      <c r="C301" s="81"/>
      <c r="D301" s="81"/>
      <c r="E301" s="81"/>
      <c r="F301" s="81"/>
      <c r="G301" s="81"/>
      <c r="H301" s="104"/>
      <c r="I301" s="81"/>
      <c r="J301" s="81"/>
      <c r="K301" s="81"/>
      <c r="L301" s="81"/>
      <c r="M301" s="81"/>
      <c r="N301" s="81"/>
      <c r="O301" s="81"/>
      <c r="P301" s="81"/>
      <c r="Q301" s="81"/>
      <c r="U301" s="81"/>
      <c r="V301" s="81"/>
      <c r="W301" s="81"/>
      <c r="X301" s="81"/>
      <c r="Y301" s="104"/>
      <c r="AL301" s="81"/>
      <c r="AM301" s="81"/>
      <c r="AN301" s="81"/>
      <c r="AO301" s="81"/>
      <c r="AP301" s="104"/>
      <c r="BC301" s="81"/>
      <c r="BD301" s="81"/>
      <c r="BE301" s="81"/>
      <c r="BF301" s="81"/>
      <c r="BG301" s="104"/>
    </row>
    <row r="302" spans="1:59">
      <c r="A302" s="81"/>
      <c r="B302" s="81"/>
      <c r="C302" s="81"/>
      <c r="D302" s="81"/>
      <c r="E302" s="81"/>
      <c r="F302" s="81"/>
      <c r="G302" s="81"/>
      <c r="H302" s="104"/>
      <c r="I302" s="81"/>
      <c r="J302" s="81"/>
      <c r="K302" s="81"/>
      <c r="L302" s="81"/>
      <c r="M302" s="81"/>
      <c r="N302" s="81"/>
      <c r="O302" s="81"/>
      <c r="P302" s="81"/>
      <c r="Q302" s="81"/>
      <c r="U302" s="81"/>
      <c r="V302" s="81"/>
      <c r="W302" s="81"/>
      <c r="X302" s="81"/>
      <c r="Y302" s="104"/>
      <c r="AL302" s="81"/>
      <c r="AM302" s="81"/>
      <c r="AN302" s="81"/>
      <c r="AO302" s="81"/>
      <c r="AP302" s="104"/>
      <c r="BC302" s="81"/>
      <c r="BD302" s="81"/>
      <c r="BE302" s="81"/>
      <c r="BF302" s="81"/>
      <c r="BG302" s="104"/>
    </row>
    <row r="303" spans="1:59">
      <c r="A303" s="81"/>
      <c r="B303" s="81"/>
      <c r="C303" s="81"/>
      <c r="D303" s="81"/>
      <c r="E303" s="81"/>
      <c r="F303" s="81"/>
      <c r="G303" s="81"/>
      <c r="H303" s="104"/>
      <c r="I303" s="81"/>
      <c r="J303" s="81"/>
      <c r="K303" s="81"/>
      <c r="L303" s="81"/>
      <c r="M303" s="81"/>
      <c r="N303" s="81"/>
      <c r="O303" s="81"/>
      <c r="P303" s="81"/>
      <c r="Q303" s="81"/>
      <c r="U303" s="81"/>
      <c r="V303" s="81"/>
      <c r="W303" s="81"/>
      <c r="X303" s="81"/>
      <c r="Y303" s="104"/>
      <c r="AL303" s="81"/>
      <c r="AM303" s="81"/>
      <c r="AN303" s="81"/>
      <c r="AO303" s="81"/>
      <c r="AP303" s="104"/>
      <c r="BC303" s="81"/>
      <c r="BD303" s="81"/>
      <c r="BE303" s="81"/>
      <c r="BF303" s="81"/>
      <c r="BG303" s="104"/>
    </row>
    <row r="304" spans="1:59">
      <c r="A304" s="81"/>
      <c r="B304" s="81"/>
      <c r="C304" s="81"/>
      <c r="D304" s="81"/>
      <c r="E304" s="81"/>
      <c r="F304" s="81"/>
      <c r="G304" s="81"/>
      <c r="H304" s="104"/>
      <c r="I304" s="81"/>
      <c r="J304" s="81"/>
      <c r="K304" s="81"/>
      <c r="L304" s="81"/>
      <c r="M304" s="81"/>
      <c r="N304" s="81"/>
      <c r="O304" s="81"/>
      <c r="P304" s="81"/>
      <c r="Q304" s="81"/>
      <c r="U304" s="81"/>
      <c r="V304" s="81"/>
      <c r="W304" s="81"/>
      <c r="X304" s="81"/>
      <c r="Y304" s="104"/>
      <c r="AL304" s="81"/>
      <c r="AM304" s="81"/>
      <c r="AN304" s="81"/>
      <c r="AO304" s="81"/>
      <c r="AP304" s="104"/>
      <c r="BC304" s="81"/>
      <c r="BD304" s="81"/>
      <c r="BE304" s="81"/>
      <c r="BF304" s="81"/>
      <c r="BG304" s="104"/>
    </row>
    <row r="305" spans="1:59">
      <c r="A305" s="81"/>
      <c r="B305" s="81"/>
      <c r="C305" s="81"/>
      <c r="D305" s="81"/>
      <c r="E305" s="81"/>
      <c r="F305" s="81"/>
      <c r="G305" s="81"/>
      <c r="H305" s="104"/>
      <c r="I305" s="81"/>
      <c r="J305" s="81"/>
      <c r="K305" s="81"/>
      <c r="L305" s="81"/>
      <c r="M305" s="81"/>
      <c r="N305" s="81"/>
      <c r="O305" s="81"/>
      <c r="P305" s="81"/>
      <c r="Q305" s="81"/>
      <c r="U305" s="81"/>
      <c r="V305" s="81"/>
      <c r="W305" s="81"/>
      <c r="X305" s="81"/>
      <c r="Y305" s="104"/>
      <c r="AL305" s="81"/>
      <c r="AM305" s="81"/>
      <c r="AN305" s="81"/>
      <c r="AO305" s="81"/>
      <c r="AP305" s="104"/>
      <c r="BC305" s="81"/>
      <c r="BD305" s="81"/>
      <c r="BE305" s="81"/>
      <c r="BF305" s="81"/>
      <c r="BG305" s="104"/>
    </row>
    <row r="306" spans="1:59">
      <c r="A306" s="81"/>
      <c r="B306" s="81"/>
      <c r="C306" s="81"/>
      <c r="D306" s="81"/>
      <c r="E306" s="81"/>
      <c r="F306" s="81"/>
      <c r="G306" s="81"/>
      <c r="H306" s="104"/>
      <c r="I306" s="81"/>
      <c r="J306" s="81"/>
      <c r="K306" s="81"/>
      <c r="L306" s="81"/>
      <c r="M306" s="81"/>
      <c r="N306" s="81"/>
      <c r="O306" s="81"/>
      <c r="P306" s="81"/>
      <c r="Q306" s="81"/>
      <c r="U306" s="81"/>
      <c r="V306" s="81"/>
      <c r="W306" s="81"/>
      <c r="X306" s="81"/>
      <c r="Y306" s="104"/>
      <c r="AL306" s="81"/>
      <c r="AM306" s="81"/>
      <c r="AN306" s="81"/>
      <c r="AO306" s="81"/>
      <c r="AP306" s="104"/>
      <c r="BC306" s="81"/>
      <c r="BD306" s="81"/>
      <c r="BE306" s="81"/>
      <c r="BF306" s="81"/>
      <c r="BG306" s="104"/>
    </row>
    <row r="307" spans="1:59">
      <c r="A307" s="81"/>
      <c r="B307" s="81"/>
      <c r="C307" s="81"/>
      <c r="D307" s="81"/>
      <c r="E307" s="81"/>
      <c r="F307" s="81"/>
      <c r="G307" s="81"/>
      <c r="H307" s="104"/>
      <c r="I307" s="81"/>
      <c r="J307" s="81"/>
      <c r="K307" s="81"/>
      <c r="L307" s="81"/>
      <c r="M307" s="81"/>
      <c r="N307" s="81"/>
      <c r="O307" s="81"/>
      <c r="P307" s="81"/>
      <c r="Q307" s="81"/>
      <c r="U307" s="81"/>
      <c r="V307" s="81"/>
      <c r="W307" s="81"/>
      <c r="X307" s="81"/>
      <c r="Y307" s="104"/>
      <c r="AL307" s="81"/>
      <c r="AM307" s="81"/>
      <c r="AN307" s="81"/>
      <c r="AO307" s="81"/>
      <c r="AP307" s="104"/>
      <c r="BC307" s="81"/>
      <c r="BD307" s="81"/>
      <c r="BE307" s="81"/>
      <c r="BF307" s="81"/>
      <c r="BG307" s="104"/>
    </row>
    <row r="308" spans="1:59">
      <c r="A308" s="81"/>
      <c r="B308" s="81"/>
      <c r="C308" s="81"/>
      <c r="D308" s="81"/>
      <c r="E308" s="81"/>
      <c r="F308" s="81"/>
      <c r="G308" s="81"/>
      <c r="H308" s="104"/>
      <c r="I308" s="81"/>
      <c r="J308" s="81"/>
      <c r="K308" s="81"/>
      <c r="L308" s="81"/>
      <c r="M308" s="81"/>
      <c r="N308" s="81"/>
      <c r="O308" s="81"/>
      <c r="P308" s="81"/>
      <c r="Q308" s="81"/>
      <c r="U308" s="81"/>
      <c r="V308" s="81"/>
      <c r="W308" s="81"/>
      <c r="X308" s="81"/>
      <c r="Y308" s="104"/>
      <c r="AL308" s="81"/>
      <c r="AM308" s="81"/>
      <c r="AN308" s="81"/>
      <c r="AO308" s="81"/>
      <c r="AP308" s="104"/>
      <c r="BC308" s="81"/>
      <c r="BD308" s="81"/>
      <c r="BE308" s="81"/>
      <c r="BF308" s="81"/>
      <c r="BG308" s="104"/>
    </row>
    <row r="309" spans="1:59">
      <c r="A309" s="81"/>
      <c r="B309" s="81"/>
      <c r="C309" s="81"/>
      <c r="D309" s="81"/>
      <c r="E309" s="81"/>
      <c r="F309" s="81"/>
      <c r="G309" s="81"/>
      <c r="H309" s="104"/>
      <c r="I309" s="81"/>
      <c r="J309" s="81"/>
      <c r="K309" s="81"/>
      <c r="L309" s="81"/>
      <c r="M309" s="81"/>
      <c r="N309" s="81"/>
      <c r="O309" s="81"/>
      <c r="P309" s="81"/>
      <c r="Q309" s="81"/>
      <c r="U309" s="81"/>
      <c r="V309" s="81"/>
      <c r="W309" s="81"/>
      <c r="X309" s="81"/>
      <c r="Y309" s="104"/>
      <c r="AL309" s="81"/>
      <c r="AM309" s="81"/>
      <c r="AN309" s="81"/>
      <c r="AO309" s="81"/>
      <c r="AP309" s="104"/>
      <c r="BC309" s="81"/>
      <c r="BD309" s="81"/>
      <c r="BE309" s="81"/>
      <c r="BF309" s="81"/>
      <c r="BG309" s="104"/>
    </row>
    <row r="310" spans="1:59">
      <c r="A310" s="81"/>
      <c r="B310" s="81"/>
      <c r="C310" s="81"/>
      <c r="D310" s="81"/>
      <c r="E310" s="81"/>
      <c r="F310" s="81"/>
      <c r="G310" s="81"/>
      <c r="H310" s="104"/>
      <c r="I310" s="81"/>
      <c r="J310" s="81"/>
      <c r="K310" s="81"/>
      <c r="L310" s="81"/>
      <c r="M310" s="81"/>
      <c r="N310" s="81"/>
      <c r="O310" s="81"/>
      <c r="P310" s="81"/>
      <c r="Q310" s="81"/>
      <c r="U310" s="81"/>
      <c r="V310" s="81"/>
      <c r="W310" s="81"/>
      <c r="X310" s="81"/>
      <c r="Y310" s="104"/>
      <c r="AL310" s="81"/>
      <c r="AM310" s="81"/>
      <c r="AN310" s="81"/>
      <c r="AO310" s="81"/>
      <c r="AP310" s="104"/>
      <c r="BC310" s="81"/>
      <c r="BD310" s="81"/>
      <c r="BE310" s="81"/>
      <c r="BF310" s="81"/>
      <c r="BG310" s="104"/>
    </row>
    <row r="311" spans="1:59">
      <c r="A311" s="81"/>
      <c r="B311" s="81"/>
      <c r="C311" s="81"/>
      <c r="D311" s="81"/>
      <c r="E311" s="81"/>
      <c r="F311" s="81"/>
      <c r="G311" s="81"/>
      <c r="H311" s="104"/>
      <c r="I311" s="81"/>
      <c r="J311" s="81"/>
      <c r="K311" s="81"/>
      <c r="L311" s="81"/>
      <c r="M311" s="81"/>
      <c r="N311" s="81"/>
      <c r="O311" s="81"/>
      <c r="P311" s="81"/>
      <c r="Q311" s="81"/>
      <c r="U311" s="81"/>
      <c r="V311" s="81"/>
      <c r="W311" s="81"/>
      <c r="X311" s="81"/>
      <c r="Y311" s="104"/>
      <c r="AL311" s="81"/>
      <c r="AM311" s="81"/>
      <c r="AN311" s="81"/>
      <c r="AO311" s="81"/>
      <c r="AP311" s="104"/>
      <c r="BC311" s="81"/>
      <c r="BD311" s="81"/>
      <c r="BE311" s="81"/>
      <c r="BF311" s="81"/>
      <c r="BG311" s="104"/>
    </row>
    <row r="312" spans="1:59">
      <c r="A312" s="81"/>
      <c r="B312" s="81"/>
      <c r="C312" s="81"/>
      <c r="D312" s="81"/>
      <c r="E312" s="81"/>
      <c r="F312" s="81"/>
      <c r="G312" s="81"/>
      <c r="H312" s="104"/>
      <c r="I312" s="81"/>
      <c r="J312" s="81"/>
      <c r="K312" s="81"/>
      <c r="L312" s="81"/>
      <c r="M312" s="81"/>
      <c r="N312" s="81"/>
      <c r="O312" s="81"/>
      <c r="P312" s="81"/>
      <c r="Q312" s="81"/>
      <c r="U312" s="81"/>
      <c r="V312" s="81"/>
      <c r="W312" s="81"/>
      <c r="X312" s="81"/>
      <c r="Y312" s="104"/>
      <c r="AL312" s="81"/>
      <c r="AM312" s="81"/>
      <c r="AN312" s="81"/>
      <c r="AO312" s="81"/>
      <c r="AP312" s="104"/>
      <c r="BC312" s="81"/>
      <c r="BD312" s="81"/>
      <c r="BE312" s="81"/>
      <c r="BF312" s="81"/>
      <c r="BG312" s="104"/>
    </row>
    <row r="313" spans="1:59">
      <c r="A313" s="81"/>
      <c r="B313" s="81"/>
      <c r="C313" s="81"/>
      <c r="D313" s="81"/>
      <c r="E313" s="81"/>
      <c r="F313" s="81"/>
      <c r="G313" s="81"/>
      <c r="H313" s="104"/>
      <c r="I313" s="81"/>
      <c r="J313" s="81"/>
      <c r="K313" s="81"/>
      <c r="L313" s="81"/>
      <c r="M313" s="81"/>
      <c r="N313" s="81"/>
      <c r="O313" s="81"/>
      <c r="P313" s="81"/>
      <c r="Q313" s="81"/>
      <c r="U313" s="81"/>
      <c r="V313" s="81"/>
      <c r="W313" s="81"/>
      <c r="X313" s="81"/>
      <c r="Y313" s="104"/>
      <c r="AL313" s="81"/>
      <c r="AM313" s="81"/>
      <c r="AN313" s="81"/>
      <c r="AO313" s="81"/>
      <c r="AP313" s="104"/>
      <c r="BC313" s="81"/>
      <c r="BD313" s="81"/>
      <c r="BE313" s="81"/>
      <c r="BF313" s="81"/>
      <c r="BG313" s="104"/>
    </row>
    <row r="314" spans="1:59">
      <c r="A314" s="81"/>
      <c r="B314" s="81"/>
      <c r="C314" s="81"/>
      <c r="D314" s="81"/>
      <c r="E314" s="81"/>
      <c r="F314" s="81"/>
      <c r="G314" s="81"/>
      <c r="H314" s="104"/>
      <c r="I314" s="81"/>
      <c r="J314" s="81"/>
      <c r="K314" s="81"/>
      <c r="L314" s="81"/>
      <c r="M314" s="81"/>
      <c r="N314" s="81"/>
      <c r="O314" s="81"/>
      <c r="P314" s="81"/>
      <c r="Q314" s="81"/>
      <c r="U314" s="81"/>
      <c r="V314" s="81"/>
      <c r="W314" s="81"/>
      <c r="X314" s="81"/>
      <c r="Y314" s="104"/>
      <c r="AL314" s="81"/>
      <c r="AM314" s="81"/>
      <c r="AN314" s="81"/>
      <c r="AO314" s="81"/>
      <c r="AP314" s="104"/>
      <c r="BC314" s="81"/>
      <c r="BD314" s="81"/>
      <c r="BE314" s="81"/>
      <c r="BF314" s="81"/>
      <c r="BG314" s="104"/>
    </row>
    <row r="315" spans="1:59">
      <c r="A315" s="81"/>
      <c r="B315" s="81"/>
      <c r="C315" s="81"/>
      <c r="D315" s="81"/>
      <c r="E315" s="81"/>
      <c r="F315" s="81"/>
      <c r="G315" s="81"/>
      <c r="H315" s="104"/>
      <c r="I315" s="81"/>
      <c r="J315" s="81"/>
      <c r="K315" s="81"/>
      <c r="L315" s="81"/>
      <c r="M315" s="81"/>
      <c r="N315" s="81"/>
      <c r="O315" s="81"/>
      <c r="P315" s="81"/>
      <c r="Q315" s="81"/>
      <c r="U315" s="81"/>
      <c r="V315" s="81"/>
      <c r="W315" s="81"/>
      <c r="X315" s="81"/>
      <c r="Y315" s="104"/>
      <c r="AL315" s="81"/>
      <c r="AM315" s="81"/>
      <c r="AN315" s="81"/>
      <c r="AO315" s="81"/>
      <c r="AP315" s="104"/>
      <c r="BC315" s="81"/>
      <c r="BD315" s="81"/>
      <c r="BE315" s="81"/>
      <c r="BF315" s="81"/>
      <c r="BG315" s="104"/>
    </row>
    <row r="316" spans="1:59">
      <c r="A316" s="81"/>
      <c r="B316" s="81"/>
      <c r="C316" s="81"/>
      <c r="D316" s="81"/>
      <c r="E316" s="81"/>
      <c r="F316" s="81"/>
      <c r="G316" s="81"/>
      <c r="H316" s="104"/>
      <c r="I316" s="81"/>
      <c r="J316" s="81"/>
      <c r="K316" s="81"/>
      <c r="L316" s="81"/>
      <c r="M316" s="81"/>
      <c r="N316" s="81"/>
      <c r="O316" s="81"/>
      <c r="P316" s="81"/>
      <c r="Q316" s="81"/>
      <c r="U316" s="81"/>
      <c r="V316" s="81"/>
      <c r="W316" s="81"/>
      <c r="X316" s="81"/>
      <c r="Y316" s="104"/>
      <c r="AL316" s="81"/>
      <c r="AM316" s="81"/>
      <c r="AN316" s="81"/>
      <c r="AO316" s="81"/>
      <c r="AP316" s="104"/>
      <c r="BC316" s="81"/>
      <c r="BD316" s="81"/>
      <c r="BE316" s="81"/>
      <c r="BF316" s="81"/>
      <c r="BG316" s="104"/>
    </row>
    <row r="317" spans="1:59">
      <c r="A317" s="81"/>
      <c r="B317" s="81"/>
      <c r="C317" s="81"/>
      <c r="D317" s="81"/>
      <c r="E317" s="81"/>
      <c r="F317" s="81"/>
      <c r="G317" s="81"/>
      <c r="H317" s="104"/>
      <c r="I317" s="81"/>
      <c r="J317" s="81"/>
      <c r="K317" s="81"/>
      <c r="L317" s="81"/>
      <c r="M317" s="81"/>
      <c r="N317" s="81"/>
      <c r="O317" s="81"/>
      <c r="P317" s="81"/>
      <c r="Q317" s="81"/>
      <c r="U317" s="81"/>
      <c r="V317" s="81"/>
      <c r="W317" s="81"/>
      <c r="X317" s="81"/>
      <c r="Y317" s="104"/>
      <c r="AL317" s="81"/>
      <c r="AM317" s="81"/>
      <c r="AN317" s="81"/>
      <c r="AO317" s="81"/>
      <c r="AP317" s="104"/>
      <c r="BC317" s="81"/>
      <c r="BD317" s="81"/>
      <c r="BE317" s="81"/>
      <c r="BF317" s="81"/>
      <c r="BG317" s="104"/>
    </row>
    <row r="318" spans="1:59">
      <c r="A318" s="81"/>
      <c r="B318" s="81"/>
      <c r="C318" s="81"/>
      <c r="D318" s="81"/>
      <c r="E318" s="81"/>
      <c r="F318" s="81"/>
      <c r="G318" s="81"/>
      <c r="H318" s="104"/>
      <c r="I318" s="81"/>
      <c r="J318" s="81"/>
      <c r="K318" s="81"/>
      <c r="L318" s="81"/>
      <c r="M318" s="81"/>
      <c r="N318" s="81"/>
      <c r="O318" s="81"/>
      <c r="P318" s="81"/>
      <c r="Q318" s="81"/>
      <c r="U318" s="81"/>
      <c r="V318" s="81"/>
      <c r="W318" s="81"/>
      <c r="X318" s="81"/>
      <c r="Y318" s="104"/>
      <c r="AL318" s="81"/>
      <c r="AM318" s="81"/>
      <c r="AN318" s="81"/>
      <c r="AO318" s="81"/>
      <c r="AP318" s="104"/>
      <c r="BC318" s="81"/>
      <c r="BD318" s="81"/>
      <c r="BE318" s="81"/>
      <c r="BF318" s="81"/>
      <c r="BG318" s="104"/>
    </row>
    <row r="319" spans="1:59">
      <c r="A319" s="81"/>
      <c r="B319" s="81"/>
      <c r="C319" s="81"/>
      <c r="D319" s="81"/>
      <c r="E319" s="81"/>
      <c r="F319" s="81"/>
      <c r="G319" s="81"/>
      <c r="H319" s="104"/>
      <c r="I319" s="81"/>
      <c r="J319" s="81"/>
      <c r="K319" s="81"/>
      <c r="L319" s="81"/>
      <c r="M319" s="81"/>
      <c r="N319" s="81"/>
      <c r="O319" s="81"/>
      <c r="P319" s="81"/>
      <c r="Q319" s="81"/>
      <c r="U319" s="81"/>
      <c r="V319" s="81"/>
      <c r="W319" s="81"/>
      <c r="X319" s="81"/>
      <c r="Y319" s="104"/>
      <c r="AL319" s="81"/>
      <c r="AM319" s="81"/>
      <c r="AN319" s="81"/>
      <c r="AO319" s="81"/>
      <c r="AP319" s="104"/>
      <c r="BC319" s="81"/>
      <c r="BD319" s="81"/>
      <c r="BE319" s="81"/>
      <c r="BF319" s="81"/>
      <c r="BG319" s="104"/>
    </row>
    <row r="320" spans="1:59">
      <c r="A320" s="81"/>
      <c r="B320" s="81"/>
      <c r="C320" s="81"/>
      <c r="D320" s="81"/>
      <c r="E320" s="81"/>
      <c r="F320" s="81"/>
      <c r="G320" s="81"/>
      <c r="H320" s="104"/>
      <c r="I320" s="81"/>
      <c r="J320" s="81"/>
      <c r="K320" s="81"/>
      <c r="L320" s="81"/>
      <c r="M320" s="81"/>
      <c r="N320" s="81"/>
      <c r="O320" s="81"/>
      <c r="P320" s="81"/>
      <c r="Q320" s="81"/>
      <c r="U320" s="81"/>
      <c r="V320" s="81"/>
      <c r="W320" s="81"/>
      <c r="X320" s="81"/>
      <c r="Y320" s="104"/>
      <c r="AL320" s="81"/>
      <c r="AM320" s="81"/>
      <c r="AN320" s="81"/>
      <c r="AO320" s="81"/>
      <c r="AP320" s="104"/>
      <c r="BC320" s="81"/>
      <c r="BD320" s="81"/>
      <c r="BE320" s="81"/>
      <c r="BF320" s="81"/>
      <c r="BG320" s="104"/>
    </row>
    <row r="321" spans="1:59">
      <c r="A321" s="81"/>
      <c r="B321" s="81"/>
      <c r="C321" s="81"/>
      <c r="D321" s="81"/>
      <c r="E321" s="81"/>
      <c r="F321" s="81"/>
      <c r="G321" s="81"/>
      <c r="H321" s="104"/>
      <c r="I321" s="81"/>
      <c r="J321" s="81"/>
      <c r="K321" s="81"/>
      <c r="L321" s="81"/>
      <c r="M321" s="81"/>
      <c r="N321" s="81"/>
      <c r="O321" s="81"/>
      <c r="P321" s="81"/>
      <c r="Q321" s="81"/>
      <c r="U321" s="81"/>
      <c r="V321" s="81"/>
      <c r="W321" s="81"/>
      <c r="X321" s="81"/>
      <c r="Y321" s="104"/>
      <c r="AL321" s="81"/>
      <c r="AM321" s="81"/>
      <c r="AN321" s="81"/>
      <c r="AO321" s="81"/>
      <c r="AP321" s="104"/>
      <c r="BC321" s="81"/>
      <c r="BD321" s="81"/>
      <c r="BE321" s="81"/>
      <c r="BF321" s="81"/>
      <c r="BG321" s="104"/>
    </row>
    <row r="322" spans="1:59">
      <c r="A322" s="81"/>
      <c r="B322" s="81"/>
      <c r="C322" s="81"/>
      <c r="D322" s="81"/>
      <c r="E322" s="81"/>
      <c r="F322" s="81"/>
      <c r="G322" s="81"/>
      <c r="H322" s="104"/>
      <c r="I322" s="81"/>
      <c r="J322" s="81"/>
      <c r="K322" s="81"/>
      <c r="L322" s="81"/>
      <c r="M322" s="81"/>
      <c r="N322" s="81"/>
      <c r="O322" s="81"/>
      <c r="P322" s="81"/>
      <c r="Q322" s="81"/>
      <c r="U322" s="81"/>
      <c r="V322" s="81"/>
      <c r="W322" s="81"/>
      <c r="X322" s="81"/>
      <c r="Y322" s="104"/>
      <c r="AL322" s="81"/>
      <c r="AM322" s="81"/>
      <c r="AN322" s="81"/>
      <c r="AO322" s="81"/>
      <c r="AP322" s="104"/>
      <c r="BC322" s="81"/>
      <c r="BD322" s="81"/>
      <c r="BE322" s="81"/>
      <c r="BF322" s="81"/>
      <c r="BG322" s="104"/>
    </row>
    <row r="323" spans="1:59">
      <c r="A323" s="81"/>
      <c r="B323" s="81"/>
      <c r="C323" s="81"/>
      <c r="D323" s="81"/>
      <c r="E323" s="81"/>
      <c r="F323" s="81"/>
      <c r="G323" s="81"/>
      <c r="H323" s="104"/>
      <c r="I323" s="81"/>
      <c r="J323" s="81"/>
      <c r="K323" s="81"/>
      <c r="L323" s="81"/>
      <c r="M323" s="81"/>
      <c r="N323" s="81"/>
      <c r="O323" s="81"/>
      <c r="P323" s="81"/>
      <c r="Q323" s="81"/>
      <c r="U323" s="81"/>
      <c r="V323" s="81"/>
      <c r="W323" s="81"/>
      <c r="X323" s="81"/>
      <c r="Y323" s="104"/>
      <c r="AL323" s="81"/>
      <c r="AM323" s="81"/>
      <c r="AN323" s="81"/>
      <c r="AO323" s="81"/>
      <c r="AP323" s="104"/>
      <c r="BC323" s="81"/>
      <c r="BD323" s="81"/>
      <c r="BE323" s="81"/>
      <c r="BF323" s="81"/>
      <c r="BG323" s="104"/>
    </row>
    <row r="324" spans="1:59">
      <c r="A324" s="81"/>
      <c r="B324" s="81"/>
      <c r="C324" s="81"/>
      <c r="D324" s="81"/>
      <c r="E324" s="81"/>
      <c r="F324" s="81"/>
      <c r="G324" s="81"/>
      <c r="H324" s="104"/>
      <c r="I324" s="81"/>
      <c r="J324" s="81"/>
      <c r="K324" s="81"/>
      <c r="L324" s="81"/>
      <c r="M324" s="81"/>
      <c r="N324" s="81"/>
      <c r="O324" s="81"/>
      <c r="P324" s="81"/>
      <c r="Q324" s="81"/>
      <c r="U324" s="81"/>
      <c r="V324" s="81"/>
      <c r="W324" s="81"/>
      <c r="X324" s="81"/>
      <c r="Y324" s="104"/>
      <c r="AL324" s="81"/>
      <c r="AM324" s="81"/>
      <c r="AN324" s="81"/>
      <c r="AO324" s="81"/>
      <c r="AP324" s="104"/>
      <c r="BC324" s="81"/>
      <c r="BD324" s="81"/>
      <c r="BE324" s="81"/>
      <c r="BF324" s="81"/>
      <c r="BG324" s="104"/>
    </row>
    <row r="325" spans="1:59">
      <c r="A325" s="81"/>
      <c r="B325" s="81"/>
      <c r="C325" s="81"/>
      <c r="D325" s="81"/>
      <c r="E325" s="81"/>
      <c r="F325" s="81"/>
      <c r="G325" s="81"/>
      <c r="H325" s="104"/>
      <c r="I325" s="81"/>
      <c r="J325" s="81"/>
      <c r="K325" s="81"/>
      <c r="L325" s="81"/>
      <c r="M325" s="81"/>
      <c r="N325" s="81"/>
      <c r="O325" s="81"/>
      <c r="P325" s="81"/>
      <c r="Q325" s="81"/>
      <c r="U325" s="81"/>
      <c r="V325" s="81"/>
      <c r="W325" s="81"/>
      <c r="X325" s="81"/>
      <c r="Y325" s="104"/>
      <c r="AL325" s="81"/>
      <c r="AM325" s="81"/>
      <c r="AN325" s="81"/>
      <c r="AO325" s="81"/>
      <c r="AP325" s="104"/>
      <c r="BC325" s="81"/>
      <c r="BD325" s="81"/>
      <c r="BE325" s="81"/>
      <c r="BF325" s="81"/>
      <c r="BG325" s="104"/>
    </row>
    <row r="326" spans="1:59">
      <c r="A326" s="81"/>
      <c r="B326" s="81"/>
      <c r="C326" s="81"/>
      <c r="D326" s="81"/>
      <c r="E326" s="81"/>
      <c r="F326" s="81"/>
      <c r="G326" s="81"/>
      <c r="H326" s="104"/>
      <c r="I326" s="81"/>
      <c r="J326" s="81"/>
      <c r="K326" s="81"/>
      <c r="L326" s="81"/>
      <c r="M326" s="81"/>
      <c r="N326" s="81"/>
      <c r="O326" s="81"/>
      <c r="P326" s="81"/>
      <c r="Q326" s="81"/>
      <c r="U326" s="81"/>
      <c r="V326" s="81"/>
      <c r="W326" s="81"/>
      <c r="X326" s="81"/>
      <c r="Y326" s="104"/>
      <c r="AL326" s="81"/>
      <c r="AM326" s="81"/>
      <c r="AN326" s="81"/>
      <c r="AO326" s="81"/>
      <c r="AP326" s="104"/>
      <c r="BC326" s="81"/>
      <c r="BD326" s="81"/>
      <c r="BE326" s="81"/>
      <c r="BF326" s="81"/>
      <c r="BG326" s="104"/>
    </row>
    <row r="327" spans="1:59">
      <c r="A327" s="81"/>
      <c r="B327" s="81"/>
      <c r="C327" s="81"/>
      <c r="D327" s="81"/>
      <c r="E327" s="81"/>
      <c r="F327" s="81"/>
      <c r="G327" s="81"/>
      <c r="H327" s="104"/>
      <c r="I327" s="81"/>
      <c r="J327" s="81"/>
      <c r="K327" s="81"/>
      <c r="L327" s="81"/>
      <c r="M327" s="81"/>
      <c r="N327" s="81"/>
      <c r="O327" s="81"/>
      <c r="P327" s="81"/>
      <c r="Q327" s="81"/>
      <c r="U327" s="81"/>
      <c r="V327" s="81"/>
      <c r="W327" s="81"/>
      <c r="X327" s="81"/>
      <c r="Y327" s="104"/>
      <c r="AL327" s="81"/>
      <c r="AM327" s="81"/>
      <c r="AN327" s="81"/>
      <c r="AO327" s="81"/>
      <c r="AP327" s="104"/>
      <c r="BC327" s="81"/>
      <c r="BD327" s="81"/>
      <c r="BE327" s="81"/>
      <c r="BF327" s="81"/>
      <c r="BG327" s="104"/>
    </row>
    <row r="328" spans="1:59">
      <c r="A328" s="81"/>
      <c r="B328" s="81"/>
      <c r="C328" s="81"/>
      <c r="D328" s="81"/>
      <c r="E328" s="81"/>
      <c r="F328" s="81"/>
      <c r="G328" s="81"/>
      <c r="H328" s="104"/>
      <c r="I328" s="81"/>
      <c r="J328" s="81"/>
      <c r="K328" s="81"/>
      <c r="L328" s="81"/>
      <c r="M328" s="81"/>
      <c r="N328" s="81"/>
      <c r="O328" s="81"/>
      <c r="P328" s="81"/>
      <c r="Q328" s="81"/>
      <c r="U328" s="81"/>
      <c r="V328" s="81"/>
      <c r="W328" s="81"/>
      <c r="X328" s="81"/>
      <c r="Y328" s="104"/>
      <c r="AL328" s="81"/>
      <c r="AM328" s="81"/>
      <c r="AN328" s="81"/>
      <c r="AO328" s="81"/>
      <c r="AP328" s="104"/>
      <c r="BC328" s="81"/>
      <c r="BD328" s="81"/>
      <c r="BE328" s="81"/>
      <c r="BF328" s="81"/>
      <c r="BG328" s="104"/>
    </row>
    <row r="329" spans="1:59">
      <c r="A329" s="81"/>
      <c r="B329" s="81"/>
      <c r="C329" s="81"/>
      <c r="D329" s="81"/>
      <c r="E329" s="81"/>
      <c r="F329" s="81"/>
      <c r="G329" s="81"/>
      <c r="H329" s="104"/>
      <c r="I329" s="81"/>
      <c r="J329" s="81"/>
      <c r="K329" s="81"/>
      <c r="L329" s="81"/>
      <c r="M329" s="81"/>
      <c r="N329" s="81"/>
      <c r="O329" s="81"/>
      <c r="P329" s="81"/>
      <c r="Q329" s="81"/>
      <c r="U329" s="81"/>
      <c r="V329" s="81"/>
      <c r="W329" s="81"/>
      <c r="X329" s="81"/>
      <c r="Y329" s="104"/>
      <c r="AL329" s="81"/>
      <c r="AM329" s="81"/>
      <c r="AN329" s="81"/>
      <c r="AO329" s="81"/>
      <c r="AP329" s="104"/>
      <c r="BC329" s="81"/>
      <c r="BD329" s="81"/>
      <c r="BE329" s="81"/>
      <c r="BF329" s="81"/>
      <c r="BG329" s="104"/>
    </row>
    <row r="330" spans="1:59">
      <c r="A330" s="81"/>
      <c r="B330" s="81"/>
      <c r="C330" s="81"/>
      <c r="D330" s="81"/>
      <c r="E330" s="81"/>
      <c r="F330" s="81"/>
      <c r="G330" s="81"/>
      <c r="H330" s="104"/>
      <c r="I330" s="81"/>
      <c r="J330" s="81"/>
      <c r="K330" s="81"/>
      <c r="L330" s="81"/>
      <c r="M330" s="81"/>
      <c r="N330" s="81"/>
      <c r="O330" s="81"/>
      <c r="P330" s="81"/>
      <c r="Q330" s="81"/>
      <c r="U330" s="81"/>
      <c r="V330" s="81"/>
      <c r="W330" s="81"/>
      <c r="X330" s="81"/>
      <c r="Y330" s="104"/>
      <c r="AL330" s="81"/>
      <c r="AM330" s="81"/>
      <c r="AN330" s="81"/>
      <c r="AO330" s="81"/>
      <c r="AP330" s="104"/>
      <c r="BC330" s="81"/>
      <c r="BD330" s="81"/>
      <c r="BE330" s="81"/>
      <c r="BF330" s="81"/>
      <c r="BG330" s="104"/>
    </row>
    <row r="331" spans="1:59">
      <c r="A331" s="81"/>
      <c r="B331" s="81"/>
      <c r="C331" s="81"/>
      <c r="D331" s="81"/>
      <c r="E331" s="81"/>
      <c r="F331" s="81"/>
      <c r="G331" s="81"/>
      <c r="H331" s="104"/>
      <c r="I331" s="81"/>
      <c r="J331" s="81"/>
      <c r="K331" s="81"/>
      <c r="L331" s="81"/>
      <c r="M331" s="81"/>
      <c r="N331" s="81"/>
      <c r="O331" s="81"/>
      <c r="P331" s="81"/>
      <c r="Q331" s="81"/>
      <c r="U331" s="81"/>
      <c r="V331" s="81"/>
      <c r="W331" s="81"/>
      <c r="X331" s="81"/>
      <c r="Y331" s="104"/>
      <c r="AL331" s="81"/>
      <c r="AM331" s="81"/>
      <c r="AN331" s="81"/>
      <c r="AO331" s="81"/>
      <c r="AP331" s="104"/>
      <c r="BC331" s="81"/>
      <c r="BD331" s="81"/>
      <c r="BE331" s="81"/>
      <c r="BF331" s="81"/>
      <c r="BG331" s="104"/>
    </row>
    <row r="332" spans="1:59">
      <c r="A332" s="81"/>
      <c r="B332" s="81"/>
      <c r="C332" s="81"/>
      <c r="D332" s="81"/>
      <c r="E332" s="81"/>
      <c r="F332" s="81"/>
      <c r="G332" s="81"/>
      <c r="H332" s="104"/>
      <c r="I332" s="81"/>
      <c r="J332" s="81"/>
      <c r="K332" s="81"/>
      <c r="L332" s="81"/>
      <c r="M332" s="81"/>
      <c r="N332" s="81"/>
      <c r="O332" s="81"/>
      <c r="P332" s="81"/>
      <c r="Q332" s="81"/>
      <c r="U332" s="81"/>
      <c r="V332" s="81"/>
      <c r="W332" s="81"/>
      <c r="X332" s="81"/>
      <c r="Y332" s="104"/>
      <c r="AL332" s="81"/>
      <c r="AM332" s="81"/>
      <c r="AN332" s="81"/>
      <c r="AO332" s="81"/>
      <c r="AP332" s="104"/>
      <c r="BC332" s="81"/>
      <c r="BD332" s="81"/>
      <c r="BE332" s="81"/>
      <c r="BF332" s="81"/>
      <c r="BG332" s="104"/>
    </row>
    <row r="333" spans="1:59">
      <c r="A333" s="81"/>
      <c r="B333" s="81"/>
      <c r="C333" s="81"/>
      <c r="D333" s="81"/>
      <c r="E333" s="81"/>
      <c r="F333" s="81"/>
      <c r="G333" s="81"/>
      <c r="H333" s="104"/>
      <c r="I333" s="81"/>
      <c r="J333" s="81"/>
      <c r="K333" s="81"/>
      <c r="L333" s="81"/>
      <c r="M333" s="81"/>
      <c r="N333" s="81"/>
      <c r="O333" s="81"/>
      <c r="P333" s="81"/>
      <c r="Q333" s="81"/>
      <c r="U333" s="81"/>
      <c r="V333" s="81"/>
      <c r="W333" s="81"/>
      <c r="X333" s="81"/>
      <c r="Y333" s="104"/>
      <c r="AL333" s="81"/>
      <c r="AM333" s="81"/>
      <c r="AN333" s="81"/>
      <c r="AO333" s="81"/>
      <c r="AP333" s="104"/>
      <c r="BC333" s="81"/>
      <c r="BD333" s="81"/>
      <c r="BE333" s="81"/>
      <c r="BF333" s="81"/>
      <c r="BG333" s="104"/>
    </row>
    <row r="334" spans="1:59">
      <c r="A334" s="81"/>
      <c r="B334" s="81"/>
      <c r="C334" s="81"/>
      <c r="D334" s="81"/>
      <c r="E334" s="81"/>
      <c r="F334" s="81"/>
      <c r="G334" s="81"/>
      <c r="H334" s="104"/>
      <c r="I334" s="81"/>
      <c r="J334" s="81"/>
      <c r="K334" s="81"/>
      <c r="L334" s="81"/>
      <c r="M334" s="81"/>
      <c r="N334" s="81"/>
      <c r="O334" s="81"/>
      <c r="P334" s="81"/>
      <c r="Q334" s="81"/>
      <c r="U334" s="81"/>
      <c r="V334" s="81"/>
      <c r="W334" s="81"/>
      <c r="X334" s="81"/>
      <c r="Y334" s="104"/>
      <c r="AL334" s="81"/>
      <c r="AM334" s="81"/>
      <c r="AN334" s="81"/>
      <c r="AO334" s="81"/>
      <c r="AP334" s="104"/>
      <c r="BC334" s="81"/>
      <c r="BD334" s="81"/>
      <c r="BE334" s="81"/>
      <c r="BF334" s="81"/>
      <c r="BG334" s="104"/>
    </row>
    <row r="335" spans="1:59">
      <c r="A335" s="81"/>
      <c r="B335" s="81"/>
      <c r="C335" s="81"/>
      <c r="D335" s="81"/>
      <c r="E335" s="81"/>
      <c r="F335" s="81"/>
      <c r="G335" s="81"/>
      <c r="H335" s="104"/>
      <c r="I335" s="81"/>
      <c r="J335" s="81"/>
      <c r="K335" s="81"/>
      <c r="L335" s="81"/>
      <c r="M335" s="81"/>
      <c r="N335" s="81"/>
      <c r="O335" s="81"/>
      <c r="P335" s="81"/>
      <c r="Q335" s="81"/>
      <c r="U335" s="81"/>
      <c r="V335" s="81"/>
      <c r="W335" s="81"/>
      <c r="X335" s="81"/>
      <c r="Y335" s="104"/>
      <c r="AL335" s="81"/>
      <c r="AM335" s="81"/>
      <c r="AN335" s="81"/>
      <c r="AO335" s="81"/>
      <c r="AP335" s="104"/>
      <c r="BC335" s="81"/>
      <c r="BD335" s="81"/>
      <c r="BE335" s="81"/>
      <c r="BF335" s="81"/>
      <c r="BG335" s="104"/>
    </row>
    <row r="336" spans="1:59">
      <c r="A336" s="81"/>
      <c r="B336" s="81"/>
      <c r="C336" s="81"/>
      <c r="D336" s="81"/>
      <c r="E336" s="81"/>
      <c r="F336" s="81"/>
      <c r="G336" s="81"/>
      <c r="H336" s="104"/>
      <c r="I336" s="81"/>
      <c r="J336" s="81"/>
      <c r="K336" s="81"/>
      <c r="L336" s="81"/>
      <c r="M336" s="81"/>
      <c r="N336" s="81"/>
      <c r="O336" s="81"/>
      <c r="P336" s="81"/>
      <c r="Q336" s="81"/>
      <c r="U336" s="81"/>
      <c r="V336" s="81"/>
      <c r="W336" s="81"/>
      <c r="X336" s="81"/>
      <c r="Y336" s="104"/>
      <c r="AL336" s="81"/>
      <c r="AM336" s="81"/>
      <c r="AN336" s="81"/>
      <c r="AO336" s="81"/>
      <c r="AP336" s="104"/>
      <c r="BC336" s="81"/>
      <c r="BD336" s="81"/>
      <c r="BE336" s="81"/>
      <c r="BF336" s="81"/>
      <c r="BG336" s="104"/>
    </row>
    <row r="337" spans="1:59">
      <c r="A337" s="81"/>
      <c r="B337" s="81"/>
      <c r="C337" s="81"/>
      <c r="D337" s="81"/>
      <c r="E337" s="81"/>
      <c r="F337" s="81"/>
      <c r="G337" s="81"/>
      <c r="H337" s="104"/>
      <c r="I337" s="81"/>
      <c r="J337" s="81"/>
      <c r="K337" s="81"/>
      <c r="L337" s="81"/>
      <c r="M337" s="81"/>
      <c r="N337" s="81"/>
      <c r="O337" s="81"/>
      <c r="P337" s="81"/>
      <c r="Q337" s="81"/>
      <c r="U337" s="81"/>
      <c r="V337" s="81"/>
      <c r="W337" s="81"/>
      <c r="X337" s="81"/>
      <c r="Y337" s="104"/>
      <c r="AL337" s="81"/>
      <c r="AM337" s="81"/>
      <c r="AN337" s="81"/>
      <c r="AO337" s="81"/>
      <c r="AP337" s="104"/>
      <c r="BC337" s="81"/>
      <c r="BD337" s="81"/>
      <c r="BE337" s="81"/>
      <c r="BF337" s="81"/>
      <c r="BG337" s="104"/>
    </row>
    <row r="338" spans="1:59">
      <c r="A338" s="81"/>
      <c r="B338" s="81"/>
      <c r="C338" s="81"/>
      <c r="D338" s="81"/>
      <c r="E338" s="81"/>
      <c r="F338" s="81"/>
      <c r="G338" s="81"/>
      <c r="H338" s="104"/>
      <c r="I338" s="81"/>
      <c r="J338" s="81"/>
      <c r="K338" s="81"/>
      <c r="L338" s="81"/>
      <c r="M338" s="81"/>
      <c r="N338" s="81"/>
      <c r="O338" s="81"/>
      <c r="P338" s="81"/>
      <c r="Q338" s="81"/>
      <c r="U338" s="81"/>
      <c r="V338" s="81"/>
      <c r="W338" s="81"/>
      <c r="X338" s="81"/>
      <c r="Y338" s="104"/>
      <c r="AL338" s="81"/>
      <c r="AM338" s="81"/>
      <c r="AN338" s="81"/>
      <c r="AO338" s="81"/>
      <c r="AP338" s="104"/>
      <c r="BC338" s="81"/>
      <c r="BD338" s="81"/>
      <c r="BE338" s="81"/>
      <c r="BF338" s="81"/>
      <c r="BG338" s="104"/>
    </row>
    <row r="339" spans="1:59">
      <c r="A339" s="81"/>
      <c r="B339" s="81"/>
      <c r="C339" s="81"/>
      <c r="D339" s="81"/>
      <c r="E339" s="81"/>
      <c r="F339" s="81"/>
      <c r="G339" s="81"/>
      <c r="H339" s="104"/>
      <c r="I339" s="81"/>
      <c r="J339" s="81"/>
      <c r="K339" s="81"/>
      <c r="L339" s="81"/>
      <c r="M339" s="81"/>
      <c r="N339" s="81"/>
      <c r="O339" s="81"/>
      <c r="P339" s="81"/>
      <c r="Q339" s="81"/>
      <c r="U339" s="81"/>
      <c r="V339" s="81"/>
      <c r="W339" s="81"/>
      <c r="X339" s="81"/>
      <c r="Y339" s="104"/>
      <c r="AL339" s="81"/>
      <c r="AM339" s="81"/>
      <c r="AN339" s="81"/>
      <c r="AO339" s="81"/>
      <c r="AP339" s="104"/>
      <c r="BC339" s="81"/>
      <c r="BD339" s="81"/>
      <c r="BE339" s="81"/>
      <c r="BF339" s="81"/>
      <c r="BG339" s="104"/>
    </row>
    <row r="340" spans="1:59">
      <c r="A340" s="81"/>
      <c r="B340" s="81"/>
      <c r="C340" s="81"/>
      <c r="D340" s="81"/>
      <c r="E340" s="81"/>
      <c r="F340" s="81"/>
      <c r="G340" s="81"/>
      <c r="H340" s="104"/>
      <c r="I340" s="81"/>
      <c r="J340" s="81"/>
      <c r="K340" s="81"/>
      <c r="L340" s="81"/>
      <c r="M340" s="81"/>
      <c r="N340" s="81"/>
      <c r="O340" s="81"/>
      <c r="P340" s="81"/>
      <c r="Q340" s="81"/>
      <c r="U340" s="81"/>
      <c r="V340" s="81"/>
      <c r="W340" s="81"/>
      <c r="X340" s="81"/>
      <c r="Y340" s="104"/>
      <c r="AL340" s="81"/>
      <c r="AM340" s="81"/>
      <c r="AN340" s="81"/>
      <c r="AO340" s="81"/>
      <c r="AP340" s="104"/>
      <c r="BC340" s="81"/>
      <c r="BD340" s="81"/>
      <c r="BE340" s="81"/>
      <c r="BF340" s="81"/>
      <c r="BG340" s="104"/>
    </row>
    <row r="341" spans="1:59">
      <c r="A341" s="81"/>
      <c r="B341" s="81"/>
      <c r="C341" s="81"/>
      <c r="D341" s="81"/>
      <c r="E341" s="81"/>
      <c r="F341" s="81"/>
      <c r="G341" s="81"/>
      <c r="H341" s="104"/>
      <c r="I341" s="81"/>
      <c r="J341" s="81"/>
      <c r="K341" s="81"/>
      <c r="L341" s="81"/>
      <c r="M341" s="81"/>
      <c r="N341" s="81"/>
      <c r="O341" s="81"/>
      <c r="P341" s="81"/>
      <c r="Q341" s="81"/>
      <c r="U341" s="81"/>
      <c r="V341" s="81"/>
      <c r="W341" s="81"/>
      <c r="X341" s="81"/>
      <c r="Y341" s="104"/>
      <c r="AL341" s="81"/>
      <c r="AM341" s="81"/>
      <c r="AN341" s="81"/>
      <c r="AO341" s="81"/>
      <c r="AP341" s="104"/>
      <c r="BC341" s="81"/>
      <c r="BD341" s="81"/>
      <c r="BE341" s="81"/>
      <c r="BF341" s="81"/>
      <c r="BG341" s="104"/>
    </row>
    <row r="342" spans="1:59">
      <c r="A342" s="81"/>
      <c r="B342" s="81"/>
      <c r="C342" s="81"/>
      <c r="D342" s="81"/>
      <c r="E342" s="81"/>
      <c r="F342" s="81"/>
      <c r="G342" s="81"/>
      <c r="H342" s="104"/>
      <c r="I342" s="81"/>
      <c r="J342" s="81"/>
      <c r="K342" s="81"/>
      <c r="L342" s="81"/>
      <c r="M342" s="81"/>
      <c r="N342" s="81"/>
      <c r="O342" s="81"/>
      <c r="P342" s="81"/>
      <c r="Q342" s="81"/>
      <c r="U342" s="81"/>
      <c r="V342" s="81"/>
      <c r="W342" s="81"/>
      <c r="X342" s="81"/>
      <c r="Y342" s="104"/>
      <c r="AL342" s="81"/>
      <c r="AM342" s="81"/>
      <c r="AN342" s="81"/>
      <c r="AO342" s="81"/>
      <c r="AP342" s="104"/>
      <c r="BC342" s="81"/>
      <c r="BD342" s="81"/>
      <c r="BE342" s="81"/>
      <c r="BF342" s="81"/>
      <c r="BG342" s="104"/>
    </row>
    <row r="343" spans="1:59">
      <c r="A343" s="81"/>
      <c r="B343" s="81"/>
      <c r="C343" s="81"/>
      <c r="D343" s="81"/>
      <c r="E343" s="81"/>
      <c r="F343" s="81"/>
      <c r="G343" s="81"/>
      <c r="H343" s="104"/>
      <c r="I343" s="81"/>
      <c r="J343" s="81"/>
      <c r="K343" s="81"/>
      <c r="L343" s="81"/>
      <c r="M343" s="81"/>
      <c r="N343" s="81"/>
      <c r="O343" s="81"/>
      <c r="P343" s="81"/>
      <c r="Q343" s="81"/>
      <c r="U343" s="81"/>
      <c r="V343" s="81"/>
      <c r="W343" s="81"/>
      <c r="X343" s="81"/>
      <c r="Y343" s="104"/>
      <c r="AL343" s="81"/>
      <c r="AM343" s="81"/>
      <c r="AN343" s="81"/>
      <c r="AO343" s="81"/>
      <c r="AP343" s="104"/>
      <c r="BC343" s="81"/>
      <c r="BD343" s="81"/>
      <c r="BE343" s="81"/>
      <c r="BF343" s="81"/>
      <c r="BG343" s="104"/>
    </row>
    <row r="344" spans="1:59">
      <c r="A344" s="81"/>
      <c r="B344" s="81"/>
      <c r="C344" s="81"/>
      <c r="D344" s="81"/>
      <c r="E344" s="81"/>
      <c r="F344" s="81"/>
      <c r="G344" s="81"/>
      <c r="H344" s="104"/>
      <c r="I344" s="81"/>
      <c r="J344" s="81"/>
      <c r="K344" s="81"/>
      <c r="L344" s="81"/>
      <c r="M344" s="81"/>
      <c r="N344" s="81"/>
      <c r="O344" s="81"/>
      <c r="P344" s="81"/>
      <c r="Q344" s="81"/>
      <c r="U344" s="81"/>
      <c r="V344" s="81"/>
      <c r="W344" s="81"/>
      <c r="X344" s="81"/>
      <c r="Y344" s="104"/>
      <c r="AL344" s="81"/>
      <c r="AM344" s="81"/>
      <c r="AN344" s="81"/>
      <c r="AO344" s="81"/>
      <c r="AP344" s="104"/>
      <c r="BC344" s="81"/>
      <c r="BD344" s="81"/>
      <c r="BE344" s="81"/>
      <c r="BF344" s="81"/>
      <c r="BG344" s="104"/>
    </row>
    <row r="345" spans="1:59">
      <c r="A345" s="81"/>
      <c r="B345" s="81"/>
      <c r="C345" s="81"/>
      <c r="D345" s="81"/>
      <c r="E345" s="81"/>
      <c r="F345" s="81"/>
      <c r="G345" s="81"/>
      <c r="H345" s="104"/>
      <c r="I345" s="81"/>
      <c r="J345" s="81"/>
      <c r="K345" s="81"/>
      <c r="L345" s="81"/>
      <c r="M345" s="81"/>
      <c r="N345" s="81"/>
      <c r="O345" s="81"/>
      <c r="P345" s="81"/>
      <c r="Q345" s="81"/>
      <c r="U345" s="81"/>
      <c r="V345" s="81"/>
      <c r="W345" s="81"/>
      <c r="X345" s="81"/>
      <c r="Y345" s="104"/>
      <c r="AL345" s="81"/>
      <c r="AM345" s="81"/>
      <c r="AN345" s="81"/>
      <c r="AO345" s="81"/>
      <c r="AP345" s="104"/>
      <c r="BC345" s="81"/>
      <c r="BD345" s="81"/>
      <c r="BE345" s="81"/>
      <c r="BF345" s="81"/>
      <c r="BG345" s="104"/>
    </row>
    <row r="346" spans="1:59">
      <c r="A346" s="81"/>
      <c r="B346" s="81"/>
      <c r="C346" s="81"/>
      <c r="D346" s="81"/>
      <c r="E346" s="81"/>
      <c r="F346" s="81"/>
      <c r="G346" s="81"/>
      <c r="H346" s="104"/>
      <c r="I346" s="81"/>
      <c r="J346" s="81"/>
      <c r="K346" s="81"/>
      <c r="L346" s="81"/>
      <c r="M346" s="81"/>
      <c r="N346" s="81"/>
      <c r="O346" s="81"/>
      <c r="P346" s="81"/>
      <c r="Q346" s="81"/>
      <c r="U346" s="81"/>
      <c r="V346" s="81"/>
      <c r="W346" s="81"/>
      <c r="X346" s="81"/>
      <c r="Y346" s="104"/>
      <c r="AL346" s="81"/>
      <c r="AM346" s="81"/>
      <c r="AN346" s="81"/>
      <c r="AO346" s="81"/>
      <c r="AP346" s="104"/>
      <c r="BC346" s="81"/>
      <c r="BD346" s="81"/>
      <c r="BE346" s="81"/>
      <c r="BF346" s="81"/>
      <c r="BG346" s="104"/>
    </row>
    <row r="347" spans="1:59">
      <c r="A347" s="81"/>
      <c r="B347" s="81"/>
      <c r="C347" s="81"/>
      <c r="D347" s="81"/>
      <c r="E347" s="81"/>
      <c r="F347" s="81"/>
      <c r="G347" s="81"/>
      <c r="H347" s="104"/>
      <c r="I347" s="81"/>
      <c r="J347" s="81"/>
      <c r="K347" s="81"/>
      <c r="L347" s="81"/>
      <c r="M347" s="81"/>
      <c r="N347" s="81"/>
      <c r="O347" s="81"/>
      <c r="P347" s="81"/>
      <c r="Q347" s="81"/>
      <c r="U347" s="81"/>
      <c r="V347" s="81"/>
      <c r="W347" s="81"/>
      <c r="X347" s="81"/>
      <c r="Y347" s="104"/>
      <c r="AL347" s="81"/>
      <c r="AM347" s="81"/>
      <c r="AN347" s="81"/>
      <c r="AO347" s="81"/>
      <c r="AP347" s="104"/>
      <c r="BC347" s="81"/>
      <c r="BD347" s="81"/>
      <c r="BE347" s="81"/>
      <c r="BF347" s="81"/>
      <c r="BG347" s="104"/>
    </row>
    <row r="348" spans="1:59">
      <c r="A348" s="81"/>
      <c r="B348" s="81"/>
      <c r="C348" s="81"/>
      <c r="D348" s="81"/>
      <c r="E348" s="81"/>
      <c r="F348" s="81"/>
      <c r="G348" s="81"/>
      <c r="H348" s="104"/>
      <c r="I348" s="81"/>
      <c r="J348" s="81"/>
      <c r="K348" s="81"/>
      <c r="L348" s="81"/>
      <c r="M348" s="81"/>
      <c r="N348" s="81"/>
      <c r="O348" s="81"/>
      <c r="P348" s="81"/>
      <c r="Q348" s="81"/>
      <c r="U348" s="81"/>
      <c r="V348" s="81"/>
      <c r="W348" s="81"/>
      <c r="X348" s="81"/>
      <c r="Y348" s="104"/>
      <c r="AL348" s="81"/>
      <c r="AM348" s="81"/>
      <c r="AN348" s="81"/>
      <c r="AO348" s="81"/>
      <c r="AP348" s="104"/>
      <c r="BC348" s="81"/>
      <c r="BD348" s="81"/>
      <c r="BE348" s="81"/>
      <c r="BF348" s="81"/>
      <c r="BG348" s="104"/>
    </row>
    <row r="349" spans="1:59">
      <c r="A349" s="81"/>
      <c r="B349" s="81"/>
      <c r="C349" s="81"/>
      <c r="D349" s="81"/>
      <c r="E349" s="81"/>
      <c r="F349" s="81"/>
      <c r="G349" s="81"/>
      <c r="H349" s="104"/>
      <c r="I349" s="81"/>
      <c r="J349" s="81"/>
      <c r="K349" s="81"/>
      <c r="L349" s="81"/>
      <c r="M349" s="81"/>
      <c r="N349" s="81"/>
      <c r="O349" s="81"/>
      <c r="P349" s="81"/>
      <c r="Q349" s="81"/>
      <c r="U349" s="81"/>
      <c r="V349" s="81"/>
      <c r="W349" s="81"/>
      <c r="X349" s="81"/>
      <c r="Y349" s="104"/>
      <c r="AL349" s="81"/>
      <c r="AM349" s="81"/>
      <c r="AN349" s="81"/>
      <c r="AO349" s="81"/>
      <c r="AP349" s="104"/>
      <c r="BC349" s="81"/>
      <c r="BD349" s="81"/>
      <c r="BE349" s="81"/>
      <c r="BF349" s="81"/>
      <c r="BG349" s="104"/>
    </row>
    <row r="350" spans="1:59">
      <c r="A350" s="81"/>
      <c r="B350" s="81"/>
      <c r="C350" s="81"/>
      <c r="D350" s="81"/>
      <c r="E350" s="81"/>
      <c r="F350" s="81"/>
      <c r="G350" s="81"/>
      <c r="H350" s="104"/>
      <c r="I350" s="81"/>
      <c r="J350" s="81"/>
      <c r="K350" s="81"/>
      <c r="L350" s="81"/>
      <c r="M350" s="81"/>
      <c r="N350" s="81"/>
      <c r="O350" s="81"/>
      <c r="P350" s="81"/>
      <c r="Q350" s="81"/>
      <c r="U350" s="81"/>
      <c r="V350" s="81"/>
      <c r="W350" s="81"/>
      <c r="X350" s="81"/>
      <c r="Y350" s="104"/>
      <c r="AL350" s="81"/>
      <c r="AM350" s="81"/>
      <c r="AN350" s="81"/>
      <c r="AO350" s="81"/>
      <c r="AP350" s="104"/>
      <c r="BC350" s="81"/>
      <c r="BD350" s="81"/>
      <c r="BE350" s="81"/>
      <c r="BF350" s="81"/>
      <c r="BG350" s="104"/>
    </row>
    <row r="351" spans="1:59">
      <c r="A351" s="81"/>
      <c r="B351" s="81"/>
      <c r="C351" s="81"/>
      <c r="D351" s="81"/>
      <c r="E351" s="81"/>
      <c r="F351" s="81"/>
      <c r="G351" s="81"/>
      <c r="H351" s="104"/>
      <c r="I351" s="81"/>
      <c r="J351" s="81"/>
      <c r="K351" s="81"/>
      <c r="L351" s="81"/>
      <c r="M351" s="81"/>
      <c r="N351" s="81"/>
      <c r="O351" s="81"/>
      <c r="P351" s="81"/>
      <c r="Q351" s="81"/>
      <c r="U351" s="81"/>
      <c r="V351" s="81"/>
      <c r="W351" s="81"/>
      <c r="X351" s="81"/>
      <c r="Y351" s="104"/>
      <c r="AL351" s="81"/>
      <c r="AM351" s="81"/>
      <c r="AN351" s="81"/>
      <c r="AO351" s="81"/>
      <c r="AP351" s="104"/>
      <c r="BC351" s="81"/>
      <c r="BD351" s="81"/>
      <c r="BE351" s="81"/>
      <c r="BF351" s="81"/>
      <c r="BG351" s="104"/>
    </row>
    <row r="352" spans="1:59">
      <c r="A352" s="81"/>
      <c r="B352" s="81"/>
      <c r="C352" s="81"/>
      <c r="D352" s="81"/>
      <c r="E352" s="81"/>
      <c r="F352" s="81"/>
      <c r="G352" s="81"/>
      <c r="H352" s="104"/>
      <c r="I352" s="81"/>
      <c r="J352" s="81"/>
      <c r="K352" s="81"/>
      <c r="L352" s="81"/>
      <c r="M352" s="81"/>
      <c r="N352" s="81"/>
      <c r="O352" s="81"/>
      <c r="P352" s="81"/>
      <c r="Q352" s="81"/>
      <c r="U352" s="81"/>
      <c r="V352" s="81"/>
      <c r="W352" s="81"/>
      <c r="X352" s="81"/>
      <c r="Y352" s="104"/>
      <c r="AL352" s="81"/>
      <c r="AM352" s="81"/>
      <c r="AN352" s="81"/>
      <c r="AO352" s="81"/>
      <c r="AP352" s="104"/>
      <c r="BC352" s="81"/>
      <c r="BD352" s="81"/>
      <c r="BE352" s="81"/>
      <c r="BF352" s="81"/>
      <c r="BG352" s="104"/>
    </row>
    <row r="353" spans="1:59">
      <c r="A353" s="81"/>
      <c r="B353" s="81"/>
      <c r="C353" s="81"/>
      <c r="D353" s="81"/>
      <c r="E353" s="81"/>
      <c r="F353" s="81"/>
      <c r="G353" s="81"/>
      <c r="H353" s="104"/>
      <c r="I353" s="81"/>
      <c r="J353" s="81"/>
      <c r="K353" s="81"/>
      <c r="L353" s="81"/>
      <c r="M353" s="81"/>
      <c r="N353" s="81"/>
      <c r="O353" s="81"/>
      <c r="P353" s="81"/>
      <c r="Q353" s="81"/>
      <c r="U353" s="81"/>
      <c r="V353" s="81"/>
      <c r="W353" s="81"/>
      <c r="X353" s="81"/>
      <c r="Y353" s="104"/>
      <c r="AL353" s="81"/>
      <c r="AM353" s="81"/>
      <c r="AN353" s="81"/>
      <c r="AO353" s="81"/>
      <c r="AP353" s="104"/>
      <c r="BC353" s="81"/>
      <c r="BD353" s="81"/>
      <c r="BE353" s="81"/>
      <c r="BF353" s="81"/>
      <c r="BG353" s="104"/>
    </row>
    <row r="354" spans="1:59">
      <c r="A354" s="81"/>
      <c r="B354" s="81"/>
      <c r="C354" s="81"/>
      <c r="D354" s="81"/>
      <c r="E354" s="81"/>
      <c r="F354" s="81"/>
      <c r="G354" s="81"/>
      <c r="H354" s="104"/>
      <c r="I354" s="81"/>
      <c r="J354" s="81"/>
      <c r="K354" s="81"/>
      <c r="L354" s="81"/>
      <c r="M354" s="81"/>
      <c r="N354" s="81"/>
      <c r="O354" s="81"/>
      <c r="P354" s="81"/>
      <c r="Q354" s="81"/>
      <c r="U354" s="81"/>
      <c r="V354" s="81"/>
      <c r="W354" s="81"/>
      <c r="X354" s="81"/>
      <c r="Y354" s="104"/>
      <c r="AL354" s="81"/>
      <c r="AM354" s="81"/>
      <c r="AN354" s="81"/>
      <c r="AO354" s="81"/>
      <c r="AP354" s="104"/>
      <c r="BC354" s="81"/>
      <c r="BD354" s="81"/>
      <c r="BE354" s="81"/>
      <c r="BF354" s="81"/>
      <c r="BG354" s="104"/>
    </row>
    <row r="355" spans="1:59">
      <c r="A355" s="81"/>
      <c r="B355" s="81"/>
      <c r="C355" s="81"/>
      <c r="D355" s="81"/>
      <c r="E355" s="81"/>
      <c r="F355" s="81"/>
      <c r="G355" s="81"/>
      <c r="H355" s="104"/>
      <c r="I355" s="81"/>
      <c r="J355" s="81"/>
      <c r="K355" s="81"/>
      <c r="L355" s="81"/>
      <c r="M355" s="81"/>
      <c r="N355" s="81"/>
      <c r="O355" s="81"/>
      <c r="P355" s="81"/>
      <c r="Q355" s="81"/>
      <c r="U355" s="81"/>
      <c r="V355" s="81"/>
      <c r="W355" s="81"/>
      <c r="X355" s="81"/>
      <c r="Y355" s="104"/>
      <c r="AL355" s="81"/>
      <c r="AM355" s="81"/>
      <c r="AN355" s="81"/>
      <c r="AO355" s="81"/>
      <c r="AP355" s="104"/>
      <c r="BC355" s="81"/>
      <c r="BD355" s="81"/>
      <c r="BE355" s="81"/>
      <c r="BF355" s="81"/>
      <c r="BG355" s="104"/>
    </row>
    <row r="356" spans="1:59">
      <c r="A356" s="81"/>
      <c r="B356" s="81"/>
      <c r="C356" s="81"/>
      <c r="D356" s="81"/>
      <c r="E356" s="81"/>
      <c r="F356" s="81"/>
      <c r="G356" s="81"/>
      <c r="H356" s="104"/>
      <c r="I356" s="81"/>
      <c r="J356" s="81"/>
      <c r="K356" s="81"/>
      <c r="L356" s="81"/>
      <c r="M356" s="81"/>
      <c r="N356" s="81"/>
      <c r="O356" s="81"/>
      <c r="P356" s="81"/>
      <c r="Q356" s="81"/>
      <c r="U356" s="81"/>
      <c r="V356" s="81"/>
      <c r="W356" s="81"/>
      <c r="X356" s="81"/>
      <c r="Y356" s="104"/>
      <c r="AL356" s="81"/>
      <c r="AM356" s="81"/>
      <c r="AN356" s="81"/>
      <c r="AO356" s="81"/>
      <c r="AP356" s="104"/>
      <c r="BC356" s="81"/>
      <c r="BD356" s="81"/>
      <c r="BE356" s="81"/>
      <c r="BF356" s="81"/>
      <c r="BG356" s="104"/>
    </row>
    <row r="357" spans="1:59">
      <c r="A357" s="81"/>
      <c r="B357" s="81"/>
      <c r="C357" s="81"/>
      <c r="D357" s="81"/>
      <c r="E357" s="81"/>
      <c r="F357" s="81"/>
      <c r="G357" s="81"/>
      <c r="H357" s="104"/>
      <c r="I357" s="81"/>
      <c r="J357" s="81"/>
      <c r="K357" s="81"/>
      <c r="L357" s="81"/>
      <c r="M357" s="81"/>
      <c r="N357" s="81"/>
      <c r="O357" s="81"/>
      <c r="P357" s="81"/>
      <c r="Q357" s="81"/>
      <c r="U357" s="81"/>
      <c r="V357" s="81"/>
      <c r="W357" s="81"/>
      <c r="X357" s="81"/>
      <c r="Y357" s="104"/>
      <c r="AL357" s="81"/>
      <c r="AM357" s="81"/>
      <c r="AN357" s="81"/>
      <c r="AO357" s="81"/>
      <c r="AP357" s="104"/>
      <c r="BC357" s="81"/>
      <c r="BD357" s="81"/>
      <c r="BE357" s="81"/>
      <c r="BF357" s="81"/>
      <c r="BG357" s="104"/>
    </row>
    <row r="358" spans="1:59">
      <c r="A358" s="81"/>
    </row>
  </sheetData>
  <mergeCells count="159">
    <mergeCell ref="BM39:BP43"/>
    <mergeCell ref="BA38:BA43"/>
    <mergeCell ref="BH38:BL38"/>
    <mergeCell ref="BM38:BP38"/>
    <mergeCell ref="BM31:BP36"/>
    <mergeCell ref="BA30:BA36"/>
    <mergeCell ref="BH30:BL30"/>
    <mergeCell ref="BM30:BP30"/>
    <mergeCell ref="B10:H11"/>
    <mergeCell ref="S10:Y11"/>
    <mergeCell ref="AJ10:AP11"/>
    <mergeCell ref="BA10:BG11"/>
    <mergeCell ref="B12:B19"/>
    <mergeCell ref="I12:M12"/>
    <mergeCell ref="N12:Q12"/>
    <mergeCell ref="S12:S19"/>
    <mergeCell ref="Z12:AD12"/>
    <mergeCell ref="AE12:AH12"/>
    <mergeCell ref="N13:Q19"/>
    <mergeCell ref="AE13:AH19"/>
    <mergeCell ref="AV13:AY19"/>
    <mergeCell ref="AJ12:AJ19"/>
    <mergeCell ref="AQ12:AU12"/>
    <mergeCell ref="AV12:AY12"/>
    <mergeCell ref="B21:B28"/>
    <mergeCell ref="I21:M21"/>
    <mergeCell ref="N21:Q21"/>
    <mergeCell ref="S21:S28"/>
    <mergeCell ref="Z21:AD21"/>
    <mergeCell ref="AE21:AH21"/>
    <mergeCell ref="BM13:BP19"/>
    <mergeCell ref="BA12:BA19"/>
    <mergeCell ref="BH12:BL12"/>
    <mergeCell ref="BM12:BP12"/>
    <mergeCell ref="BM22:BP28"/>
    <mergeCell ref="BA21:BA28"/>
    <mergeCell ref="BH21:BL21"/>
    <mergeCell ref="BM21:BP21"/>
    <mergeCell ref="N22:Q28"/>
    <mergeCell ref="AE22:AH28"/>
    <mergeCell ref="AV22:AY28"/>
    <mergeCell ref="AJ21:AJ28"/>
    <mergeCell ref="AQ21:AU21"/>
    <mergeCell ref="AV21:AY21"/>
    <mergeCell ref="B38:B43"/>
    <mergeCell ref="I38:M38"/>
    <mergeCell ref="N38:Q38"/>
    <mergeCell ref="S38:S43"/>
    <mergeCell ref="Z38:AD38"/>
    <mergeCell ref="AE38:AH38"/>
    <mergeCell ref="AJ30:AJ36"/>
    <mergeCell ref="AQ30:AU30"/>
    <mergeCell ref="AV30:AY30"/>
    <mergeCell ref="N39:Q43"/>
    <mergeCell ref="AE39:AH43"/>
    <mergeCell ref="AV39:AY43"/>
    <mergeCell ref="B30:B36"/>
    <mergeCell ref="I30:M30"/>
    <mergeCell ref="N30:Q30"/>
    <mergeCell ref="S30:S36"/>
    <mergeCell ref="Z30:AD30"/>
    <mergeCell ref="AE30:AH30"/>
    <mergeCell ref="N31:Q36"/>
    <mergeCell ref="AE31:AH36"/>
    <mergeCell ref="AV31:AY36"/>
    <mergeCell ref="AJ38:AJ43"/>
    <mergeCell ref="AQ38:AU38"/>
    <mergeCell ref="AV38:AY38"/>
    <mergeCell ref="B60:C61"/>
    <mergeCell ref="B62:B75"/>
    <mergeCell ref="I62:M62"/>
    <mergeCell ref="N62:Q62"/>
    <mergeCell ref="N63:Q75"/>
    <mergeCell ref="BM46:BP58"/>
    <mergeCell ref="AJ45:AJ58"/>
    <mergeCell ref="AQ45:AU45"/>
    <mergeCell ref="AV45:AY45"/>
    <mergeCell ref="BA45:BA58"/>
    <mergeCell ref="BH45:BL45"/>
    <mergeCell ref="BM45:BP45"/>
    <mergeCell ref="B45:B58"/>
    <mergeCell ref="I45:M45"/>
    <mergeCell ref="N45:Q45"/>
    <mergeCell ref="S45:S58"/>
    <mergeCell ref="Z45:AD45"/>
    <mergeCell ref="AE45:AH45"/>
    <mergeCell ref="N46:Q58"/>
    <mergeCell ref="AE46:AH58"/>
    <mergeCell ref="AV46:AY58"/>
    <mergeCell ref="B95:B99"/>
    <mergeCell ref="I95:M95"/>
    <mergeCell ref="N95:Q95"/>
    <mergeCell ref="N96:Q99"/>
    <mergeCell ref="B101:B111"/>
    <mergeCell ref="I101:M101"/>
    <mergeCell ref="N101:Q101"/>
    <mergeCell ref="N102:Q111"/>
    <mergeCell ref="B77:B81"/>
    <mergeCell ref="I77:M77"/>
    <mergeCell ref="N77:Q77"/>
    <mergeCell ref="N78:Q81"/>
    <mergeCell ref="B83:B93"/>
    <mergeCell ref="I83:M83"/>
    <mergeCell ref="N83:Q83"/>
    <mergeCell ref="N84:Q93"/>
    <mergeCell ref="B113:B119"/>
    <mergeCell ref="I113:M113"/>
    <mergeCell ref="N113:Q113"/>
    <mergeCell ref="N114:Q119"/>
    <mergeCell ref="B121:C122"/>
    <mergeCell ref="B123:B136"/>
    <mergeCell ref="I123:M123"/>
    <mergeCell ref="N123:Q123"/>
    <mergeCell ref="N124:Q136"/>
    <mergeCell ref="B156:B160"/>
    <mergeCell ref="I156:M156"/>
    <mergeCell ref="N156:Q156"/>
    <mergeCell ref="N157:Q160"/>
    <mergeCell ref="B162:B172"/>
    <mergeCell ref="I162:M162"/>
    <mergeCell ref="N162:Q162"/>
    <mergeCell ref="N163:Q172"/>
    <mergeCell ref="B138:B142"/>
    <mergeCell ref="I138:M138"/>
    <mergeCell ref="N138:Q138"/>
    <mergeCell ref="N139:Q142"/>
    <mergeCell ref="B144:B154"/>
    <mergeCell ref="I144:M144"/>
    <mergeCell ref="N144:Q144"/>
    <mergeCell ref="N145:Q154"/>
    <mergeCell ref="B199:B203"/>
    <mergeCell ref="I199:M199"/>
    <mergeCell ref="N199:Q199"/>
    <mergeCell ref="N200:Q203"/>
    <mergeCell ref="B205:B215"/>
    <mergeCell ref="I205:M205"/>
    <mergeCell ref="N205:Q205"/>
    <mergeCell ref="N206:Q215"/>
    <mergeCell ref="B174:B180"/>
    <mergeCell ref="I174:M174"/>
    <mergeCell ref="N174:Q174"/>
    <mergeCell ref="N175:Q180"/>
    <mergeCell ref="B182:C183"/>
    <mergeCell ref="B184:B197"/>
    <mergeCell ref="I184:M184"/>
    <mergeCell ref="N184:Q184"/>
    <mergeCell ref="N185:Q197"/>
    <mergeCell ref="B235:B241"/>
    <mergeCell ref="I235:M235"/>
    <mergeCell ref="N235:Q235"/>
    <mergeCell ref="N236:Q241"/>
    <mergeCell ref="B217:B221"/>
    <mergeCell ref="I217:M217"/>
    <mergeCell ref="N217:Q217"/>
    <mergeCell ref="N218:Q221"/>
    <mergeCell ref="B223:B233"/>
    <mergeCell ref="I223:M223"/>
    <mergeCell ref="N223:Q223"/>
    <mergeCell ref="N224:Q233"/>
  </mergeCells>
  <conditionalFormatting sqref="H10:H12 Y10:Y12 AP10:AP12 BG10:BG12 H37:H38 H44:H45 H59:H1048576 Y59:Y1048576 Y44:Y45 Y37:Y38 AP37:AP38 AP44:AP45 AP59:AP1048576 BG59:BG1048576 BG44:BG45 BG37:BG38 H20:H21 H29:H30 BG29:BG30 AP29:AP30 Y29:Y30 Y20:Y21 AP20:AP21 BG20:BG21">
    <cfRule type="expression" dxfId="118" priority="143">
      <formula>AND($B$9="KG",INT(H10)&lt;&gt;H10)</formula>
    </cfRule>
  </conditionalFormatting>
  <conditionalFormatting sqref="H1:H9">
    <cfRule type="expression" dxfId="117" priority="139">
      <formula>AND($B$9="KG",INT(H1)&lt;&gt;H1)</formula>
    </cfRule>
  </conditionalFormatting>
  <conditionalFormatting sqref="Y1:Y9">
    <cfRule type="expression" dxfId="116" priority="138">
      <formula>AND($B$9="KG",INT(Y1)&lt;&gt;Y1)</formula>
    </cfRule>
  </conditionalFormatting>
  <conditionalFormatting sqref="AP1:AP9">
    <cfRule type="expression" dxfId="115" priority="137">
      <formula>AND($B$9="KG",INT(AP1)&lt;&gt;AP1)</formula>
    </cfRule>
  </conditionalFormatting>
  <conditionalFormatting sqref="BG1:BG9">
    <cfRule type="expression" dxfId="114" priority="136">
      <formula>AND($B$9="KG",INT(BG1)&lt;&gt;BG1)</formula>
    </cfRule>
  </conditionalFormatting>
  <conditionalFormatting sqref="H13">
    <cfRule type="expression" dxfId="113" priority="134">
      <formula>AND($B$9="KG",INT(H13)&lt;&gt;H13)</formula>
    </cfRule>
  </conditionalFormatting>
  <conditionalFormatting sqref="H22">
    <cfRule type="expression" dxfId="112" priority="132">
      <formula>AND($B$9="KG",INT(H22)&lt;&gt;H22)</formula>
    </cfRule>
  </conditionalFormatting>
  <conditionalFormatting sqref="H32:H36">
    <cfRule type="expression" dxfId="111" priority="131">
      <formula>AND($B$9="KG",INT(H32)&lt;&gt;H32)</formula>
    </cfRule>
  </conditionalFormatting>
  <conditionalFormatting sqref="H31">
    <cfRule type="expression" dxfId="110" priority="130">
      <formula>AND($B$9="KG",INT(H31)&lt;&gt;H31)</formula>
    </cfRule>
  </conditionalFormatting>
  <conditionalFormatting sqref="H46:H58">
    <cfRule type="expression" dxfId="109" priority="125">
      <formula>AND($B$9="KG",INT(H46)&lt;&gt;H46)</formula>
    </cfRule>
  </conditionalFormatting>
  <conditionalFormatting sqref="H42">
    <cfRule type="expression" dxfId="108" priority="129">
      <formula>AND($B$9="KG",INT(H42)&lt;&gt;H42)</formula>
    </cfRule>
  </conditionalFormatting>
  <conditionalFormatting sqref="H43">
    <cfRule type="expression" dxfId="107" priority="127">
      <formula>AND($B$9="KG",INT(H43)&lt;&gt;H43)</formula>
    </cfRule>
  </conditionalFormatting>
  <conditionalFormatting sqref="H39">
    <cfRule type="expression" dxfId="106" priority="126">
      <formula>AND($B$9="KG",INT(H39)&lt;&gt;H39)</formula>
    </cfRule>
  </conditionalFormatting>
  <conditionalFormatting sqref="Y46:Y58">
    <cfRule type="expression" dxfId="105" priority="119">
      <formula>AND($B$9="KG",INT(Y46)&lt;&gt;Y46)</formula>
    </cfRule>
  </conditionalFormatting>
  <conditionalFormatting sqref="Y42">
    <cfRule type="expression" dxfId="104" priority="118">
      <formula>AND($B$9="KG",INT(Y42)&lt;&gt;Y42)</formula>
    </cfRule>
  </conditionalFormatting>
  <conditionalFormatting sqref="Y43">
    <cfRule type="expression" dxfId="103" priority="117">
      <formula>AND($B$9="KG",INT(Y43)&lt;&gt;Y43)</formula>
    </cfRule>
  </conditionalFormatting>
  <conditionalFormatting sqref="Y39">
    <cfRule type="expression" dxfId="102" priority="116">
      <formula>AND($B$9="KG",INT(Y39)&lt;&gt;Y39)</formula>
    </cfRule>
  </conditionalFormatting>
  <conditionalFormatting sqref="Y32:Y36">
    <cfRule type="expression" dxfId="101" priority="113">
      <formula>AND($B$9="KG",INT(Y32)&lt;&gt;Y32)</formula>
    </cfRule>
  </conditionalFormatting>
  <conditionalFormatting sqref="Y31">
    <cfRule type="expression" dxfId="100" priority="112">
      <formula>AND($B$9="KG",INT(Y31)&lt;&gt;Y31)</formula>
    </cfRule>
  </conditionalFormatting>
  <conditionalFormatting sqref="Y22">
    <cfRule type="expression" dxfId="99" priority="110">
      <formula>AND($B$9="KG",INT(Y22)&lt;&gt;Y22)</formula>
    </cfRule>
  </conditionalFormatting>
  <conditionalFormatting sqref="AP46:AP58">
    <cfRule type="expression" dxfId="98" priority="90">
      <formula>AND($B$9="KG",INT(AP46)&lt;&gt;AP46)</formula>
    </cfRule>
  </conditionalFormatting>
  <conditionalFormatting sqref="Y13">
    <cfRule type="expression" dxfId="97" priority="107">
      <formula>AND($B$9="KG",INT(Y13)&lt;&gt;Y13)</formula>
    </cfRule>
  </conditionalFormatting>
  <conditionalFormatting sqref="AP13">
    <cfRule type="expression" dxfId="96" priority="103">
      <formula>AND($B$9="KG",INT(AP13)&lt;&gt;AP13)</formula>
    </cfRule>
  </conditionalFormatting>
  <conditionalFormatting sqref="AP22">
    <cfRule type="expression" dxfId="95" priority="99">
      <formula>AND($B$9="KG",INT(AP22)&lt;&gt;AP22)</formula>
    </cfRule>
  </conditionalFormatting>
  <conditionalFormatting sqref="BG22">
    <cfRule type="expression" dxfId="94" priority="80">
      <formula>AND($B$9="KG",INT(BG22)&lt;&gt;BG22)</formula>
    </cfRule>
  </conditionalFormatting>
  <conditionalFormatting sqref="AP32:AP36">
    <cfRule type="expression" dxfId="93" priority="97">
      <formula>AND($B$9="KG",INT(AP32)&lt;&gt;AP32)</formula>
    </cfRule>
  </conditionalFormatting>
  <conditionalFormatting sqref="AP31">
    <cfRule type="expression" dxfId="92" priority="96">
      <formula>AND($B$9="KG",INT(AP31)&lt;&gt;AP31)</formula>
    </cfRule>
  </conditionalFormatting>
  <conditionalFormatting sqref="AP42">
    <cfRule type="expression" dxfId="91" priority="95">
      <formula>AND($B$9="KG",INT(AP42)&lt;&gt;AP42)</formula>
    </cfRule>
  </conditionalFormatting>
  <conditionalFormatting sqref="AP43">
    <cfRule type="expression" dxfId="90" priority="94">
      <formula>AND($B$9="KG",INT(AP43)&lt;&gt;AP43)</formula>
    </cfRule>
  </conditionalFormatting>
  <conditionalFormatting sqref="AP39">
    <cfRule type="expression" dxfId="89" priority="93">
      <formula>AND($B$9="KG",INT(AP39)&lt;&gt;AP39)</formula>
    </cfRule>
  </conditionalFormatting>
  <conditionalFormatting sqref="BG32:BG36">
    <cfRule type="expression" dxfId="88" priority="83">
      <formula>AND($B$9="KG",INT(BG32)&lt;&gt;BG32)</formula>
    </cfRule>
  </conditionalFormatting>
  <conditionalFormatting sqref="BG46:BG58">
    <cfRule type="expression" dxfId="87" priority="89">
      <formula>AND($B$9="KG",INT(BG46)&lt;&gt;BG46)</formula>
    </cfRule>
  </conditionalFormatting>
  <conditionalFormatting sqref="BG42">
    <cfRule type="expression" dxfId="86" priority="88">
      <formula>AND($B$9="KG",INT(BG42)&lt;&gt;BG42)</formula>
    </cfRule>
  </conditionalFormatting>
  <conditionalFormatting sqref="BG43">
    <cfRule type="expression" dxfId="85" priority="87">
      <formula>AND($B$9="KG",INT(BG43)&lt;&gt;BG43)</formula>
    </cfRule>
  </conditionalFormatting>
  <conditionalFormatting sqref="BG39">
    <cfRule type="expression" dxfId="84" priority="86">
      <formula>AND($B$9="KG",INT(BG39)&lt;&gt;BG39)</formula>
    </cfRule>
  </conditionalFormatting>
  <conditionalFormatting sqref="BG13">
    <cfRule type="expression" dxfId="83" priority="77">
      <formula>AND($B$9="KG",INT(BG13)&lt;&gt;BG13)</formula>
    </cfRule>
  </conditionalFormatting>
  <conditionalFormatting sqref="BG31">
    <cfRule type="expression" dxfId="82" priority="82">
      <formula>AND($B$9="KG",INT(BG31)&lt;&gt;BG31)</formula>
    </cfRule>
  </conditionalFormatting>
  <conditionalFormatting sqref="H14:H19">
    <cfRule type="expression" dxfId="81" priority="46">
      <formula>AND($B$9="KG",INT(H14)&lt;&gt;H14)</formula>
    </cfRule>
  </conditionalFormatting>
  <conditionalFormatting sqref="Y14:Y19">
    <cfRule type="expression" dxfId="80" priority="11">
      <formula>AND($B$9="KG",INT(Y14)&lt;&gt;Y14)</formula>
    </cfRule>
  </conditionalFormatting>
  <conditionalFormatting sqref="AP14:AP19">
    <cfRule type="expression" dxfId="79" priority="10">
      <formula>AND($B$9="KG",INT(AP14)&lt;&gt;AP14)</formula>
    </cfRule>
  </conditionalFormatting>
  <conditionalFormatting sqref="BG14:BG19">
    <cfRule type="expression" dxfId="78" priority="9">
      <formula>AND($B$9="KG",INT(BG14)&lt;&gt;BG14)</formula>
    </cfRule>
  </conditionalFormatting>
  <conditionalFormatting sqref="H23:H28">
    <cfRule type="expression" dxfId="77" priority="8">
      <formula>AND($B$9="KG",INT(H23)&lt;&gt;H23)</formula>
    </cfRule>
  </conditionalFormatting>
  <conditionalFormatting sqref="Y23:Y28">
    <cfRule type="expression" dxfId="76" priority="7">
      <formula>AND($B$9="KG",INT(Y23)&lt;&gt;Y23)</formula>
    </cfRule>
  </conditionalFormatting>
  <conditionalFormatting sqref="AP23:AP28">
    <cfRule type="expression" dxfId="75" priority="6">
      <formula>AND($B$9="KG",INT(AP23)&lt;&gt;AP23)</formula>
    </cfRule>
  </conditionalFormatting>
  <conditionalFormatting sqref="BG23:BG28">
    <cfRule type="expression" dxfId="74" priority="5">
      <formula>AND($B$9="KG",INT(BG23)&lt;&gt;BG23)</formula>
    </cfRule>
  </conditionalFormatting>
  <conditionalFormatting sqref="H40:H41">
    <cfRule type="expression" dxfId="73" priority="4">
      <formula>AND($B$9="KG",INT(H40)&lt;&gt;H40)</formula>
    </cfRule>
  </conditionalFormatting>
  <conditionalFormatting sqref="Y40:Y41">
    <cfRule type="expression" dxfId="72" priority="3">
      <formula>AND($B$9="KG",INT(Y40)&lt;&gt;Y40)</formula>
    </cfRule>
  </conditionalFormatting>
  <conditionalFormatting sqref="AP40:AP41">
    <cfRule type="expression" dxfId="71" priority="2">
      <formula>AND($B$9="KG",INT(AP40)&lt;&gt;AP40)</formula>
    </cfRule>
  </conditionalFormatting>
  <conditionalFormatting sqref="BG40:BG41">
    <cfRule type="expression" dxfId="70" priority="1">
      <formula>AND($B$9="KG",INT(BG40)&lt;&gt;BG40)</formula>
    </cfRule>
  </conditionalFormatting>
  <dataValidations count="1">
    <dataValidation type="list" allowBlank="1" showInputMessage="1" showErrorMessage="1" sqref="C47 T47 AK47 BB47">
      <formula1>$A$113:$A$115</formula1>
    </dataValidation>
  </dataValidation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8" tint="-0.249977111117893"/>
  </sheetPr>
  <dimension ref="A1:CA361"/>
  <sheetViews>
    <sheetView showGridLines="0" zoomScale="80" zoomScaleNormal="80" workbookViewId="0">
      <selection activeCell="A12" sqref="A12"/>
    </sheetView>
  </sheetViews>
  <sheetFormatPr baseColWidth="10" defaultColWidth="9.140625" defaultRowHeight="15" outlineLevelCol="1"/>
  <cols>
    <col min="1" max="1" width="13.85546875" customWidth="1"/>
    <col min="2" max="2" width="5" customWidth="1"/>
    <col min="3" max="3" width="36.140625" customWidth="1"/>
    <col min="4" max="7" width="7.85546875" customWidth="1"/>
    <col min="8" max="8" width="7.85546875" style="105" customWidth="1"/>
    <col min="9" max="17" width="9.140625" hidden="1" customWidth="1" outlineLevel="1"/>
    <col min="18" max="18" width="3.42578125" customWidth="1" collapsed="1"/>
    <col min="19" max="19" width="5" customWidth="1"/>
    <col min="20" max="20" width="48.5703125" hidden="1" customWidth="1" outlineLevel="1"/>
    <col min="21" max="21" width="7.85546875" customWidth="1" collapsed="1"/>
    <col min="22" max="24" width="7.85546875" customWidth="1"/>
    <col min="25" max="25" width="7.85546875" style="105" customWidth="1"/>
    <col min="26" max="34" width="9.140625" hidden="1" customWidth="1" outlineLevel="1"/>
    <col min="35" max="35" width="3.42578125" customWidth="1" collapsed="1"/>
    <col min="36" max="36" width="5" customWidth="1"/>
    <col min="37" max="37" width="48.5703125" hidden="1" customWidth="1" outlineLevel="1"/>
    <col min="38" max="38" width="7.85546875" customWidth="1" collapsed="1"/>
    <col min="39" max="41" width="7.85546875" customWidth="1"/>
    <col min="42" max="42" width="7.85546875" style="105" customWidth="1"/>
    <col min="43" max="51" width="0" hidden="1" customWidth="1" outlineLevel="1"/>
    <col min="52" max="52" width="3.42578125" customWidth="1" collapsed="1"/>
    <col min="53" max="53" width="5" customWidth="1"/>
    <col min="54" max="54" width="48.5703125" hidden="1" customWidth="1" outlineLevel="1"/>
    <col min="55" max="55" width="7.85546875" customWidth="1" collapsed="1"/>
    <col min="56" max="58" width="7.85546875" customWidth="1"/>
    <col min="59" max="59" width="7.85546875" style="105" customWidth="1"/>
    <col min="60" max="68" width="0" hidden="1" customWidth="1" outlineLevel="1"/>
    <col min="69" max="69" width="8.85546875" collapsed="1"/>
  </cols>
  <sheetData>
    <row r="1" spans="1:79" ht="15" customHeight="1">
      <c r="H1"/>
      <c r="Y1"/>
      <c r="AP1"/>
      <c r="BG1"/>
      <c r="CA1" s="1" t="s">
        <v>0</v>
      </c>
    </row>
    <row r="2" spans="1:79">
      <c r="H2"/>
      <c r="Y2"/>
      <c r="AP2"/>
      <c r="BG2"/>
      <c r="CA2" s="1" t="s">
        <v>1</v>
      </c>
    </row>
    <row r="3" spans="1:79">
      <c r="H3"/>
      <c r="Y3"/>
      <c r="AP3"/>
      <c r="BG3"/>
    </row>
    <row r="4" spans="1:79">
      <c r="H4"/>
      <c r="Y4"/>
      <c r="AP4"/>
      <c r="BG4"/>
    </row>
    <row r="5" spans="1:79">
      <c r="A5" s="2" t="s">
        <v>2</v>
      </c>
      <c r="B5" s="3">
        <f>SQ_MAX</f>
        <v>0</v>
      </c>
      <c r="H5"/>
      <c r="Y5"/>
      <c r="AP5"/>
      <c r="BG5"/>
    </row>
    <row r="6" spans="1:79">
      <c r="A6" s="2" t="s">
        <v>3</v>
      </c>
      <c r="B6" s="3">
        <f>BN_MAX</f>
        <v>0</v>
      </c>
      <c r="H6"/>
      <c r="Y6"/>
      <c r="AP6"/>
      <c r="BG6"/>
    </row>
    <row r="7" spans="1:79">
      <c r="A7" s="2" t="s">
        <v>4</v>
      </c>
      <c r="B7" s="3">
        <f>DL_MAX</f>
        <v>0</v>
      </c>
      <c r="H7"/>
      <c r="Y7"/>
      <c r="AP7"/>
      <c r="BG7"/>
    </row>
    <row r="8" spans="1:79">
      <c r="A8" s="2" t="s">
        <v>163</v>
      </c>
      <c r="B8" s="3">
        <f>OHP_MAX</f>
        <v>0</v>
      </c>
      <c r="H8"/>
      <c r="Y8"/>
      <c r="AP8"/>
      <c r="BG8"/>
    </row>
    <row r="9" spans="1:79">
      <c r="A9" s="2" t="s">
        <v>5</v>
      </c>
      <c r="B9" s="3">
        <f>WEIGHT_TYPE</f>
        <v>0</v>
      </c>
      <c r="H9"/>
      <c r="Y9"/>
      <c r="AP9"/>
      <c r="BG9"/>
    </row>
    <row r="10" spans="1:79" ht="14.45" customHeight="1">
      <c r="B10" s="220" t="s">
        <v>155</v>
      </c>
      <c r="C10" s="221"/>
      <c r="D10" s="221"/>
      <c r="E10" s="221"/>
      <c r="F10" s="221"/>
      <c r="G10" s="221"/>
      <c r="H10" s="221"/>
      <c r="I10" s="4"/>
      <c r="J10" s="4"/>
      <c r="K10" s="4"/>
      <c r="L10" s="4"/>
      <c r="M10" s="4"/>
      <c r="N10" s="4"/>
      <c r="O10" s="4"/>
      <c r="P10" s="4"/>
      <c r="Q10" s="4"/>
      <c r="S10" s="220" t="s">
        <v>156</v>
      </c>
      <c r="T10" s="221"/>
      <c r="U10" s="221"/>
      <c r="V10" s="221"/>
      <c r="W10" s="221"/>
      <c r="X10" s="221"/>
      <c r="Y10" s="221"/>
      <c r="Z10" s="4"/>
      <c r="AA10" s="4"/>
      <c r="AB10" s="4"/>
      <c r="AC10" s="4"/>
      <c r="AD10" s="4"/>
      <c r="AE10" s="4"/>
      <c r="AF10" s="4"/>
      <c r="AG10" s="4"/>
      <c r="AH10" s="4"/>
      <c r="AJ10" s="221" t="s">
        <v>42</v>
      </c>
      <c r="AK10" s="221"/>
      <c r="AL10" s="221"/>
      <c r="AM10" s="221"/>
      <c r="AN10" s="221"/>
      <c r="AO10" s="221"/>
      <c r="AP10" s="221"/>
      <c r="AQ10" s="4"/>
      <c r="AR10" s="4"/>
      <c r="AS10" s="4"/>
      <c r="AT10" s="4"/>
      <c r="AU10" s="4"/>
      <c r="AV10" s="4"/>
      <c r="AW10" s="4"/>
      <c r="AX10" s="4"/>
      <c r="AY10" s="4"/>
      <c r="BA10" s="220" t="s">
        <v>157</v>
      </c>
      <c r="BB10" s="221"/>
      <c r="BC10" s="221"/>
      <c r="BD10" s="221"/>
      <c r="BE10" s="221"/>
      <c r="BF10" s="221"/>
      <c r="BG10" s="221"/>
      <c r="BH10" s="4"/>
      <c r="BI10" s="4"/>
      <c r="BJ10" s="4"/>
      <c r="BK10" s="4"/>
      <c r="BL10" s="4"/>
      <c r="BM10" s="4"/>
      <c r="BN10" s="4"/>
      <c r="BO10" s="4"/>
      <c r="BP10" s="4"/>
    </row>
    <row r="11" spans="1:79" ht="14.45" customHeight="1">
      <c r="B11" s="221"/>
      <c r="C11" s="221"/>
      <c r="D11" s="221"/>
      <c r="E11" s="221"/>
      <c r="F11" s="221"/>
      <c r="G11" s="221"/>
      <c r="H11" s="221"/>
      <c r="I11" s="5"/>
      <c r="J11" s="5"/>
      <c r="K11" s="5"/>
      <c r="L11" s="5"/>
      <c r="M11" s="5"/>
      <c r="N11" s="4"/>
      <c r="O11" s="4"/>
      <c r="P11" s="4"/>
      <c r="Q11" s="4"/>
      <c r="S11" s="221"/>
      <c r="T11" s="221"/>
      <c r="U11" s="221"/>
      <c r="V11" s="221"/>
      <c r="W11" s="221"/>
      <c r="X11" s="221"/>
      <c r="Y11" s="221"/>
      <c r="Z11" s="5"/>
      <c r="AA11" s="5"/>
      <c r="AB11" s="5"/>
      <c r="AC11" s="5"/>
      <c r="AD11" s="5"/>
      <c r="AE11" s="4"/>
      <c r="AF11" s="4"/>
      <c r="AG11" s="4"/>
      <c r="AH11" s="4"/>
      <c r="AJ11" s="221"/>
      <c r="AK11" s="221"/>
      <c r="AL11" s="221"/>
      <c r="AM11" s="221"/>
      <c r="AN11" s="221"/>
      <c r="AO11" s="221"/>
      <c r="AP11" s="221"/>
      <c r="AQ11" s="5"/>
      <c r="AR11" s="5"/>
      <c r="AS11" s="5"/>
      <c r="AT11" s="5"/>
      <c r="AU11" s="5"/>
      <c r="AV11" s="4"/>
      <c r="AW11" s="4"/>
      <c r="AX11" s="4"/>
      <c r="AY11" s="4"/>
      <c r="BA11" s="221"/>
      <c r="BB11" s="221"/>
      <c r="BC11" s="221"/>
      <c r="BD11" s="221"/>
      <c r="BE11" s="221"/>
      <c r="BF11" s="221"/>
      <c r="BG11" s="221"/>
      <c r="BH11" s="5"/>
      <c r="BI11" s="5"/>
      <c r="BJ11" s="5"/>
      <c r="BK11" s="5"/>
      <c r="BL11" s="5"/>
      <c r="BM11" s="4"/>
      <c r="BN11" s="4"/>
      <c r="BO11" s="4"/>
      <c r="BP11" s="4"/>
    </row>
    <row r="12" spans="1:79" ht="14.45" customHeight="1">
      <c r="A12" s="1"/>
      <c r="B12" s="203" t="s">
        <v>9</v>
      </c>
      <c r="C12" s="96" t="s">
        <v>10</v>
      </c>
      <c r="D12" s="97" t="s">
        <v>11</v>
      </c>
      <c r="E12" s="9" t="s">
        <v>12</v>
      </c>
      <c r="F12" s="10" t="s">
        <v>13</v>
      </c>
      <c r="G12" s="11" t="s">
        <v>14</v>
      </c>
      <c r="H12" s="162" t="s">
        <v>15</v>
      </c>
      <c r="I12" s="202" t="s">
        <v>16</v>
      </c>
      <c r="J12" s="202"/>
      <c r="K12" s="202"/>
      <c r="L12" s="202"/>
      <c r="M12" s="208"/>
      <c r="N12" s="234" t="s">
        <v>17</v>
      </c>
      <c r="O12" s="206"/>
      <c r="P12" s="206"/>
      <c r="Q12" s="206"/>
      <c r="S12" s="203" t="s">
        <v>9</v>
      </c>
      <c r="T12" s="7" t="s">
        <v>10</v>
      </c>
      <c r="U12" s="97" t="s">
        <v>11</v>
      </c>
      <c r="V12" s="9" t="s">
        <v>12</v>
      </c>
      <c r="W12" s="10" t="s">
        <v>13</v>
      </c>
      <c r="X12" s="11" t="s">
        <v>14</v>
      </c>
      <c r="Y12" s="162" t="s">
        <v>15</v>
      </c>
      <c r="Z12" s="201" t="s">
        <v>16</v>
      </c>
      <c r="AA12" s="202"/>
      <c r="AB12" s="202"/>
      <c r="AC12" s="202"/>
      <c r="AD12" s="207"/>
      <c r="AE12" s="234" t="s">
        <v>17</v>
      </c>
      <c r="AF12" s="206"/>
      <c r="AG12" s="206"/>
      <c r="AH12" s="206"/>
      <c r="AJ12" s="203" t="s">
        <v>9</v>
      </c>
      <c r="AK12" s="7" t="s">
        <v>10</v>
      </c>
      <c r="AL12" s="97" t="s">
        <v>11</v>
      </c>
      <c r="AM12" s="9" t="s">
        <v>12</v>
      </c>
      <c r="AN12" s="10" t="s">
        <v>13</v>
      </c>
      <c r="AO12" s="11" t="s">
        <v>14</v>
      </c>
      <c r="AP12" s="162" t="s">
        <v>15</v>
      </c>
      <c r="AQ12" s="201" t="s">
        <v>16</v>
      </c>
      <c r="AR12" s="202"/>
      <c r="AS12" s="202"/>
      <c r="AT12" s="202"/>
      <c r="AU12" s="207"/>
      <c r="AV12" s="234" t="s">
        <v>17</v>
      </c>
      <c r="AW12" s="206"/>
      <c r="AX12" s="206"/>
      <c r="AY12" s="206"/>
      <c r="BA12" s="203" t="s">
        <v>9</v>
      </c>
      <c r="BB12" s="7" t="s">
        <v>10</v>
      </c>
      <c r="BC12" s="97" t="s">
        <v>11</v>
      </c>
      <c r="BD12" s="9" t="s">
        <v>12</v>
      </c>
      <c r="BE12" s="10" t="s">
        <v>13</v>
      </c>
      <c r="BF12" s="11" t="s">
        <v>14</v>
      </c>
      <c r="BG12" s="162" t="s">
        <v>15</v>
      </c>
      <c r="BH12" s="201" t="s">
        <v>16</v>
      </c>
      <c r="BI12" s="202"/>
      <c r="BJ12" s="202"/>
      <c r="BK12" s="202"/>
      <c r="BL12" s="207"/>
      <c r="BM12" s="234" t="s">
        <v>17</v>
      </c>
      <c r="BN12" s="206"/>
      <c r="BO12" s="206"/>
      <c r="BP12" s="206"/>
    </row>
    <row r="13" spans="1:79">
      <c r="A13" s="1"/>
      <c r="B13" s="204"/>
      <c r="C13" s="13" t="s">
        <v>67</v>
      </c>
      <c r="D13" s="145"/>
      <c r="E13" s="146"/>
      <c r="F13" s="147"/>
      <c r="G13" s="148"/>
      <c r="H13" s="163"/>
      <c r="I13" s="18"/>
      <c r="J13" s="23"/>
      <c r="K13" s="22"/>
      <c r="L13" s="23"/>
      <c r="M13" s="23"/>
      <c r="N13" s="222"/>
      <c r="O13" s="223"/>
      <c r="P13" s="223"/>
      <c r="Q13" s="224"/>
      <c r="S13" s="204"/>
      <c r="T13" s="13" t="s">
        <v>67</v>
      </c>
      <c r="U13" s="145"/>
      <c r="V13" s="146"/>
      <c r="W13" s="147"/>
      <c r="X13" s="148"/>
      <c r="Y13" s="163"/>
      <c r="Z13" s="18"/>
      <c r="AA13" s="23"/>
      <c r="AB13" s="22"/>
      <c r="AC13" s="23"/>
      <c r="AD13" s="23"/>
      <c r="AE13" s="222"/>
      <c r="AF13" s="223"/>
      <c r="AG13" s="223"/>
      <c r="AH13" s="224"/>
      <c r="AJ13" s="204"/>
      <c r="AK13" s="13" t="s">
        <v>67</v>
      </c>
      <c r="AL13" s="145"/>
      <c r="AM13" s="146"/>
      <c r="AN13" s="147"/>
      <c r="AO13" s="148"/>
      <c r="AP13" s="163"/>
      <c r="AQ13" s="18"/>
      <c r="AR13" s="23"/>
      <c r="AS13" s="22"/>
      <c r="AT13" s="23"/>
      <c r="AU13" s="23"/>
      <c r="AV13" s="222"/>
      <c r="AW13" s="223"/>
      <c r="AX13" s="223"/>
      <c r="AY13" s="224"/>
      <c r="BA13" s="204"/>
      <c r="BB13" s="13" t="s">
        <v>67</v>
      </c>
      <c r="BC13" s="145"/>
      <c r="BD13" s="146"/>
      <c r="BE13" s="147"/>
      <c r="BF13" s="148"/>
      <c r="BG13" s="163"/>
      <c r="BH13" s="18"/>
      <c r="BI13" s="23"/>
      <c r="BJ13" s="22"/>
      <c r="BK13" s="23"/>
      <c r="BL13" s="23"/>
      <c r="BM13" s="222"/>
      <c r="BN13" s="223"/>
      <c r="BO13" s="223"/>
      <c r="BP13" s="224"/>
    </row>
    <row r="14" spans="1:79">
      <c r="A14" s="1" t="s">
        <v>161</v>
      </c>
      <c r="B14" s="204"/>
      <c r="C14" s="18" t="s">
        <v>23</v>
      </c>
      <c r="D14" s="24">
        <v>1</v>
      </c>
      <c r="E14" s="15" t="s">
        <v>123</v>
      </c>
      <c r="F14" s="16">
        <v>0.85</v>
      </c>
      <c r="G14" s="17"/>
      <c r="H14" s="141" t="str">
        <f>IF(ISNUMBER(G14),"?",IF(ISBLANK($A14),"",IF(AND($A14="SQ",ISNUMBER(F14),$B$9="LBS"),MROUND(F14*$B$5,5),IF(AND($A14="BN",ISNUMBER(F14),$B$9="LBS"),MROUND(F14*$B$6,5),IF(AND($A14="DL",ISNUMBER(F14),$B$9="LBS"),MROUND(F14*$B$7,5),IF(AND($A14="SQ",ISNUMBER(F14),$B$9="KG"),MROUND(F14*$B$5,2.5),IF(AND($A14="BN",ISNUMBER(F14),$B$9="KG"),MROUND(F14*$B$6,2.5),IF(AND($A14="DL",ISNUMBER(F14),$B$9="KG"),MROUND(F14*$B$7,2.5),IF(AND($A14="OHP",ISNUMBER(F14),$B$9="LBS"),MROUND(F14*$B$8,5),IF(AND($A14="OHP",ISNUMBER(F14),$B$9="KG"),MROUND(F14*$B$6,2.5),IF(AND(G14&gt;0,F14="-"),"?","")))))))))))</f>
        <v/>
      </c>
      <c r="I14" s="18"/>
      <c r="J14" s="23"/>
      <c r="K14" s="22"/>
      <c r="L14" s="26"/>
      <c r="M14" s="23"/>
      <c r="N14" s="225"/>
      <c r="O14" s="226"/>
      <c r="P14" s="226"/>
      <c r="Q14" s="227"/>
      <c r="S14" s="204"/>
      <c r="T14" s="18" t="s">
        <v>23</v>
      </c>
      <c r="U14" s="24">
        <v>1</v>
      </c>
      <c r="V14" s="15" t="s">
        <v>123</v>
      </c>
      <c r="W14" s="16">
        <v>0.875</v>
      </c>
      <c r="X14" s="17"/>
      <c r="Y14" s="141" t="str">
        <f>IF(ISNUMBER(X14),"?",IF(ISBLANK($A14),"",IF(AND($A14="SQ",ISNUMBER(W14),$B$9="LBS"),MROUND(W14*$B$5,5),IF(AND($A14="BN",ISNUMBER(W14),$B$9="LBS"),MROUND(W14*$B$6,5),IF(AND($A14="DL",ISNUMBER(W14),$B$9="LBS"),MROUND(W14*$B$7,5),IF(AND($A14="SQ",ISNUMBER(W14),$B$9="KG"),MROUND(W14*$B$5,2.5),IF(AND($A14="BN",ISNUMBER(W14),$B$9="KG"),MROUND(W14*$B$6,2.5),IF(AND($A14="DL",ISNUMBER(W14),$B$9="KG"),MROUND(W14*$B$7,2.5),IF(AND($A14="OHP",ISNUMBER(W14),$B$9="LBS"),MROUND(W14*$B$8,5),IF(AND($A14="OHP",ISNUMBER(W14),$B$9="KG"),MROUND(W14*$B$6,2.5),IF(AND(X14&gt;0,W14="-"),"?","")))))))))))</f>
        <v/>
      </c>
      <c r="Z14" s="18"/>
      <c r="AA14" s="23"/>
      <c r="AB14" s="22"/>
      <c r="AC14" s="26"/>
      <c r="AD14" s="23"/>
      <c r="AE14" s="225"/>
      <c r="AF14" s="226"/>
      <c r="AG14" s="226"/>
      <c r="AH14" s="227"/>
      <c r="AJ14" s="204"/>
      <c r="AK14" s="18" t="s">
        <v>23</v>
      </c>
      <c r="AL14" s="24">
        <v>1</v>
      </c>
      <c r="AM14" s="15" t="s">
        <v>123</v>
      </c>
      <c r="AN14" s="16">
        <v>0.9</v>
      </c>
      <c r="AO14" s="17"/>
      <c r="AP14" s="141" t="str">
        <f>IF(ISNUMBER(AO14),"?",IF(ISBLANK($A14),"",IF(AND($A14="SQ",ISNUMBER(AN14),$B$9="LBS"),MROUND(AN14*$B$5,5),IF(AND($A14="BN",ISNUMBER(AN14),$B$9="LBS"),MROUND(AN14*$B$6,5),IF(AND($A14="DL",ISNUMBER(AN14),$B$9="LBS"),MROUND(AN14*$B$7,5),IF(AND($A14="SQ",ISNUMBER(AN14),$B$9="KG"),MROUND(AN14*$B$5,2.5),IF(AND($A14="BN",ISNUMBER(AN14),$B$9="KG"),MROUND(AN14*$B$6,2.5),IF(AND($A14="DL",ISNUMBER(AN14),$B$9="KG"),MROUND(AN14*$B$7,2.5),IF(AND($A14="OHP",ISNUMBER(AN14),$B$9="LBS"),MROUND(AN14*$B$8,5),IF(AND($A14="OHP",ISNUMBER(AN14),$B$9="KG"),MROUND(AN14*$B$6,2.5),IF(AND(AO14&gt;0,AN14="-"),"?","")))))))))))</f>
        <v/>
      </c>
      <c r="AQ14" s="18"/>
      <c r="AR14" s="23"/>
      <c r="AS14" s="22"/>
      <c r="AT14" s="26"/>
      <c r="AU14" s="23"/>
      <c r="AV14" s="225"/>
      <c r="AW14" s="226"/>
      <c r="AX14" s="226"/>
      <c r="AY14" s="227"/>
      <c r="BA14" s="204"/>
      <c r="BB14" s="18" t="s">
        <v>23</v>
      </c>
      <c r="BC14" s="24">
        <v>1</v>
      </c>
      <c r="BD14" s="15" t="s">
        <v>123</v>
      </c>
      <c r="BE14" s="16">
        <v>0.92500000000000004</v>
      </c>
      <c r="BF14" s="17"/>
      <c r="BG14" s="141" t="str">
        <f>IF(ISNUMBER(BF14),"?",IF(ISBLANK($A14),"",IF(AND($A14="SQ",ISNUMBER(BE14),$B$9="LBS"),MROUND(BE14*$B$5,5),IF(AND($A14="BN",ISNUMBER(BE14),$B$9="LBS"),MROUND(BE14*$B$6,5),IF(AND($A14="DL",ISNUMBER(BE14),$B$9="LBS"),MROUND(BE14*$B$7,5),IF(AND($A14="SQ",ISNUMBER(BE14),$B$9="KG"),MROUND(BE14*$B$5,2.5),IF(AND($A14="BN",ISNUMBER(BE14),$B$9="KG"),MROUND(BE14*$B$6,2.5),IF(AND($A14="DL",ISNUMBER(BE14),$B$9="KG"),MROUND(BE14*$B$7,2.5),IF(AND($A14="OHP",ISNUMBER(BE14),$B$9="LBS"),MROUND(BE14*$B$8,5),IF(AND($A14="OHP",ISNUMBER(BE14),$B$9="KG"),MROUND(BE14*$B$6,2.5),IF(AND(BF14&gt;0,BE14="-"),"?","")))))))))))</f>
        <v/>
      </c>
      <c r="BH14" s="18"/>
      <c r="BI14" s="23"/>
      <c r="BJ14" s="22"/>
      <c r="BK14" s="26"/>
      <c r="BL14" s="23"/>
      <c r="BM14" s="225"/>
      <c r="BN14" s="226"/>
      <c r="BO14" s="226"/>
      <c r="BP14" s="227"/>
    </row>
    <row r="15" spans="1:79">
      <c r="A15" s="1" t="s">
        <v>161</v>
      </c>
      <c r="B15" s="204"/>
      <c r="C15" s="18" t="s">
        <v>23</v>
      </c>
      <c r="D15" s="24">
        <v>6</v>
      </c>
      <c r="E15" s="15" t="s">
        <v>41</v>
      </c>
      <c r="F15" s="16">
        <v>0.82499999999999996</v>
      </c>
      <c r="G15" s="17"/>
      <c r="H15" s="141" t="str">
        <f t="shared" ref="H15:H17" si="0">IF(ISNUMBER(G15),"?",IF(ISBLANK($A15),"",IF(AND($A15="SQ",ISNUMBER(F15),$B$9="LBS"),MROUND(F15*$B$5,5),IF(AND($A15="BN",ISNUMBER(F15),$B$9="LBS"),MROUND(F15*$B$6,5),IF(AND($A15="DL",ISNUMBER(F15),$B$9="LBS"),MROUND(F15*$B$7,5),IF(AND($A15="SQ",ISNUMBER(F15),$B$9="KG"),MROUND(F15*$B$5,2.5),IF(AND($A15="BN",ISNUMBER(F15),$B$9="KG"),MROUND(F15*$B$6,2.5),IF(AND($A15="DL",ISNUMBER(F15),$B$9="KG"),MROUND(F15*$B$7,2.5),IF(AND($A15="OHP",ISNUMBER(F15),$B$9="LBS"),MROUND(F15*$B$8,5),IF(AND($A15="OHP",ISNUMBER(F15),$B$9="KG"),MROUND(F15*$B$6,2.5),IF(AND(G15&gt;0,F15="-"),"?","")))))))))))</f>
        <v/>
      </c>
      <c r="I15" s="18"/>
      <c r="J15" s="23"/>
      <c r="K15" s="22"/>
      <c r="L15" s="26"/>
      <c r="M15" s="23"/>
      <c r="N15" s="225"/>
      <c r="O15" s="226"/>
      <c r="P15" s="226"/>
      <c r="Q15" s="227"/>
      <c r="S15" s="204"/>
      <c r="T15" s="18" t="s">
        <v>23</v>
      </c>
      <c r="U15" s="24">
        <v>6</v>
      </c>
      <c r="V15" s="15" t="s">
        <v>41</v>
      </c>
      <c r="W15" s="16">
        <v>0.85</v>
      </c>
      <c r="X15" s="17"/>
      <c r="Y15" s="141" t="str">
        <f t="shared" ref="Y15:Y17" si="1">IF(ISNUMBER(X15),"?",IF(ISBLANK($A15),"",IF(AND($A15="SQ",ISNUMBER(W15),$B$9="LBS"),MROUND(W15*$B$5,5),IF(AND($A15="BN",ISNUMBER(W15),$B$9="LBS"),MROUND(W15*$B$6,5),IF(AND($A15="DL",ISNUMBER(W15),$B$9="LBS"),MROUND(W15*$B$7,5),IF(AND($A15="SQ",ISNUMBER(W15),$B$9="KG"),MROUND(W15*$B$5,2.5),IF(AND($A15="BN",ISNUMBER(W15),$B$9="KG"),MROUND(W15*$B$6,2.5),IF(AND($A15="DL",ISNUMBER(W15),$B$9="KG"),MROUND(W15*$B$7,2.5),IF(AND($A15="OHP",ISNUMBER(W15),$B$9="LBS"),MROUND(W15*$B$8,5),IF(AND($A15="OHP",ISNUMBER(W15),$B$9="KG"),MROUND(W15*$B$6,2.5),IF(AND(X15&gt;0,W15="-"),"?","")))))))))))</f>
        <v/>
      </c>
      <c r="Z15" s="18"/>
      <c r="AA15" s="23"/>
      <c r="AB15" s="22"/>
      <c r="AC15" s="26"/>
      <c r="AD15" s="23"/>
      <c r="AE15" s="225"/>
      <c r="AF15" s="226"/>
      <c r="AG15" s="226"/>
      <c r="AH15" s="227"/>
      <c r="AJ15" s="204"/>
      <c r="AK15" s="18" t="s">
        <v>23</v>
      </c>
      <c r="AL15" s="24">
        <v>6</v>
      </c>
      <c r="AM15" s="15" t="s">
        <v>41</v>
      </c>
      <c r="AN15" s="16">
        <v>0.875</v>
      </c>
      <c r="AO15" s="17"/>
      <c r="AP15" s="141" t="str">
        <f t="shared" ref="AP15:AP17" si="2">IF(ISNUMBER(AO15),"?",IF(ISBLANK($A15),"",IF(AND($A15="SQ",ISNUMBER(AN15),$B$9="LBS"),MROUND(AN15*$B$5,5),IF(AND($A15="BN",ISNUMBER(AN15),$B$9="LBS"),MROUND(AN15*$B$6,5),IF(AND($A15="DL",ISNUMBER(AN15),$B$9="LBS"),MROUND(AN15*$B$7,5),IF(AND($A15="SQ",ISNUMBER(AN15),$B$9="KG"),MROUND(AN15*$B$5,2.5),IF(AND($A15="BN",ISNUMBER(AN15),$B$9="KG"),MROUND(AN15*$B$6,2.5),IF(AND($A15="DL",ISNUMBER(AN15),$B$9="KG"),MROUND(AN15*$B$7,2.5),IF(AND($A15="OHP",ISNUMBER(AN15),$B$9="LBS"),MROUND(AN15*$B$8,5),IF(AND($A15="OHP",ISNUMBER(AN15),$B$9="KG"),MROUND(AN15*$B$6,2.5),IF(AND(AO15&gt;0,AN15="-"),"?","")))))))))))</f>
        <v/>
      </c>
      <c r="AQ15" s="18"/>
      <c r="AR15" s="23"/>
      <c r="AS15" s="22"/>
      <c r="AT15" s="26"/>
      <c r="AU15" s="23"/>
      <c r="AV15" s="225"/>
      <c r="AW15" s="226"/>
      <c r="AX15" s="226"/>
      <c r="AY15" s="227"/>
      <c r="BA15" s="204"/>
      <c r="BB15" s="18" t="s">
        <v>23</v>
      </c>
      <c r="BC15" s="24">
        <v>6</v>
      </c>
      <c r="BD15" s="15" t="s">
        <v>41</v>
      </c>
      <c r="BE15" s="16">
        <v>0.9</v>
      </c>
      <c r="BF15" s="17"/>
      <c r="BG15" s="141" t="str">
        <f t="shared" ref="BG15:BG17" si="3">IF(ISNUMBER(BF15),"?",IF(ISBLANK($A15),"",IF(AND($A15="SQ",ISNUMBER(BE15),$B$9="LBS"),MROUND(BE15*$B$5,5),IF(AND($A15="BN",ISNUMBER(BE15),$B$9="LBS"),MROUND(BE15*$B$6,5),IF(AND($A15="DL",ISNUMBER(BE15),$B$9="LBS"),MROUND(BE15*$B$7,5),IF(AND($A15="SQ",ISNUMBER(BE15),$B$9="KG"),MROUND(BE15*$B$5,2.5),IF(AND($A15="BN",ISNUMBER(BE15),$B$9="KG"),MROUND(BE15*$B$6,2.5),IF(AND($A15="DL",ISNUMBER(BE15),$B$9="KG"),MROUND(BE15*$B$7,2.5),IF(AND($A15="OHP",ISNUMBER(BE15),$B$9="LBS"),MROUND(BE15*$B$8,5),IF(AND($A15="OHP",ISNUMBER(BE15),$B$9="KG"),MROUND(BE15*$B$6,2.5),IF(AND(BF15&gt;0,BE15="-"),"?","")))))))))))</f>
        <v/>
      </c>
      <c r="BH15" s="18"/>
      <c r="BI15" s="23"/>
      <c r="BJ15" s="22"/>
      <c r="BK15" s="26"/>
      <c r="BL15" s="23"/>
      <c r="BM15" s="225"/>
      <c r="BN15" s="226"/>
      <c r="BO15" s="226"/>
      <c r="BP15" s="227"/>
    </row>
    <row r="16" spans="1:79">
      <c r="A16" s="1" t="s">
        <v>160</v>
      </c>
      <c r="B16" s="204"/>
      <c r="C16" s="18" t="s">
        <v>43</v>
      </c>
      <c r="D16" s="24">
        <v>1</v>
      </c>
      <c r="E16" s="15" t="s">
        <v>123</v>
      </c>
      <c r="F16" s="16">
        <v>0.82499999999999996</v>
      </c>
      <c r="G16" s="17"/>
      <c r="H16" s="141" t="str">
        <f t="shared" si="0"/>
        <v/>
      </c>
      <c r="I16" s="28"/>
      <c r="J16" s="29"/>
      <c r="K16" s="27"/>
      <c r="L16" s="30"/>
      <c r="M16" s="23"/>
      <c r="N16" s="225"/>
      <c r="O16" s="226"/>
      <c r="P16" s="226"/>
      <c r="Q16" s="227"/>
      <c r="S16" s="204"/>
      <c r="T16" s="18" t="s">
        <v>43</v>
      </c>
      <c r="U16" s="24">
        <v>1</v>
      </c>
      <c r="V16" s="15" t="s">
        <v>123</v>
      </c>
      <c r="W16" s="16">
        <v>0.85</v>
      </c>
      <c r="X16" s="17"/>
      <c r="Y16" s="141" t="str">
        <f t="shared" si="1"/>
        <v/>
      </c>
      <c r="Z16" s="28"/>
      <c r="AA16" s="29"/>
      <c r="AB16" s="27"/>
      <c r="AC16" s="30"/>
      <c r="AD16" s="23"/>
      <c r="AE16" s="225"/>
      <c r="AF16" s="226"/>
      <c r="AG16" s="226"/>
      <c r="AH16" s="227"/>
      <c r="AJ16" s="204"/>
      <c r="AK16" s="18" t="s">
        <v>43</v>
      </c>
      <c r="AL16" s="24">
        <v>1</v>
      </c>
      <c r="AM16" s="15" t="s">
        <v>123</v>
      </c>
      <c r="AN16" s="16">
        <v>0.875</v>
      </c>
      <c r="AO16" s="17"/>
      <c r="AP16" s="141" t="str">
        <f t="shared" si="2"/>
        <v/>
      </c>
      <c r="AQ16" s="28"/>
      <c r="AR16" s="29"/>
      <c r="AS16" s="27"/>
      <c r="AT16" s="30"/>
      <c r="AU16" s="23"/>
      <c r="AV16" s="225"/>
      <c r="AW16" s="226"/>
      <c r="AX16" s="226"/>
      <c r="AY16" s="227"/>
      <c r="BA16" s="204"/>
      <c r="BB16" s="18" t="s">
        <v>43</v>
      </c>
      <c r="BC16" s="24">
        <v>1</v>
      </c>
      <c r="BD16" s="15" t="s">
        <v>123</v>
      </c>
      <c r="BE16" s="16">
        <v>0.9</v>
      </c>
      <c r="BF16" s="17"/>
      <c r="BG16" s="141" t="str">
        <f t="shared" si="3"/>
        <v/>
      </c>
      <c r="BH16" s="28"/>
      <c r="BI16" s="29"/>
      <c r="BJ16" s="27"/>
      <c r="BK16" s="30"/>
      <c r="BL16" s="23"/>
      <c r="BM16" s="225"/>
      <c r="BN16" s="226"/>
      <c r="BO16" s="226"/>
      <c r="BP16" s="227"/>
    </row>
    <row r="17" spans="1:68">
      <c r="A17" s="1" t="s">
        <v>160</v>
      </c>
      <c r="B17" s="204"/>
      <c r="C17" s="18" t="s">
        <v>43</v>
      </c>
      <c r="D17" s="24">
        <v>5</v>
      </c>
      <c r="E17" s="15" t="s">
        <v>41</v>
      </c>
      <c r="F17" s="16">
        <v>0.8</v>
      </c>
      <c r="G17" s="17"/>
      <c r="H17" s="141" t="str">
        <f t="shared" si="0"/>
        <v/>
      </c>
      <c r="I17" s="28"/>
      <c r="J17" s="29"/>
      <c r="K17" s="27"/>
      <c r="L17" s="30"/>
      <c r="M17" s="23"/>
      <c r="N17" s="225"/>
      <c r="O17" s="226"/>
      <c r="P17" s="226"/>
      <c r="Q17" s="227"/>
      <c r="S17" s="204"/>
      <c r="T17" s="18" t="s">
        <v>43</v>
      </c>
      <c r="U17" s="24">
        <v>5</v>
      </c>
      <c r="V17" s="15" t="s">
        <v>41</v>
      </c>
      <c r="W17" s="16">
        <v>0.82499999999999996</v>
      </c>
      <c r="X17" s="17"/>
      <c r="Y17" s="141" t="str">
        <f t="shared" si="1"/>
        <v/>
      </c>
      <c r="Z17" s="28"/>
      <c r="AA17" s="29"/>
      <c r="AB17" s="27"/>
      <c r="AC17" s="30"/>
      <c r="AD17" s="23"/>
      <c r="AE17" s="225"/>
      <c r="AF17" s="226"/>
      <c r="AG17" s="226"/>
      <c r="AH17" s="227"/>
      <c r="AJ17" s="204"/>
      <c r="AK17" s="18" t="s">
        <v>43</v>
      </c>
      <c r="AL17" s="24">
        <v>5</v>
      </c>
      <c r="AM17" s="15" t="s">
        <v>41</v>
      </c>
      <c r="AN17" s="16">
        <v>0.85</v>
      </c>
      <c r="AO17" s="17"/>
      <c r="AP17" s="141" t="str">
        <f t="shared" si="2"/>
        <v/>
      </c>
      <c r="AQ17" s="28"/>
      <c r="AR17" s="29"/>
      <c r="AS17" s="27"/>
      <c r="AT17" s="30"/>
      <c r="AU17" s="23"/>
      <c r="AV17" s="225"/>
      <c r="AW17" s="226"/>
      <c r="AX17" s="226"/>
      <c r="AY17" s="227"/>
      <c r="BA17" s="204"/>
      <c r="BB17" s="18" t="s">
        <v>43</v>
      </c>
      <c r="BC17" s="24">
        <v>5</v>
      </c>
      <c r="BD17" s="15" t="s">
        <v>41</v>
      </c>
      <c r="BE17" s="16">
        <v>0.875</v>
      </c>
      <c r="BF17" s="17"/>
      <c r="BG17" s="141" t="str">
        <f t="shared" si="3"/>
        <v/>
      </c>
      <c r="BH17" s="28"/>
      <c r="BI17" s="29"/>
      <c r="BJ17" s="27"/>
      <c r="BK17" s="30"/>
      <c r="BL17" s="23"/>
      <c r="BM17" s="225"/>
      <c r="BN17" s="226"/>
      <c r="BO17" s="226"/>
      <c r="BP17" s="227"/>
    </row>
    <row r="18" spans="1:68">
      <c r="A18" s="1"/>
      <c r="B18" s="204"/>
      <c r="C18" s="18" t="s">
        <v>122</v>
      </c>
      <c r="D18" s="24">
        <v>3</v>
      </c>
      <c r="E18" s="15" t="s">
        <v>28</v>
      </c>
      <c r="F18" s="16"/>
      <c r="G18" s="17">
        <v>8</v>
      </c>
      <c r="H18" s="25"/>
      <c r="I18" s="22"/>
      <c r="J18" s="26"/>
      <c r="K18" s="26"/>
      <c r="L18" s="26"/>
      <c r="M18" s="23"/>
      <c r="N18" s="225"/>
      <c r="O18" s="226"/>
      <c r="P18" s="226"/>
      <c r="Q18" s="227"/>
      <c r="S18" s="204"/>
      <c r="T18" s="18" t="s">
        <v>122</v>
      </c>
      <c r="U18" s="24">
        <v>3</v>
      </c>
      <c r="V18" s="15" t="s">
        <v>28</v>
      </c>
      <c r="W18" s="16"/>
      <c r="X18" s="17">
        <v>8</v>
      </c>
      <c r="Y18" s="25"/>
      <c r="Z18" s="26"/>
      <c r="AA18" s="26"/>
      <c r="AB18" s="26"/>
      <c r="AC18" s="26"/>
      <c r="AD18" s="23"/>
      <c r="AE18" s="225"/>
      <c r="AF18" s="226"/>
      <c r="AG18" s="226"/>
      <c r="AH18" s="227"/>
      <c r="AJ18" s="204"/>
      <c r="AK18" s="18" t="s">
        <v>122</v>
      </c>
      <c r="AL18" s="24">
        <v>3</v>
      </c>
      <c r="AM18" s="15" t="s">
        <v>28</v>
      </c>
      <c r="AN18" s="16"/>
      <c r="AO18" s="17">
        <v>8</v>
      </c>
      <c r="AP18" s="25"/>
      <c r="AQ18" s="26"/>
      <c r="AR18" s="26"/>
      <c r="AS18" s="26"/>
      <c r="AT18" s="26"/>
      <c r="AU18" s="23"/>
      <c r="AV18" s="225"/>
      <c r="AW18" s="226"/>
      <c r="AX18" s="226"/>
      <c r="AY18" s="227"/>
      <c r="BA18" s="204"/>
      <c r="BB18" s="18" t="s">
        <v>122</v>
      </c>
      <c r="BC18" s="24">
        <v>3</v>
      </c>
      <c r="BD18" s="15" t="s">
        <v>28</v>
      </c>
      <c r="BE18" s="16"/>
      <c r="BF18" s="17">
        <v>8</v>
      </c>
      <c r="BG18" s="25"/>
      <c r="BH18" s="26"/>
      <c r="BI18" s="26"/>
      <c r="BJ18" s="26"/>
      <c r="BK18" s="26"/>
      <c r="BL18" s="23"/>
      <c r="BM18" s="225"/>
      <c r="BN18" s="226"/>
      <c r="BO18" s="226"/>
      <c r="BP18" s="227"/>
    </row>
    <row r="19" spans="1:68">
      <c r="A19" s="1"/>
      <c r="B19" s="204"/>
      <c r="C19" s="18" t="s">
        <v>154</v>
      </c>
      <c r="D19" s="160">
        <v>3</v>
      </c>
      <c r="E19" s="50" t="s">
        <v>153</v>
      </c>
      <c r="F19" s="157"/>
      <c r="G19" s="32"/>
      <c r="H19" s="33" t="str">
        <f>IF(ISNUMBER(G19),"?",IF(ISBLANK($A20),"",IF(AND($A20="SQ",ISNUMBER(F19),$B$9="LBS"),MROUND(F19*$B$5,5),IF(AND($A20="BN",ISNUMBER(F19),$B$9="LBS"),MROUND(F19*$B$7,5),IF(AND($A20="DL",ISNUMBER(F19),$B$9="LBS"),MROUND(F19*$B$8,5),IF(AND($A20="SQ",ISNUMBER(F19),$B$9="KG"),MROUND(F19*$B$5,2.5),IF(AND($A20="BN",ISNUMBER(F19),$B$9="KG"),MROUND(F19*$B$7,2.5),IF(AND($A20="DL",ISNUMBER(F19),$B$9="KG"),MROUND(F19*$B$8,2.5),IF(AND(G19&gt;0,F19="-"),"?","")))))))))</f>
        <v/>
      </c>
      <c r="I19" s="22"/>
      <c r="J19" s="23"/>
      <c r="K19" s="23"/>
      <c r="L19" s="23"/>
      <c r="M19" s="23"/>
      <c r="N19" s="225"/>
      <c r="O19" s="226"/>
      <c r="P19" s="226"/>
      <c r="Q19" s="227"/>
      <c r="S19" s="204"/>
      <c r="T19" s="18" t="s">
        <v>154</v>
      </c>
      <c r="U19" s="160">
        <v>3</v>
      </c>
      <c r="V19" s="50" t="s">
        <v>153</v>
      </c>
      <c r="W19" s="157"/>
      <c r="X19" s="32"/>
      <c r="Y19" s="156" t="str">
        <f>IF(ISNUMBER(X19),"?",IF(ISBLANK($A20),"",IF(AND($A20="SQ",ISNUMBER(W19),$B$9="LBS"),MROUND(W19*$B$5,5),IF(AND($A20="BN",ISNUMBER(W19),$B$9="LBS"),MROUND(W19*$B$7,5),IF(AND($A20="DL",ISNUMBER(W19),$B$9="LBS"),MROUND(W19*$B$8,5),IF(AND($A20="SQ",ISNUMBER(W19),$B$9="KG"),MROUND(W19*$B$5,2.5),IF(AND($A20="BN",ISNUMBER(W19),$B$9="KG"),MROUND(W19*$B$7,2.5),IF(AND($A20="DL",ISNUMBER(W19),$B$9="KG"),MROUND(W19*$B$8,2.5),IF(AND(X19&gt;0,W19="-"),"?","")))))))))</f>
        <v/>
      </c>
      <c r="Z19" s="26"/>
      <c r="AA19" s="23"/>
      <c r="AB19" s="23"/>
      <c r="AC19" s="23"/>
      <c r="AD19" s="23"/>
      <c r="AE19" s="225"/>
      <c r="AF19" s="226"/>
      <c r="AG19" s="226"/>
      <c r="AH19" s="227"/>
      <c r="AJ19" s="204"/>
      <c r="AK19" s="18" t="s">
        <v>154</v>
      </c>
      <c r="AL19" s="160">
        <v>3</v>
      </c>
      <c r="AM19" s="50" t="s">
        <v>153</v>
      </c>
      <c r="AN19" s="157"/>
      <c r="AO19" s="32"/>
      <c r="AP19" s="156" t="str">
        <f>IF(ISNUMBER(AO19),"?",IF(ISBLANK($A20),"",IF(AND($A20="SQ",ISNUMBER(AN19),$B$9="LBS"),MROUND(AN19*$B$5,5),IF(AND($A20="BN",ISNUMBER(AN19),$B$9="LBS"),MROUND(AN19*$B$7,5),IF(AND($A20="DL",ISNUMBER(AN19),$B$9="LBS"),MROUND(AN19*$B$8,5),IF(AND($A20="SQ",ISNUMBER(AN19),$B$9="KG"),MROUND(AN19*$B$5,2.5),IF(AND($A20="BN",ISNUMBER(AN19),$B$9="KG"),MROUND(AN19*$B$7,2.5),IF(AND($A20="DL",ISNUMBER(AN19),$B$9="KG"),MROUND(AN19*$B$8,2.5),IF(AND(AO19&gt;0,AN19="-"),"?","")))))))))</f>
        <v/>
      </c>
      <c r="AQ19" s="26"/>
      <c r="AR19" s="23"/>
      <c r="AS19" s="23"/>
      <c r="AT19" s="23"/>
      <c r="AU19" s="23"/>
      <c r="AV19" s="225"/>
      <c r="AW19" s="226"/>
      <c r="AX19" s="226"/>
      <c r="AY19" s="227"/>
      <c r="BA19" s="204"/>
      <c r="BB19" s="18" t="s">
        <v>154</v>
      </c>
      <c r="BC19" s="160">
        <v>3</v>
      </c>
      <c r="BD19" s="50" t="s">
        <v>153</v>
      </c>
      <c r="BE19" s="157"/>
      <c r="BF19" s="32"/>
      <c r="BG19" s="156" t="str">
        <f>IF(ISNUMBER(BF19),"?",IF(ISBLANK($A20),"",IF(AND($A20="SQ",ISNUMBER(BE19),$B$9="LBS"),MROUND(BE19*$B$5,5),IF(AND($A20="BN",ISNUMBER(BE19),$B$9="LBS"),MROUND(BE19*$B$7,5),IF(AND($A20="DL",ISNUMBER(BE19),$B$9="LBS"),MROUND(BE19*$B$8,5),IF(AND($A20="SQ",ISNUMBER(BE19),$B$9="KG"),MROUND(BE19*$B$5,2.5),IF(AND($A20="BN",ISNUMBER(BE19),$B$9="KG"),MROUND(BE19*$B$7,2.5),IF(AND($A20="DL",ISNUMBER(BE19),$B$9="KG"),MROUND(BE19*$B$8,2.5),IF(AND(BF19&gt;0,BE19="-"),"?","")))))))))</f>
        <v/>
      </c>
      <c r="BH19" s="26"/>
      <c r="BI19" s="23"/>
      <c r="BJ19" s="23"/>
      <c r="BK19" s="23"/>
      <c r="BL19" s="23"/>
      <c r="BM19" s="225"/>
      <c r="BN19" s="226"/>
      <c r="BO19" s="226"/>
      <c r="BP19" s="227"/>
    </row>
    <row r="20" spans="1:68" ht="14.25" customHeight="1">
      <c r="A20" s="1"/>
      <c r="B20" s="34"/>
      <c r="C20" s="35"/>
      <c r="D20" s="36"/>
      <c r="E20" s="37"/>
      <c r="F20" s="38"/>
      <c r="G20" s="39"/>
      <c r="H20" s="39"/>
      <c r="I20" s="4"/>
      <c r="J20" s="4"/>
      <c r="K20" s="4"/>
      <c r="L20" s="4"/>
      <c r="M20" s="40"/>
      <c r="N20" s="40"/>
      <c r="O20" s="4"/>
      <c r="P20" s="4"/>
      <c r="Q20" s="4"/>
      <c r="S20" s="34"/>
      <c r="T20" s="35"/>
      <c r="U20" s="36"/>
      <c r="V20" s="37"/>
      <c r="W20" s="38"/>
      <c r="X20" s="39"/>
      <c r="Y20" s="39"/>
      <c r="Z20" s="4"/>
      <c r="AA20" s="4"/>
      <c r="AB20" s="4"/>
      <c r="AC20" s="4"/>
      <c r="AD20" s="40"/>
      <c r="AE20" s="40"/>
      <c r="AF20" s="4"/>
      <c r="AG20" s="4"/>
      <c r="AH20" s="4"/>
      <c r="AJ20" s="34"/>
      <c r="AK20" s="35"/>
      <c r="AL20" s="36"/>
      <c r="AM20" s="37"/>
      <c r="AN20" s="38"/>
      <c r="AO20" s="39"/>
      <c r="AP20" s="39"/>
      <c r="AQ20" s="4"/>
      <c r="AR20" s="4"/>
      <c r="AS20" s="4"/>
      <c r="AT20" s="4"/>
      <c r="AU20" s="40"/>
      <c r="AV20" s="40"/>
      <c r="AW20" s="4"/>
      <c r="AX20" s="4"/>
      <c r="AY20" s="4"/>
      <c r="BA20" s="34"/>
      <c r="BB20" s="35"/>
      <c r="BC20" s="36"/>
      <c r="BD20" s="37"/>
      <c r="BE20" s="38"/>
      <c r="BF20" s="39"/>
      <c r="BG20" s="39"/>
      <c r="BH20" s="4"/>
      <c r="BI20" s="4"/>
      <c r="BJ20" s="4"/>
      <c r="BK20" s="4"/>
      <c r="BL20" s="40"/>
      <c r="BM20" s="40"/>
      <c r="BN20" s="4"/>
      <c r="BO20" s="4"/>
      <c r="BP20" s="4"/>
    </row>
    <row r="21" spans="1:68" ht="14.45" customHeight="1">
      <c r="A21" s="1"/>
      <c r="B21" s="218" t="s">
        <v>19</v>
      </c>
      <c r="C21" s="8" t="s">
        <v>10</v>
      </c>
      <c r="D21" s="97" t="s">
        <v>11</v>
      </c>
      <c r="E21" s="9" t="s">
        <v>12</v>
      </c>
      <c r="F21" s="10" t="s">
        <v>13</v>
      </c>
      <c r="G21" s="11" t="s">
        <v>14</v>
      </c>
      <c r="H21" s="162" t="s">
        <v>15</v>
      </c>
      <c r="I21" s="202" t="s">
        <v>16</v>
      </c>
      <c r="J21" s="202"/>
      <c r="K21" s="202"/>
      <c r="L21" s="202"/>
      <c r="M21" s="207"/>
      <c r="N21" s="234" t="s">
        <v>17</v>
      </c>
      <c r="O21" s="206"/>
      <c r="P21" s="206"/>
      <c r="Q21" s="206"/>
      <c r="S21" s="218" t="s">
        <v>19</v>
      </c>
      <c r="T21" s="41" t="s">
        <v>10</v>
      </c>
      <c r="U21" s="97" t="s">
        <v>11</v>
      </c>
      <c r="V21" s="9" t="s">
        <v>12</v>
      </c>
      <c r="W21" s="10" t="s">
        <v>13</v>
      </c>
      <c r="X21" s="11" t="s">
        <v>14</v>
      </c>
      <c r="Y21" s="165" t="s">
        <v>15</v>
      </c>
      <c r="Z21" s="201" t="s">
        <v>16</v>
      </c>
      <c r="AA21" s="202"/>
      <c r="AB21" s="202"/>
      <c r="AC21" s="202"/>
      <c r="AD21" s="207"/>
      <c r="AE21" s="234" t="s">
        <v>17</v>
      </c>
      <c r="AF21" s="206"/>
      <c r="AG21" s="206"/>
      <c r="AH21" s="206"/>
      <c r="AJ21" s="218" t="s">
        <v>19</v>
      </c>
      <c r="AK21" s="41" t="s">
        <v>10</v>
      </c>
      <c r="AL21" s="97" t="s">
        <v>11</v>
      </c>
      <c r="AM21" s="9" t="s">
        <v>12</v>
      </c>
      <c r="AN21" s="10" t="s">
        <v>13</v>
      </c>
      <c r="AO21" s="11" t="s">
        <v>14</v>
      </c>
      <c r="AP21" s="162" t="s">
        <v>15</v>
      </c>
      <c r="AQ21" s="201" t="s">
        <v>16</v>
      </c>
      <c r="AR21" s="202"/>
      <c r="AS21" s="202"/>
      <c r="AT21" s="202"/>
      <c r="AU21" s="207"/>
      <c r="AV21" s="234" t="s">
        <v>17</v>
      </c>
      <c r="AW21" s="206"/>
      <c r="AX21" s="206"/>
      <c r="AY21" s="206"/>
      <c r="BA21" s="218" t="s">
        <v>19</v>
      </c>
      <c r="BB21" s="41" t="s">
        <v>10</v>
      </c>
      <c r="BC21" s="97" t="s">
        <v>11</v>
      </c>
      <c r="BD21" s="9" t="s">
        <v>12</v>
      </c>
      <c r="BE21" s="10" t="s">
        <v>13</v>
      </c>
      <c r="BF21" s="11" t="s">
        <v>14</v>
      </c>
      <c r="BG21" s="162" t="s">
        <v>15</v>
      </c>
      <c r="BH21" s="201" t="s">
        <v>16</v>
      </c>
      <c r="BI21" s="202"/>
      <c r="BJ21" s="202"/>
      <c r="BK21" s="202"/>
      <c r="BL21" s="207"/>
      <c r="BM21" s="234" t="s">
        <v>17</v>
      </c>
      <c r="BN21" s="206"/>
      <c r="BO21" s="206"/>
      <c r="BP21" s="206"/>
    </row>
    <row r="22" spans="1:68">
      <c r="A22" s="1" t="s">
        <v>20</v>
      </c>
      <c r="B22" s="219"/>
      <c r="C22" s="138" t="s">
        <v>72</v>
      </c>
      <c r="D22" s="145"/>
      <c r="E22" s="168"/>
      <c r="F22" s="169"/>
      <c r="G22" s="167"/>
      <c r="H22" s="163"/>
      <c r="I22" s="18"/>
      <c r="J22" s="18"/>
      <c r="K22" s="18"/>
      <c r="L22" s="23"/>
      <c r="M22" s="23"/>
      <c r="N22" s="222"/>
      <c r="O22" s="223"/>
      <c r="P22" s="223"/>
      <c r="Q22" s="224"/>
      <c r="S22" s="219"/>
      <c r="T22" s="138" t="s">
        <v>72</v>
      </c>
      <c r="U22" s="145"/>
      <c r="V22" s="146"/>
      <c r="W22" s="171"/>
      <c r="X22" s="172"/>
      <c r="Y22" s="173"/>
      <c r="Z22" s="18"/>
      <c r="AA22" s="18"/>
      <c r="AB22" s="18"/>
      <c r="AC22" s="23"/>
      <c r="AD22" s="23"/>
      <c r="AE22" s="222"/>
      <c r="AF22" s="223"/>
      <c r="AG22" s="223"/>
      <c r="AH22" s="224"/>
      <c r="AJ22" s="219"/>
      <c r="AK22" s="138" t="s">
        <v>72</v>
      </c>
      <c r="AL22" s="145"/>
      <c r="AM22" s="174"/>
      <c r="AN22" s="175"/>
      <c r="AO22" s="172"/>
      <c r="AP22" s="163"/>
      <c r="AQ22" s="18"/>
      <c r="AR22" s="18"/>
      <c r="AS22" s="18"/>
      <c r="AT22" s="23"/>
      <c r="AU22" s="23"/>
      <c r="AV22" s="222"/>
      <c r="AW22" s="223"/>
      <c r="AX22" s="223"/>
      <c r="AY22" s="224"/>
      <c r="BA22" s="219"/>
      <c r="BB22" s="138" t="s">
        <v>72</v>
      </c>
      <c r="BC22" s="145"/>
      <c r="BD22" s="146"/>
      <c r="BE22" s="171"/>
      <c r="BF22" s="172"/>
      <c r="BG22" s="163"/>
      <c r="BH22" s="18"/>
      <c r="BI22" s="18"/>
      <c r="BJ22" s="18"/>
      <c r="BK22" s="23"/>
      <c r="BL22" s="23"/>
      <c r="BM22" s="222"/>
      <c r="BN22" s="223"/>
      <c r="BO22" s="223"/>
      <c r="BP22" s="224"/>
    </row>
    <row r="23" spans="1:68">
      <c r="A23" s="1" t="s">
        <v>22</v>
      </c>
      <c r="B23" s="219"/>
      <c r="C23" s="23" t="s">
        <v>68</v>
      </c>
      <c r="D23" s="42">
        <v>3</v>
      </c>
      <c r="E23" s="43" t="s">
        <v>143</v>
      </c>
      <c r="F23" s="44"/>
      <c r="G23" s="45">
        <v>8</v>
      </c>
      <c r="H23" s="46"/>
      <c r="I23" s="18"/>
      <c r="J23" s="18"/>
      <c r="K23" s="18"/>
      <c r="L23" s="26"/>
      <c r="M23" s="23"/>
      <c r="N23" s="225"/>
      <c r="O23" s="226"/>
      <c r="P23" s="226"/>
      <c r="Q23" s="227"/>
      <c r="S23" s="219"/>
      <c r="T23" s="23" t="s">
        <v>68</v>
      </c>
      <c r="U23" s="42">
        <v>3</v>
      </c>
      <c r="V23" s="43" t="s">
        <v>143</v>
      </c>
      <c r="W23" s="44"/>
      <c r="X23" s="45">
        <v>8</v>
      </c>
      <c r="Y23" s="46"/>
      <c r="Z23" s="18"/>
      <c r="AA23" s="18"/>
      <c r="AB23" s="18"/>
      <c r="AC23" s="26"/>
      <c r="AD23" s="23"/>
      <c r="AE23" s="225"/>
      <c r="AF23" s="226"/>
      <c r="AG23" s="226"/>
      <c r="AH23" s="227"/>
      <c r="AJ23" s="219"/>
      <c r="AK23" s="23" t="s">
        <v>68</v>
      </c>
      <c r="AL23" s="42">
        <v>3</v>
      </c>
      <c r="AM23" s="43" t="s">
        <v>143</v>
      </c>
      <c r="AN23" s="44"/>
      <c r="AO23" s="45">
        <v>8</v>
      </c>
      <c r="AP23" s="46"/>
      <c r="AQ23" s="18"/>
      <c r="AR23" s="18"/>
      <c r="AS23" s="18"/>
      <c r="AT23" s="26"/>
      <c r="AU23" s="23"/>
      <c r="AV23" s="225"/>
      <c r="AW23" s="226"/>
      <c r="AX23" s="226"/>
      <c r="AY23" s="227"/>
      <c r="BA23" s="219"/>
      <c r="BB23" s="23" t="s">
        <v>68</v>
      </c>
      <c r="BC23" s="42">
        <v>3</v>
      </c>
      <c r="BD23" s="43" t="s">
        <v>143</v>
      </c>
      <c r="BE23" s="44"/>
      <c r="BF23" s="45">
        <v>8</v>
      </c>
      <c r="BG23" s="46"/>
      <c r="BH23" s="18"/>
      <c r="BI23" s="18"/>
      <c r="BJ23" s="18"/>
      <c r="BK23" s="26"/>
      <c r="BL23" s="23"/>
      <c r="BM23" s="225"/>
      <c r="BN23" s="226"/>
      <c r="BO23" s="226"/>
      <c r="BP23" s="227"/>
    </row>
    <row r="24" spans="1:68">
      <c r="A24" s="1" t="s">
        <v>162</v>
      </c>
      <c r="B24" s="219"/>
      <c r="C24" s="23" t="s">
        <v>25</v>
      </c>
      <c r="D24" s="42">
        <v>1</v>
      </c>
      <c r="E24" s="43" t="s">
        <v>123</v>
      </c>
      <c r="F24" s="44">
        <v>0.85</v>
      </c>
      <c r="G24" s="45"/>
      <c r="H24" s="141" t="str">
        <f>IF(ISNUMBER(G24),"?",IF(ISBLANK($A24),"",IF(AND($A24="SQ",ISNUMBER(F24),$B$9="LBS"),MROUND(F24*$B$5,5),IF(AND($A24="BN",ISNUMBER(F24),$B$9="LBS"),MROUND(F24*$B$6,5),IF(AND($A24="DL",ISNUMBER(F24),$B$9="LBS"),MROUND(F24*$B$7,5),IF(AND($A24="SQ",ISNUMBER(F24),$B$9="KG"),MROUND(F24*$B$5,2.5),IF(AND($A24="BN",ISNUMBER(F24),$B$9="KG"),MROUND(F24*$B$6,2.5),IF(AND($A24="DL",ISNUMBER(F24),$B$9="KG"),MROUND(F24*$B$7,2.5),IF(AND($A24="OHP",ISNUMBER(F24),$B$9="LBS"),MROUND(F24*$B$8,5),IF(AND($A24="OHP",ISNUMBER(F24),$B$9="KG"),MROUND(F24*$B$6,2.5),IF(AND(G24&gt;0,F24="-"),"?","")))))))))))</f>
        <v/>
      </c>
      <c r="I24" s="18"/>
      <c r="J24" s="18"/>
      <c r="K24" s="22"/>
      <c r="L24" s="26"/>
      <c r="M24" s="23"/>
      <c r="N24" s="225"/>
      <c r="O24" s="226"/>
      <c r="P24" s="226"/>
      <c r="Q24" s="227"/>
      <c r="S24" s="219"/>
      <c r="T24" s="23" t="s">
        <v>25</v>
      </c>
      <c r="U24" s="42">
        <v>1</v>
      </c>
      <c r="V24" s="43" t="s">
        <v>123</v>
      </c>
      <c r="W24" s="44">
        <v>0.875</v>
      </c>
      <c r="X24" s="45"/>
      <c r="Y24" s="141" t="str">
        <f>IF(ISNUMBER(X24),"?",IF(ISBLANK($A24),"",IF(AND($A24="SQ",ISNUMBER(W24),$B$9="LBS"),MROUND(W24*$B$5,5),IF(AND($A24="BN",ISNUMBER(W24),$B$9="LBS"),MROUND(W24*$B$6,5),IF(AND($A24="DL",ISNUMBER(W24),$B$9="LBS"),MROUND(W24*$B$7,5),IF(AND($A24="SQ",ISNUMBER(W24),$B$9="KG"),MROUND(W24*$B$5,2.5),IF(AND($A24="BN",ISNUMBER(W24),$B$9="KG"),MROUND(W24*$B$6,2.5),IF(AND($A24="DL",ISNUMBER(W24),$B$9="KG"),MROUND(W24*$B$7,2.5),IF(AND($A24="OHP",ISNUMBER(W24),$B$9="LBS"),MROUND(W24*$B$8,5),IF(AND($A24="OHP",ISNUMBER(W24),$B$9="KG"),MROUND(W24*$B$6,2.5),IF(AND(X24&gt;0,W24="-"),"?","")))))))))))</f>
        <v/>
      </c>
      <c r="Z24" s="18"/>
      <c r="AA24" s="18"/>
      <c r="AB24" s="22"/>
      <c r="AC24" s="26"/>
      <c r="AD24" s="23"/>
      <c r="AE24" s="225"/>
      <c r="AF24" s="226"/>
      <c r="AG24" s="226"/>
      <c r="AH24" s="227"/>
      <c r="AJ24" s="219"/>
      <c r="AK24" s="23" t="s">
        <v>25</v>
      </c>
      <c r="AL24" s="42">
        <v>1</v>
      </c>
      <c r="AM24" s="43" t="s">
        <v>123</v>
      </c>
      <c r="AN24" s="44">
        <v>0.9</v>
      </c>
      <c r="AO24" s="45"/>
      <c r="AP24" s="141" t="str">
        <f>IF(ISNUMBER(AO24),"?",IF(ISBLANK($A24),"",IF(AND($A24="SQ",ISNUMBER(AN24),$B$9="LBS"),MROUND(AN24*$B$5,5),IF(AND($A24="BN",ISNUMBER(AN24),$B$9="LBS"),MROUND(AN24*$B$6,5),IF(AND($A24="DL",ISNUMBER(AN24),$B$9="LBS"),MROUND(AN24*$B$7,5),IF(AND($A24="SQ",ISNUMBER(AN24),$B$9="KG"),MROUND(AN24*$B$5,2.5),IF(AND($A24="BN",ISNUMBER(AN24),$B$9="KG"),MROUND(AN24*$B$6,2.5),IF(AND($A24="DL",ISNUMBER(AN24),$B$9="KG"),MROUND(AN24*$B$7,2.5),IF(AND($A24="OHP",ISNUMBER(AN24),$B$9="LBS"),MROUND(AN24*$B$8,5),IF(AND($A24="OHP",ISNUMBER(AN24),$B$9="KG"),MROUND(AN24*$B$6,2.5),IF(AND(AO24&gt;0,AN24="-"),"?","")))))))))))</f>
        <v/>
      </c>
      <c r="AQ24" s="18"/>
      <c r="AR24" s="18"/>
      <c r="AS24" s="22"/>
      <c r="AT24" s="26"/>
      <c r="AU24" s="23"/>
      <c r="AV24" s="225"/>
      <c r="AW24" s="226"/>
      <c r="AX24" s="226"/>
      <c r="AY24" s="227"/>
      <c r="BA24" s="219"/>
      <c r="BB24" s="23" t="s">
        <v>25</v>
      </c>
      <c r="BC24" s="42">
        <v>1</v>
      </c>
      <c r="BD24" s="43" t="s">
        <v>123</v>
      </c>
      <c r="BE24" s="44">
        <v>0.92500000000000004</v>
      </c>
      <c r="BF24" s="45"/>
      <c r="BG24" s="141" t="str">
        <f>IF(ISNUMBER(BF24),"?",IF(ISBLANK($A24),"",IF(AND($A24="SQ",ISNUMBER(BE24),$B$9="LBS"),MROUND(BE24*$B$5,5),IF(AND($A24="BN",ISNUMBER(BE24),$B$9="LBS"),MROUND(BE24*$B$6,5),IF(AND($A24="DL",ISNUMBER(BE24),$B$9="LBS"),MROUND(BE24*$B$7,5),IF(AND($A24="SQ",ISNUMBER(BE24),$B$9="KG"),MROUND(BE24*$B$5,2.5),IF(AND($A24="BN",ISNUMBER(BE24),$B$9="KG"),MROUND(BE24*$B$6,2.5),IF(AND($A24="DL",ISNUMBER(BE24),$B$9="KG"),MROUND(BE24*$B$7,2.5),IF(AND($A24="OHP",ISNUMBER(BE24),$B$9="LBS"),MROUND(BE24*$B$8,5),IF(AND($A24="OHP",ISNUMBER(BE24),$B$9="KG"),MROUND(BE24*$B$6,2.5),IF(AND(BF24&gt;0,BE24="-"),"?","")))))))))))</f>
        <v/>
      </c>
      <c r="BH24" s="18"/>
      <c r="BI24" s="18"/>
      <c r="BJ24" s="22"/>
      <c r="BK24" s="26"/>
      <c r="BL24" s="23"/>
      <c r="BM24" s="225"/>
      <c r="BN24" s="226"/>
      <c r="BO24" s="226"/>
      <c r="BP24" s="227"/>
    </row>
    <row r="25" spans="1:68">
      <c r="A25" s="1" t="s">
        <v>162</v>
      </c>
      <c r="B25" s="219"/>
      <c r="C25" s="23" t="s">
        <v>25</v>
      </c>
      <c r="D25" s="42">
        <v>8</v>
      </c>
      <c r="E25" s="43" t="s">
        <v>41</v>
      </c>
      <c r="F25" s="44">
        <v>0.82499999999999996</v>
      </c>
      <c r="G25" s="45"/>
      <c r="H25" s="141" t="str">
        <f t="shared" ref="H25:H27" si="4">IF(ISNUMBER(G25),"?",IF(ISBLANK($A25),"",IF(AND($A25="SQ",ISNUMBER(F25),$B$9="LBS"),MROUND(F25*$B$5,5),IF(AND($A25="BN",ISNUMBER(F25),$B$9="LBS"),MROUND(F25*$B$6,5),IF(AND($A25="DL",ISNUMBER(F25),$B$9="LBS"),MROUND(F25*$B$7,5),IF(AND($A25="SQ",ISNUMBER(F25),$B$9="KG"),MROUND(F25*$B$5,2.5),IF(AND($A25="BN",ISNUMBER(F25),$B$9="KG"),MROUND(F25*$B$6,2.5),IF(AND($A25="DL",ISNUMBER(F25),$B$9="KG"),MROUND(F25*$B$7,2.5),IF(AND($A25="OHP",ISNUMBER(F25),$B$9="LBS"),MROUND(F25*$B$8,5),IF(AND($A25="OHP",ISNUMBER(F25),$B$9="KG"),MROUND(F25*$B$6,2.5),IF(AND(G25&gt;0,F25="-"),"?","")))))))))))</f>
        <v/>
      </c>
      <c r="I25" s="18"/>
      <c r="J25" s="18"/>
      <c r="K25" s="22"/>
      <c r="L25" s="26"/>
      <c r="M25" s="23"/>
      <c r="N25" s="225"/>
      <c r="O25" s="226"/>
      <c r="P25" s="226"/>
      <c r="Q25" s="227"/>
      <c r="S25" s="219"/>
      <c r="T25" s="23" t="s">
        <v>25</v>
      </c>
      <c r="U25" s="42">
        <v>8</v>
      </c>
      <c r="V25" s="43" t="s">
        <v>41</v>
      </c>
      <c r="W25" s="44">
        <v>0.85</v>
      </c>
      <c r="X25" s="45"/>
      <c r="Y25" s="141" t="str">
        <f t="shared" ref="Y25:Y27" si="5">IF(ISNUMBER(X25),"?",IF(ISBLANK($A25),"",IF(AND($A25="SQ",ISNUMBER(W25),$B$9="LBS"),MROUND(W25*$B$5,5),IF(AND($A25="BN",ISNUMBER(W25),$B$9="LBS"),MROUND(W25*$B$6,5),IF(AND($A25="DL",ISNUMBER(W25),$B$9="LBS"),MROUND(W25*$B$7,5),IF(AND($A25="SQ",ISNUMBER(W25),$B$9="KG"),MROUND(W25*$B$5,2.5),IF(AND($A25="BN",ISNUMBER(W25),$B$9="KG"),MROUND(W25*$B$6,2.5),IF(AND($A25="DL",ISNUMBER(W25),$B$9="KG"),MROUND(W25*$B$7,2.5),IF(AND($A25="OHP",ISNUMBER(W25),$B$9="LBS"),MROUND(W25*$B$8,5),IF(AND($A25="OHP",ISNUMBER(W25),$B$9="KG"),MROUND(W25*$B$6,2.5),IF(AND(X25&gt;0,W25="-"),"?","")))))))))))</f>
        <v/>
      </c>
      <c r="Z25" s="18"/>
      <c r="AA25" s="18"/>
      <c r="AB25" s="22"/>
      <c r="AC25" s="26"/>
      <c r="AD25" s="23"/>
      <c r="AE25" s="225"/>
      <c r="AF25" s="226"/>
      <c r="AG25" s="226"/>
      <c r="AH25" s="227"/>
      <c r="AJ25" s="219"/>
      <c r="AK25" s="23" t="s">
        <v>25</v>
      </c>
      <c r="AL25" s="42">
        <v>8</v>
      </c>
      <c r="AM25" s="43" t="s">
        <v>41</v>
      </c>
      <c r="AN25" s="44">
        <v>0.875</v>
      </c>
      <c r="AO25" s="45"/>
      <c r="AP25" s="141" t="str">
        <f t="shared" ref="AP25:AP27" si="6">IF(ISNUMBER(AO25),"?",IF(ISBLANK($A25),"",IF(AND($A25="SQ",ISNUMBER(AN25),$B$9="LBS"),MROUND(AN25*$B$5,5),IF(AND($A25="BN",ISNUMBER(AN25),$B$9="LBS"),MROUND(AN25*$B$6,5),IF(AND($A25="DL",ISNUMBER(AN25),$B$9="LBS"),MROUND(AN25*$B$7,5),IF(AND($A25="SQ",ISNUMBER(AN25),$B$9="KG"),MROUND(AN25*$B$5,2.5),IF(AND($A25="BN",ISNUMBER(AN25),$B$9="KG"),MROUND(AN25*$B$6,2.5),IF(AND($A25="DL",ISNUMBER(AN25),$B$9="KG"),MROUND(AN25*$B$7,2.5),IF(AND($A25="OHP",ISNUMBER(AN25),$B$9="LBS"),MROUND(AN25*$B$8,5),IF(AND($A25="OHP",ISNUMBER(AN25),$B$9="KG"),MROUND(AN25*$B$6,2.5),IF(AND(AO25&gt;0,AN25="-"),"?","")))))))))))</f>
        <v/>
      </c>
      <c r="AQ25" s="18"/>
      <c r="AR25" s="18"/>
      <c r="AS25" s="22"/>
      <c r="AT25" s="26"/>
      <c r="AU25" s="23"/>
      <c r="AV25" s="225"/>
      <c r="AW25" s="226"/>
      <c r="AX25" s="226"/>
      <c r="AY25" s="227"/>
      <c r="BA25" s="219"/>
      <c r="BB25" s="23" t="s">
        <v>25</v>
      </c>
      <c r="BC25" s="42">
        <v>5</v>
      </c>
      <c r="BD25" s="43" t="s">
        <v>41</v>
      </c>
      <c r="BE25" s="44">
        <v>0.9</v>
      </c>
      <c r="BF25" s="45"/>
      <c r="BG25" s="141" t="str">
        <f t="shared" ref="BG25:BG27" si="7">IF(ISNUMBER(BF25),"?",IF(ISBLANK($A25),"",IF(AND($A25="SQ",ISNUMBER(BE25),$B$9="LBS"),MROUND(BE25*$B$5,5),IF(AND($A25="BN",ISNUMBER(BE25),$B$9="LBS"),MROUND(BE25*$B$6,5),IF(AND($A25="DL",ISNUMBER(BE25),$B$9="LBS"),MROUND(BE25*$B$7,5),IF(AND($A25="SQ",ISNUMBER(BE25),$B$9="KG"),MROUND(BE25*$B$5,2.5),IF(AND($A25="BN",ISNUMBER(BE25),$B$9="KG"),MROUND(BE25*$B$6,2.5),IF(AND($A25="DL",ISNUMBER(BE25),$B$9="KG"),MROUND(BE25*$B$7,2.5),IF(AND($A25="OHP",ISNUMBER(BE25),$B$9="LBS"),MROUND(BE25*$B$8,5),IF(AND($A25="OHP",ISNUMBER(BE25),$B$9="KG"),MROUND(BE25*$B$6,2.5),IF(AND(BF25&gt;0,BE25="-"),"?","")))))))))))</f>
        <v/>
      </c>
      <c r="BH25" s="18"/>
      <c r="BI25" s="18"/>
      <c r="BJ25" s="22"/>
      <c r="BK25" s="26"/>
      <c r="BL25" s="23"/>
      <c r="BM25" s="225"/>
      <c r="BN25" s="226"/>
      <c r="BO25" s="226"/>
      <c r="BP25" s="227"/>
    </row>
    <row r="26" spans="1:68">
      <c r="A26" s="1" t="s">
        <v>164</v>
      </c>
      <c r="B26" s="219"/>
      <c r="C26" s="23" t="s">
        <v>103</v>
      </c>
      <c r="D26" s="47">
        <v>1</v>
      </c>
      <c r="E26" s="48" t="s">
        <v>123</v>
      </c>
      <c r="F26" s="16">
        <v>0.875</v>
      </c>
      <c r="G26" s="17"/>
      <c r="H26" s="141" t="str">
        <f t="shared" si="4"/>
        <v/>
      </c>
      <c r="I26" s="18"/>
      <c r="J26" s="18"/>
      <c r="K26" s="22"/>
      <c r="L26" s="26"/>
      <c r="M26" s="23"/>
      <c r="N26" s="225"/>
      <c r="O26" s="226"/>
      <c r="P26" s="226"/>
      <c r="Q26" s="227"/>
      <c r="S26" s="219"/>
      <c r="T26" s="23" t="s">
        <v>103</v>
      </c>
      <c r="U26" s="47">
        <v>1</v>
      </c>
      <c r="V26" s="48" t="s">
        <v>123</v>
      </c>
      <c r="W26" s="16">
        <v>0.9</v>
      </c>
      <c r="X26" s="17"/>
      <c r="Y26" s="141" t="str">
        <f t="shared" si="5"/>
        <v/>
      </c>
      <c r="Z26" s="18"/>
      <c r="AA26" s="18"/>
      <c r="AB26" s="22"/>
      <c r="AC26" s="26"/>
      <c r="AD26" s="23"/>
      <c r="AE26" s="225"/>
      <c r="AF26" s="226"/>
      <c r="AG26" s="226"/>
      <c r="AH26" s="227"/>
      <c r="AJ26" s="219"/>
      <c r="AK26" s="23" t="s">
        <v>103</v>
      </c>
      <c r="AL26" s="47">
        <v>1</v>
      </c>
      <c r="AM26" s="48" t="s">
        <v>123</v>
      </c>
      <c r="AN26" s="16">
        <v>0.92500000000000004</v>
      </c>
      <c r="AO26" s="17"/>
      <c r="AP26" s="141" t="str">
        <f t="shared" si="6"/>
        <v/>
      </c>
      <c r="AQ26" s="18"/>
      <c r="AR26" s="18"/>
      <c r="AS26" s="22"/>
      <c r="AT26" s="26"/>
      <c r="AU26" s="23"/>
      <c r="AV26" s="225"/>
      <c r="AW26" s="226"/>
      <c r="AX26" s="226"/>
      <c r="AY26" s="227"/>
      <c r="BA26" s="219"/>
      <c r="BB26" s="23" t="s">
        <v>103</v>
      </c>
      <c r="BC26" s="47">
        <v>1</v>
      </c>
      <c r="BD26" s="48" t="s">
        <v>123</v>
      </c>
      <c r="BE26" s="16">
        <v>0.95</v>
      </c>
      <c r="BF26" s="17"/>
      <c r="BG26" s="141" t="str">
        <f t="shared" si="7"/>
        <v/>
      </c>
      <c r="BH26" s="18"/>
      <c r="BI26" s="18"/>
      <c r="BJ26" s="22"/>
      <c r="BK26" s="26"/>
      <c r="BL26" s="23"/>
      <c r="BM26" s="225"/>
      <c r="BN26" s="226"/>
      <c r="BO26" s="226"/>
      <c r="BP26" s="227"/>
    </row>
    <row r="27" spans="1:68">
      <c r="A27" s="1" t="s">
        <v>164</v>
      </c>
      <c r="B27" s="219"/>
      <c r="C27" s="23" t="s">
        <v>103</v>
      </c>
      <c r="D27" s="47">
        <v>6</v>
      </c>
      <c r="E27" s="48" t="s">
        <v>41</v>
      </c>
      <c r="F27" s="16">
        <v>0.82499999999999996</v>
      </c>
      <c r="G27" s="17"/>
      <c r="H27" s="141" t="str">
        <f t="shared" si="4"/>
        <v/>
      </c>
      <c r="I27" s="18"/>
      <c r="J27" s="18"/>
      <c r="K27" s="22"/>
      <c r="L27" s="26"/>
      <c r="M27" s="23"/>
      <c r="N27" s="225"/>
      <c r="O27" s="226"/>
      <c r="P27" s="226"/>
      <c r="Q27" s="227"/>
      <c r="S27" s="219"/>
      <c r="T27" s="23" t="s">
        <v>103</v>
      </c>
      <c r="U27" s="47">
        <v>6</v>
      </c>
      <c r="V27" s="48" t="s">
        <v>41</v>
      </c>
      <c r="W27" s="16">
        <v>0.85</v>
      </c>
      <c r="X27" s="17"/>
      <c r="Y27" s="141" t="str">
        <f t="shared" si="5"/>
        <v/>
      </c>
      <c r="Z27" s="18"/>
      <c r="AA27" s="18"/>
      <c r="AB27" s="22"/>
      <c r="AC27" s="26"/>
      <c r="AD27" s="23"/>
      <c r="AE27" s="225"/>
      <c r="AF27" s="226"/>
      <c r="AG27" s="226"/>
      <c r="AH27" s="227"/>
      <c r="AJ27" s="219"/>
      <c r="AK27" s="23" t="s">
        <v>103</v>
      </c>
      <c r="AL27" s="47">
        <v>6</v>
      </c>
      <c r="AM27" s="48" t="s">
        <v>41</v>
      </c>
      <c r="AN27" s="16">
        <v>0.875</v>
      </c>
      <c r="AO27" s="17"/>
      <c r="AP27" s="141" t="str">
        <f t="shared" si="6"/>
        <v/>
      </c>
      <c r="AQ27" s="18"/>
      <c r="AR27" s="18"/>
      <c r="AS27" s="22"/>
      <c r="AT27" s="26"/>
      <c r="AU27" s="23"/>
      <c r="AV27" s="225"/>
      <c r="AW27" s="226"/>
      <c r="AX27" s="226"/>
      <c r="AY27" s="227"/>
      <c r="BA27" s="219"/>
      <c r="BB27" s="23" t="s">
        <v>103</v>
      </c>
      <c r="BC27" s="47">
        <v>5</v>
      </c>
      <c r="BD27" s="48" t="s">
        <v>41</v>
      </c>
      <c r="BE27" s="16">
        <v>0.9</v>
      </c>
      <c r="BF27" s="17"/>
      <c r="BG27" s="141" t="str">
        <f t="shared" si="7"/>
        <v/>
      </c>
      <c r="BH27" s="18"/>
      <c r="BI27" s="18"/>
      <c r="BJ27" s="22"/>
      <c r="BK27" s="26"/>
      <c r="BL27" s="23"/>
      <c r="BM27" s="225"/>
      <c r="BN27" s="226"/>
      <c r="BO27" s="226"/>
      <c r="BP27" s="227"/>
    </row>
    <row r="28" spans="1:68">
      <c r="A28" s="1"/>
      <c r="B28" s="219"/>
      <c r="C28" s="23" t="s">
        <v>124</v>
      </c>
      <c r="D28" s="47">
        <v>3</v>
      </c>
      <c r="E28" s="48" t="s">
        <v>30</v>
      </c>
      <c r="F28" s="16"/>
      <c r="G28" s="17">
        <v>7.5</v>
      </c>
      <c r="H28" s="25"/>
      <c r="I28" s="18"/>
      <c r="J28" s="18"/>
      <c r="K28" s="22"/>
      <c r="L28" s="26"/>
      <c r="M28" s="23"/>
      <c r="N28" s="225"/>
      <c r="O28" s="226"/>
      <c r="P28" s="226"/>
      <c r="Q28" s="227"/>
      <c r="S28" s="219"/>
      <c r="T28" s="23" t="s">
        <v>124</v>
      </c>
      <c r="U28" s="47">
        <v>3</v>
      </c>
      <c r="V28" s="48" t="s">
        <v>30</v>
      </c>
      <c r="W28" s="16"/>
      <c r="X28" s="17">
        <v>7.5</v>
      </c>
      <c r="Y28" s="25"/>
      <c r="Z28" s="18"/>
      <c r="AA28" s="18"/>
      <c r="AB28" s="22"/>
      <c r="AC28" s="26"/>
      <c r="AD28" s="23"/>
      <c r="AE28" s="225"/>
      <c r="AF28" s="226"/>
      <c r="AG28" s="226"/>
      <c r="AH28" s="227"/>
      <c r="AJ28" s="219"/>
      <c r="AK28" s="23" t="s">
        <v>124</v>
      </c>
      <c r="AL28" s="47">
        <v>3</v>
      </c>
      <c r="AM28" s="48" t="s">
        <v>30</v>
      </c>
      <c r="AN28" s="16"/>
      <c r="AO28" s="17">
        <v>7.5</v>
      </c>
      <c r="AP28" s="25"/>
      <c r="AQ28" s="18"/>
      <c r="AR28" s="18"/>
      <c r="AS28" s="22"/>
      <c r="AT28" s="26"/>
      <c r="AU28" s="23"/>
      <c r="AV28" s="225"/>
      <c r="AW28" s="226"/>
      <c r="AX28" s="226"/>
      <c r="AY28" s="227"/>
      <c r="BA28" s="219"/>
      <c r="BB28" s="23" t="s">
        <v>124</v>
      </c>
      <c r="BC28" s="47">
        <v>3</v>
      </c>
      <c r="BD28" s="48" t="s">
        <v>30</v>
      </c>
      <c r="BE28" s="16"/>
      <c r="BF28" s="17">
        <v>7.5</v>
      </c>
      <c r="BG28" s="25"/>
      <c r="BH28" s="18"/>
      <c r="BI28" s="18"/>
      <c r="BJ28" s="22"/>
      <c r="BK28" s="26"/>
      <c r="BL28" s="23"/>
      <c r="BM28" s="225"/>
      <c r="BN28" s="226"/>
      <c r="BO28" s="226"/>
      <c r="BP28" s="227"/>
    </row>
    <row r="29" spans="1:68">
      <c r="A29" s="1" t="s">
        <v>24</v>
      </c>
      <c r="B29" s="219"/>
      <c r="C29" s="54" t="s">
        <v>71</v>
      </c>
      <c r="D29" s="49">
        <v>3</v>
      </c>
      <c r="E29" s="50" t="s">
        <v>21</v>
      </c>
      <c r="F29" s="51"/>
      <c r="G29" s="52">
        <v>8</v>
      </c>
      <c r="H29" s="53"/>
      <c r="I29" s="28"/>
      <c r="J29" s="29"/>
      <c r="K29" s="27"/>
      <c r="L29" s="23"/>
      <c r="M29" s="23"/>
      <c r="N29" s="231"/>
      <c r="O29" s="232"/>
      <c r="P29" s="232"/>
      <c r="Q29" s="233"/>
      <c r="S29" s="219"/>
      <c r="T29" s="54" t="s">
        <v>71</v>
      </c>
      <c r="U29" s="49">
        <v>3</v>
      </c>
      <c r="V29" s="50" t="s">
        <v>21</v>
      </c>
      <c r="W29" s="51"/>
      <c r="X29" s="52">
        <v>8</v>
      </c>
      <c r="Y29" s="53"/>
      <c r="Z29" s="28"/>
      <c r="AA29" s="29"/>
      <c r="AB29" s="27"/>
      <c r="AC29" s="23"/>
      <c r="AD29" s="23"/>
      <c r="AE29" s="231"/>
      <c r="AF29" s="232"/>
      <c r="AG29" s="232"/>
      <c r="AH29" s="233"/>
      <c r="AJ29" s="219"/>
      <c r="AK29" s="54" t="s">
        <v>71</v>
      </c>
      <c r="AL29" s="49">
        <v>3</v>
      </c>
      <c r="AM29" s="50" t="s">
        <v>21</v>
      </c>
      <c r="AN29" s="51"/>
      <c r="AO29" s="52">
        <v>8</v>
      </c>
      <c r="AP29" s="53"/>
      <c r="AQ29" s="28"/>
      <c r="AR29" s="29"/>
      <c r="AS29" s="27"/>
      <c r="AT29" s="23"/>
      <c r="AU29" s="23"/>
      <c r="AV29" s="231"/>
      <c r="AW29" s="232"/>
      <c r="AX29" s="232"/>
      <c r="AY29" s="233"/>
      <c r="BA29" s="219"/>
      <c r="BB29" s="54" t="s">
        <v>71</v>
      </c>
      <c r="BC29" s="49">
        <v>3</v>
      </c>
      <c r="BD29" s="50" t="s">
        <v>21</v>
      </c>
      <c r="BE29" s="51"/>
      <c r="BF29" s="52">
        <v>8</v>
      </c>
      <c r="BG29" s="53"/>
      <c r="BH29" s="28"/>
      <c r="BI29" s="29"/>
      <c r="BJ29" s="27"/>
      <c r="BK29" s="23"/>
      <c r="BL29" s="23"/>
      <c r="BM29" s="231"/>
      <c r="BN29" s="232"/>
      <c r="BO29" s="232"/>
      <c r="BP29" s="233"/>
    </row>
    <row r="30" spans="1:68">
      <c r="A30" s="1" t="s">
        <v>20</v>
      </c>
      <c r="B30" s="54"/>
      <c r="C30" s="54"/>
      <c r="D30" s="55"/>
      <c r="E30" s="56"/>
      <c r="F30" s="57"/>
      <c r="G30" s="58"/>
      <c r="H30" s="58"/>
      <c r="I30" s="34"/>
      <c r="J30" s="34"/>
      <c r="K30" s="34"/>
      <c r="L30" s="34"/>
      <c r="M30" s="34"/>
      <c r="N30" s="34"/>
      <c r="O30" s="34"/>
      <c r="P30" s="34"/>
      <c r="Q30" s="34"/>
      <c r="S30" s="54"/>
      <c r="T30" s="54"/>
      <c r="U30" s="55"/>
      <c r="V30" s="56"/>
      <c r="W30" s="57"/>
      <c r="X30" s="58"/>
      <c r="Y30" s="58"/>
      <c r="Z30" s="34"/>
      <c r="AA30" s="34"/>
      <c r="AB30" s="34"/>
      <c r="AC30" s="34"/>
      <c r="AD30" s="34"/>
      <c r="AE30" s="34"/>
      <c r="AF30" s="34"/>
      <c r="AG30" s="34"/>
      <c r="AH30" s="34"/>
      <c r="AJ30" s="54"/>
      <c r="AK30" s="54"/>
      <c r="AL30" s="55"/>
      <c r="AM30" s="56"/>
      <c r="AN30" s="57"/>
      <c r="AO30" s="58"/>
      <c r="AP30" s="58"/>
      <c r="AQ30" s="34"/>
      <c r="AR30" s="34"/>
      <c r="AS30" s="34"/>
      <c r="AT30" s="34"/>
      <c r="AU30" s="34"/>
      <c r="AV30" s="34"/>
      <c r="AW30" s="34"/>
      <c r="AX30" s="34"/>
      <c r="AY30" s="34"/>
      <c r="BA30" s="54"/>
      <c r="BB30" s="54"/>
      <c r="BC30" s="55"/>
      <c r="BD30" s="56"/>
      <c r="BE30" s="57"/>
      <c r="BF30" s="58"/>
      <c r="BG30" s="58"/>
      <c r="BH30" s="34"/>
      <c r="BI30" s="34"/>
      <c r="BJ30" s="34"/>
      <c r="BK30" s="34"/>
      <c r="BL30" s="34"/>
      <c r="BM30" s="34"/>
      <c r="BN30" s="34"/>
      <c r="BO30" s="34"/>
      <c r="BP30" s="34"/>
    </row>
    <row r="31" spans="1:68" ht="14.45" customHeight="1">
      <c r="A31" s="1"/>
      <c r="B31" s="218" t="s">
        <v>27</v>
      </c>
      <c r="C31" s="8" t="s">
        <v>10</v>
      </c>
      <c r="D31" s="97" t="s">
        <v>11</v>
      </c>
      <c r="E31" s="9" t="s">
        <v>12</v>
      </c>
      <c r="F31" s="10" t="s">
        <v>13</v>
      </c>
      <c r="G31" s="11" t="s">
        <v>14</v>
      </c>
      <c r="H31" s="162" t="s">
        <v>15</v>
      </c>
      <c r="I31" s="202" t="s">
        <v>16</v>
      </c>
      <c r="J31" s="202"/>
      <c r="K31" s="202"/>
      <c r="L31" s="202"/>
      <c r="M31" s="207"/>
      <c r="N31" s="234" t="s">
        <v>17</v>
      </c>
      <c r="O31" s="206"/>
      <c r="P31" s="206"/>
      <c r="Q31" s="206"/>
      <c r="S31" s="218" t="s">
        <v>27</v>
      </c>
      <c r="T31" s="41" t="s">
        <v>10</v>
      </c>
      <c r="U31" s="97" t="s">
        <v>11</v>
      </c>
      <c r="V31" s="9" t="s">
        <v>12</v>
      </c>
      <c r="W31" s="10" t="s">
        <v>13</v>
      </c>
      <c r="X31" s="11" t="s">
        <v>14</v>
      </c>
      <c r="Y31" s="162" t="s">
        <v>15</v>
      </c>
      <c r="Z31" s="201" t="s">
        <v>16</v>
      </c>
      <c r="AA31" s="202"/>
      <c r="AB31" s="202"/>
      <c r="AC31" s="202"/>
      <c r="AD31" s="207"/>
      <c r="AE31" s="234" t="s">
        <v>17</v>
      </c>
      <c r="AF31" s="206"/>
      <c r="AG31" s="206"/>
      <c r="AH31" s="206"/>
      <c r="AJ31" s="218" t="s">
        <v>27</v>
      </c>
      <c r="AK31" s="41" t="s">
        <v>10</v>
      </c>
      <c r="AL31" s="97" t="s">
        <v>11</v>
      </c>
      <c r="AM31" s="9" t="s">
        <v>12</v>
      </c>
      <c r="AN31" s="10" t="s">
        <v>13</v>
      </c>
      <c r="AO31" s="11" t="s">
        <v>14</v>
      </c>
      <c r="AP31" s="162" t="s">
        <v>15</v>
      </c>
      <c r="AQ31" s="201" t="s">
        <v>16</v>
      </c>
      <c r="AR31" s="202"/>
      <c r="AS31" s="202"/>
      <c r="AT31" s="202"/>
      <c r="AU31" s="207"/>
      <c r="AV31" s="234" t="s">
        <v>17</v>
      </c>
      <c r="AW31" s="206"/>
      <c r="AX31" s="206"/>
      <c r="AY31" s="206"/>
      <c r="BA31" s="218" t="s">
        <v>27</v>
      </c>
      <c r="BB31" s="41" t="s">
        <v>10</v>
      </c>
      <c r="BC31" s="97" t="s">
        <v>11</v>
      </c>
      <c r="BD31" s="9" t="s">
        <v>12</v>
      </c>
      <c r="BE31" s="10" t="s">
        <v>13</v>
      </c>
      <c r="BF31" s="11" t="s">
        <v>14</v>
      </c>
      <c r="BG31" s="162" t="s">
        <v>15</v>
      </c>
      <c r="BH31" s="201" t="s">
        <v>16</v>
      </c>
      <c r="BI31" s="202"/>
      <c r="BJ31" s="202"/>
      <c r="BK31" s="202"/>
      <c r="BL31" s="207"/>
      <c r="BM31" s="234" t="s">
        <v>17</v>
      </c>
      <c r="BN31" s="206"/>
      <c r="BO31" s="206"/>
      <c r="BP31" s="206"/>
    </row>
    <row r="32" spans="1:68">
      <c r="A32" s="1"/>
      <c r="B32" s="219"/>
      <c r="C32" s="59" t="s">
        <v>73</v>
      </c>
      <c r="D32" s="145"/>
      <c r="E32" s="146"/>
      <c r="F32" s="147"/>
      <c r="G32" s="148"/>
      <c r="H32" s="163"/>
      <c r="I32" s="18"/>
      <c r="J32" s="23"/>
      <c r="K32" s="22"/>
      <c r="L32" s="23"/>
      <c r="M32" s="23"/>
      <c r="N32" s="217"/>
      <c r="O32" s="209"/>
      <c r="P32" s="209"/>
      <c r="Q32" s="210"/>
      <c r="S32" s="219"/>
      <c r="T32" s="59" t="s">
        <v>73</v>
      </c>
      <c r="U32" s="145"/>
      <c r="V32" s="146"/>
      <c r="W32" s="147"/>
      <c r="X32" s="148"/>
      <c r="Y32" s="163"/>
      <c r="Z32" s="18"/>
      <c r="AA32" s="23"/>
      <c r="AB32" s="22"/>
      <c r="AC32" s="23"/>
      <c r="AD32" s="23"/>
      <c r="AE32" s="217"/>
      <c r="AF32" s="209"/>
      <c r="AG32" s="209"/>
      <c r="AH32" s="210"/>
      <c r="AJ32" s="219"/>
      <c r="AK32" s="59" t="s">
        <v>73</v>
      </c>
      <c r="AL32" s="145"/>
      <c r="AM32" s="146"/>
      <c r="AN32" s="147"/>
      <c r="AO32" s="148"/>
      <c r="AP32" s="163"/>
      <c r="AQ32" s="18"/>
      <c r="AR32" s="23"/>
      <c r="AS32" s="22"/>
      <c r="AT32" s="23"/>
      <c r="AU32" s="23"/>
      <c r="AV32" s="217"/>
      <c r="AW32" s="209"/>
      <c r="AX32" s="209"/>
      <c r="AY32" s="210"/>
      <c r="BA32" s="219"/>
      <c r="BB32" s="59" t="s">
        <v>73</v>
      </c>
      <c r="BC32" s="145"/>
      <c r="BD32" s="146"/>
      <c r="BE32" s="147"/>
      <c r="BF32" s="148"/>
      <c r="BG32" s="163"/>
      <c r="BH32" s="18"/>
      <c r="BI32" s="23"/>
      <c r="BJ32" s="22"/>
      <c r="BK32" s="23"/>
      <c r="BL32" s="23"/>
      <c r="BM32" s="217"/>
      <c r="BN32" s="209"/>
      <c r="BO32" s="209"/>
      <c r="BP32" s="210"/>
    </row>
    <row r="33" spans="1:68">
      <c r="A33" s="1"/>
      <c r="B33" s="219"/>
      <c r="C33" s="23" t="s">
        <v>78</v>
      </c>
      <c r="D33" s="47">
        <v>3</v>
      </c>
      <c r="E33" s="15" t="s">
        <v>44</v>
      </c>
      <c r="F33" s="16"/>
      <c r="G33" s="17">
        <v>8</v>
      </c>
      <c r="H33" s="25"/>
      <c r="I33" s="18"/>
      <c r="J33" s="23"/>
      <c r="K33" s="22"/>
      <c r="L33" s="26"/>
      <c r="M33" s="23"/>
      <c r="N33" s="216"/>
      <c r="O33" s="211"/>
      <c r="P33" s="211"/>
      <c r="Q33" s="212"/>
      <c r="S33" s="219"/>
      <c r="T33" s="23" t="s">
        <v>78</v>
      </c>
      <c r="U33" s="47">
        <v>4</v>
      </c>
      <c r="V33" s="15" t="s">
        <v>44</v>
      </c>
      <c r="W33" s="16"/>
      <c r="X33" s="17">
        <v>8</v>
      </c>
      <c r="Y33" s="25"/>
      <c r="Z33" s="18"/>
      <c r="AA33" s="23"/>
      <c r="AB33" s="22"/>
      <c r="AC33" s="26"/>
      <c r="AD33" s="23"/>
      <c r="AE33" s="216"/>
      <c r="AF33" s="211"/>
      <c r="AG33" s="211"/>
      <c r="AH33" s="212"/>
      <c r="AJ33" s="219"/>
      <c r="AK33" s="23" t="s">
        <v>78</v>
      </c>
      <c r="AL33" s="47">
        <v>5</v>
      </c>
      <c r="AM33" s="15" t="s">
        <v>44</v>
      </c>
      <c r="AN33" s="16"/>
      <c r="AO33" s="17">
        <v>8</v>
      </c>
      <c r="AP33" s="25"/>
      <c r="AQ33" s="18"/>
      <c r="AR33" s="23"/>
      <c r="AS33" s="22"/>
      <c r="AT33" s="26"/>
      <c r="AU33" s="23"/>
      <c r="AV33" s="216"/>
      <c r="AW33" s="211"/>
      <c r="AX33" s="211"/>
      <c r="AY33" s="212"/>
      <c r="BA33" s="219"/>
      <c r="BB33" s="23" t="s">
        <v>78</v>
      </c>
      <c r="BC33" s="47">
        <v>3</v>
      </c>
      <c r="BD33" s="15" t="s">
        <v>44</v>
      </c>
      <c r="BE33" s="16"/>
      <c r="BF33" s="17">
        <v>8</v>
      </c>
      <c r="BG33" s="25"/>
      <c r="BH33" s="18"/>
      <c r="BI33" s="23"/>
      <c r="BJ33" s="22"/>
      <c r="BK33" s="26"/>
      <c r="BL33" s="23"/>
      <c r="BM33" s="216"/>
      <c r="BN33" s="211"/>
      <c r="BO33" s="211"/>
      <c r="BP33" s="212"/>
    </row>
    <row r="34" spans="1:68">
      <c r="A34" s="1"/>
      <c r="B34" s="219"/>
      <c r="C34" s="23" t="s">
        <v>125</v>
      </c>
      <c r="D34" s="60">
        <v>3</v>
      </c>
      <c r="E34" s="15"/>
      <c r="F34" s="16"/>
      <c r="G34" s="17">
        <v>8</v>
      </c>
      <c r="H34" s="25"/>
      <c r="I34" s="18"/>
      <c r="J34" s="23"/>
      <c r="K34" s="22"/>
      <c r="L34" s="26"/>
      <c r="M34" s="23"/>
      <c r="N34" s="216"/>
      <c r="O34" s="211"/>
      <c r="P34" s="211"/>
      <c r="Q34" s="212"/>
      <c r="S34" s="219"/>
      <c r="T34" s="23" t="s">
        <v>125</v>
      </c>
      <c r="U34" s="60">
        <v>4</v>
      </c>
      <c r="V34" s="15"/>
      <c r="W34" s="16"/>
      <c r="X34" s="17">
        <v>8</v>
      </c>
      <c r="Y34" s="25"/>
      <c r="Z34" s="18"/>
      <c r="AA34" s="23"/>
      <c r="AB34" s="22"/>
      <c r="AC34" s="26"/>
      <c r="AD34" s="23"/>
      <c r="AE34" s="216"/>
      <c r="AF34" s="211"/>
      <c r="AG34" s="211"/>
      <c r="AH34" s="212"/>
      <c r="AJ34" s="219"/>
      <c r="AK34" s="23" t="s">
        <v>125</v>
      </c>
      <c r="AL34" s="60">
        <v>5</v>
      </c>
      <c r="AM34" s="15"/>
      <c r="AN34" s="16"/>
      <c r="AO34" s="17">
        <v>8</v>
      </c>
      <c r="AP34" s="25"/>
      <c r="AQ34" s="18"/>
      <c r="AR34" s="23"/>
      <c r="AS34" s="22"/>
      <c r="AT34" s="26"/>
      <c r="AU34" s="23"/>
      <c r="AV34" s="216"/>
      <c r="AW34" s="211"/>
      <c r="AX34" s="211"/>
      <c r="AY34" s="212"/>
      <c r="BA34" s="219"/>
      <c r="BB34" s="23" t="s">
        <v>125</v>
      </c>
      <c r="BC34" s="60">
        <v>3</v>
      </c>
      <c r="BD34" s="15"/>
      <c r="BE34" s="16"/>
      <c r="BF34" s="17">
        <v>8</v>
      </c>
      <c r="BG34" s="25"/>
      <c r="BH34" s="18"/>
      <c r="BI34" s="23"/>
      <c r="BJ34" s="22"/>
      <c r="BK34" s="26"/>
      <c r="BL34" s="23"/>
      <c r="BM34" s="216"/>
      <c r="BN34" s="211"/>
      <c r="BO34" s="211"/>
      <c r="BP34" s="212"/>
    </row>
    <row r="35" spans="1:68">
      <c r="A35" s="1"/>
      <c r="B35" s="219"/>
      <c r="C35" s="139" t="s">
        <v>126</v>
      </c>
      <c r="D35" s="61">
        <v>3</v>
      </c>
      <c r="E35" s="15" t="s">
        <v>21</v>
      </c>
      <c r="F35" s="16"/>
      <c r="G35" s="17">
        <v>8</v>
      </c>
      <c r="H35" s="25"/>
      <c r="I35" s="28"/>
      <c r="J35" s="29"/>
      <c r="K35" s="27"/>
      <c r="L35" s="30"/>
      <c r="M35" s="23"/>
      <c r="N35" s="216"/>
      <c r="O35" s="211"/>
      <c r="P35" s="211"/>
      <c r="Q35" s="212"/>
      <c r="S35" s="219"/>
      <c r="T35" s="139" t="s">
        <v>126</v>
      </c>
      <c r="U35" s="61">
        <v>3</v>
      </c>
      <c r="V35" s="15" t="s">
        <v>21</v>
      </c>
      <c r="W35" s="16"/>
      <c r="X35" s="17">
        <v>8</v>
      </c>
      <c r="Y35" s="25"/>
      <c r="Z35" s="28"/>
      <c r="AA35" s="29"/>
      <c r="AB35" s="27"/>
      <c r="AC35" s="30"/>
      <c r="AD35" s="23"/>
      <c r="AE35" s="216"/>
      <c r="AF35" s="211"/>
      <c r="AG35" s="211"/>
      <c r="AH35" s="212"/>
      <c r="AJ35" s="219"/>
      <c r="AK35" s="139" t="s">
        <v>126</v>
      </c>
      <c r="AL35" s="61">
        <v>3</v>
      </c>
      <c r="AM35" s="15" t="s">
        <v>21</v>
      </c>
      <c r="AN35" s="16"/>
      <c r="AO35" s="17">
        <v>8</v>
      </c>
      <c r="AP35" s="25"/>
      <c r="AQ35" s="28"/>
      <c r="AR35" s="29"/>
      <c r="AS35" s="27"/>
      <c r="AT35" s="30"/>
      <c r="AU35" s="23"/>
      <c r="AV35" s="216"/>
      <c r="AW35" s="211"/>
      <c r="AX35" s="211"/>
      <c r="AY35" s="212"/>
      <c r="BA35" s="219"/>
      <c r="BB35" s="139" t="s">
        <v>126</v>
      </c>
      <c r="BC35" s="61">
        <v>3</v>
      </c>
      <c r="BD35" s="15" t="s">
        <v>21</v>
      </c>
      <c r="BE35" s="16"/>
      <c r="BF35" s="17">
        <v>8</v>
      </c>
      <c r="BG35" s="25"/>
      <c r="BH35" s="28"/>
      <c r="BI35" s="29"/>
      <c r="BJ35" s="27"/>
      <c r="BK35" s="30"/>
      <c r="BL35" s="23"/>
      <c r="BM35" s="216"/>
      <c r="BN35" s="211"/>
      <c r="BO35" s="211"/>
      <c r="BP35" s="212"/>
    </row>
    <row r="36" spans="1:68">
      <c r="A36" s="1"/>
      <c r="B36" s="219"/>
      <c r="C36" s="26" t="s">
        <v>81</v>
      </c>
      <c r="D36" s="60">
        <v>3</v>
      </c>
      <c r="E36" s="15" t="s">
        <v>28</v>
      </c>
      <c r="F36" s="16"/>
      <c r="G36" s="17">
        <v>8</v>
      </c>
      <c r="H36" s="25"/>
      <c r="I36" s="22"/>
      <c r="J36" s="26"/>
      <c r="K36" s="26"/>
      <c r="L36" s="26"/>
      <c r="M36" s="23"/>
      <c r="N36" s="216"/>
      <c r="O36" s="211"/>
      <c r="P36" s="211"/>
      <c r="Q36" s="212"/>
      <c r="S36" s="219"/>
      <c r="T36" s="26" t="s">
        <v>81</v>
      </c>
      <c r="U36" s="60">
        <v>3</v>
      </c>
      <c r="V36" s="15" t="s">
        <v>28</v>
      </c>
      <c r="W36" s="16"/>
      <c r="X36" s="17">
        <v>8</v>
      </c>
      <c r="Y36" s="25"/>
      <c r="Z36" s="26"/>
      <c r="AA36" s="26"/>
      <c r="AB36" s="26"/>
      <c r="AC36" s="26"/>
      <c r="AD36" s="23"/>
      <c r="AE36" s="216"/>
      <c r="AF36" s="211"/>
      <c r="AG36" s="211"/>
      <c r="AH36" s="212"/>
      <c r="AJ36" s="219"/>
      <c r="AK36" s="26" t="s">
        <v>81</v>
      </c>
      <c r="AL36" s="60">
        <v>3</v>
      </c>
      <c r="AM36" s="15" t="s">
        <v>28</v>
      </c>
      <c r="AN36" s="16"/>
      <c r="AO36" s="17">
        <v>8</v>
      </c>
      <c r="AP36" s="25"/>
      <c r="AQ36" s="26"/>
      <c r="AR36" s="26"/>
      <c r="AS36" s="26"/>
      <c r="AT36" s="26"/>
      <c r="AU36" s="23"/>
      <c r="AV36" s="216"/>
      <c r="AW36" s="211"/>
      <c r="AX36" s="211"/>
      <c r="AY36" s="212"/>
      <c r="BA36" s="219"/>
      <c r="BB36" s="26" t="s">
        <v>81</v>
      </c>
      <c r="BC36" s="60">
        <v>3</v>
      </c>
      <c r="BD36" s="15" t="s">
        <v>28</v>
      </c>
      <c r="BE36" s="16"/>
      <c r="BF36" s="17">
        <v>8</v>
      </c>
      <c r="BG36" s="25"/>
      <c r="BH36" s="26"/>
      <c r="BI36" s="26"/>
      <c r="BJ36" s="26"/>
      <c r="BK36" s="26"/>
      <c r="BL36" s="23"/>
      <c r="BM36" s="216"/>
      <c r="BN36" s="211"/>
      <c r="BO36" s="211"/>
      <c r="BP36" s="212"/>
    </row>
    <row r="37" spans="1:68">
      <c r="A37" s="1"/>
      <c r="B37" s="219"/>
      <c r="C37" s="22" t="s">
        <v>127</v>
      </c>
      <c r="D37" s="49">
        <v>3</v>
      </c>
      <c r="E37" s="62" t="s">
        <v>21</v>
      </c>
      <c r="F37" s="51"/>
      <c r="G37" s="32">
        <v>8</v>
      </c>
      <c r="H37" s="33"/>
      <c r="I37" s="27"/>
      <c r="J37" s="26"/>
      <c r="K37" s="26"/>
      <c r="L37" s="26"/>
      <c r="M37" s="23"/>
      <c r="N37" s="216"/>
      <c r="O37" s="211"/>
      <c r="P37" s="211"/>
      <c r="Q37" s="212"/>
      <c r="S37" s="219"/>
      <c r="T37" s="22" t="s">
        <v>127</v>
      </c>
      <c r="U37" s="49">
        <v>3</v>
      </c>
      <c r="V37" s="62" t="s">
        <v>21</v>
      </c>
      <c r="W37" s="51"/>
      <c r="X37" s="32">
        <v>8</v>
      </c>
      <c r="Y37" s="33"/>
      <c r="Z37" s="30"/>
      <c r="AA37" s="26"/>
      <c r="AB37" s="26"/>
      <c r="AC37" s="26"/>
      <c r="AD37" s="23"/>
      <c r="AE37" s="216"/>
      <c r="AF37" s="211"/>
      <c r="AG37" s="211"/>
      <c r="AH37" s="212"/>
      <c r="AJ37" s="219"/>
      <c r="AK37" s="22" t="s">
        <v>127</v>
      </c>
      <c r="AL37" s="49">
        <v>3</v>
      </c>
      <c r="AM37" s="62" t="s">
        <v>21</v>
      </c>
      <c r="AN37" s="51"/>
      <c r="AO37" s="32">
        <v>8</v>
      </c>
      <c r="AP37" s="33"/>
      <c r="AQ37" s="30"/>
      <c r="AR37" s="26"/>
      <c r="AS37" s="26"/>
      <c r="AT37" s="26"/>
      <c r="AU37" s="23"/>
      <c r="AV37" s="216"/>
      <c r="AW37" s="211"/>
      <c r="AX37" s="211"/>
      <c r="AY37" s="212"/>
      <c r="BA37" s="219"/>
      <c r="BB37" s="22" t="s">
        <v>127</v>
      </c>
      <c r="BC37" s="49">
        <v>3</v>
      </c>
      <c r="BD37" s="62" t="s">
        <v>21</v>
      </c>
      <c r="BE37" s="51"/>
      <c r="BF37" s="32">
        <v>8</v>
      </c>
      <c r="BG37" s="33"/>
      <c r="BH37" s="30"/>
      <c r="BI37" s="26"/>
      <c r="BJ37" s="26"/>
      <c r="BK37" s="26"/>
      <c r="BL37" s="23"/>
      <c r="BM37" s="216"/>
      <c r="BN37" s="211"/>
      <c r="BO37" s="211"/>
      <c r="BP37" s="212"/>
    </row>
    <row r="38" spans="1:68">
      <c r="A38" s="1"/>
      <c r="B38" s="34"/>
      <c r="C38" s="34"/>
      <c r="D38" s="55"/>
      <c r="E38" s="56"/>
      <c r="F38" s="57"/>
      <c r="G38" s="58"/>
      <c r="H38" s="58"/>
      <c r="I38" s="34"/>
      <c r="J38" s="34"/>
      <c r="K38" s="34"/>
      <c r="L38" s="34"/>
      <c r="M38" s="34"/>
      <c r="N38" s="34"/>
      <c r="O38" s="34"/>
      <c r="P38" s="34"/>
      <c r="Q38" s="34"/>
      <c r="S38" s="34"/>
      <c r="T38" s="34"/>
      <c r="U38" s="55"/>
      <c r="V38" s="56"/>
      <c r="W38" s="57"/>
      <c r="X38" s="58"/>
      <c r="Y38" s="58"/>
      <c r="Z38" s="34"/>
      <c r="AA38" s="34"/>
      <c r="AB38" s="34"/>
      <c r="AC38" s="34"/>
      <c r="AD38" s="34"/>
      <c r="AE38" s="34"/>
      <c r="AF38" s="34"/>
      <c r="AG38" s="34"/>
      <c r="AH38" s="34"/>
      <c r="AJ38" s="34"/>
      <c r="AK38" s="34"/>
      <c r="AL38" s="55"/>
      <c r="AM38" s="56"/>
      <c r="AN38" s="57"/>
      <c r="AO38" s="58"/>
      <c r="AP38" s="58"/>
      <c r="AQ38" s="34"/>
      <c r="AR38" s="34"/>
      <c r="AS38" s="34"/>
      <c r="AT38" s="34"/>
      <c r="AU38" s="34"/>
      <c r="AV38" s="34"/>
      <c r="AW38" s="34"/>
      <c r="AX38" s="34"/>
      <c r="AY38" s="34"/>
      <c r="BA38" s="34"/>
      <c r="BB38" s="34"/>
      <c r="BC38" s="55"/>
      <c r="BD38" s="56"/>
      <c r="BE38" s="57"/>
      <c r="BF38" s="58"/>
      <c r="BG38" s="58"/>
      <c r="BH38" s="34"/>
      <c r="BI38" s="34"/>
      <c r="BJ38" s="34"/>
      <c r="BK38" s="34"/>
      <c r="BL38" s="34"/>
      <c r="BM38" s="34"/>
      <c r="BN38" s="34"/>
      <c r="BO38" s="34"/>
      <c r="BP38" s="34"/>
    </row>
    <row r="39" spans="1:68" ht="14.45" customHeight="1">
      <c r="A39" s="1"/>
      <c r="B39" s="218" t="s">
        <v>29</v>
      </c>
      <c r="C39" s="8" t="s">
        <v>10</v>
      </c>
      <c r="D39" s="97" t="s">
        <v>11</v>
      </c>
      <c r="E39" s="9" t="s">
        <v>12</v>
      </c>
      <c r="F39" s="10" t="s">
        <v>13</v>
      </c>
      <c r="G39" s="11" t="s">
        <v>14</v>
      </c>
      <c r="H39" s="162" t="s">
        <v>15</v>
      </c>
      <c r="I39" s="202" t="s">
        <v>16</v>
      </c>
      <c r="J39" s="202"/>
      <c r="K39" s="202"/>
      <c r="L39" s="202"/>
      <c r="M39" s="207"/>
      <c r="N39" s="234" t="s">
        <v>17</v>
      </c>
      <c r="O39" s="206"/>
      <c r="P39" s="206"/>
      <c r="Q39" s="206"/>
      <c r="S39" s="218" t="s">
        <v>29</v>
      </c>
      <c r="T39" s="41" t="s">
        <v>10</v>
      </c>
      <c r="U39" s="97" t="s">
        <v>11</v>
      </c>
      <c r="V39" s="9" t="s">
        <v>12</v>
      </c>
      <c r="W39" s="10" t="s">
        <v>13</v>
      </c>
      <c r="X39" s="11" t="s">
        <v>14</v>
      </c>
      <c r="Y39" s="162" t="s">
        <v>15</v>
      </c>
      <c r="Z39" s="201" t="s">
        <v>16</v>
      </c>
      <c r="AA39" s="202"/>
      <c r="AB39" s="202"/>
      <c r="AC39" s="202"/>
      <c r="AD39" s="207"/>
      <c r="AE39" s="234" t="s">
        <v>17</v>
      </c>
      <c r="AF39" s="206"/>
      <c r="AG39" s="206"/>
      <c r="AH39" s="206"/>
      <c r="AJ39" s="218" t="s">
        <v>29</v>
      </c>
      <c r="AK39" s="41" t="s">
        <v>10</v>
      </c>
      <c r="AL39" s="97" t="s">
        <v>11</v>
      </c>
      <c r="AM39" s="9" t="s">
        <v>12</v>
      </c>
      <c r="AN39" s="10" t="s">
        <v>13</v>
      </c>
      <c r="AO39" s="11" t="s">
        <v>14</v>
      </c>
      <c r="AP39" s="162" t="s">
        <v>15</v>
      </c>
      <c r="AQ39" s="201" t="s">
        <v>16</v>
      </c>
      <c r="AR39" s="202"/>
      <c r="AS39" s="202"/>
      <c r="AT39" s="202"/>
      <c r="AU39" s="207"/>
      <c r="AV39" s="234" t="s">
        <v>17</v>
      </c>
      <c r="AW39" s="206"/>
      <c r="AX39" s="206"/>
      <c r="AY39" s="206"/>
      <c r="BA39" s="218" t="s">
        <v>29</v>
      </c>
      <c r="BB39" s="41" t="s">
        <v>10</v>
      </c>
      <c r="BC39" s="97" t="s">
        <v>11</v>
      </c>
      <c r="BD39" s="9" t="s">
        <v>12</v>
      </c>
      <c r="BE39" s="10" t="s">
        <v>13</v>
      </c>
      <c r="BF39" s="11" t="s">
        <v>14</v>
      </c>
      <c r="BG39" s="165" t="s">
        <v>15</v>
      </c>
      <c r="BH39" s="201" t="s">
        <v>16</v>
      </c>
      <c r="BI39" s="202"/>
      <c r="BJ39" s="202"/>
      <c r="BK39" s="202"/>
      <c r="BL39" s="207"/>
      <c r="BM39" s="234" t="s">
        <v>17</v>
      </c>
      <c r="BN39" s="206"/>
      <c r="BO39" s="206"/>
      <c r="BP39" s="206"/>
    </row>
    <row r="40" spans="1:68">
      <c r="A40" s="1"/>
      <c r="B40" s="219"/>
      <c r="C40" s="138" t="s">
        <v>85</v>
      </c>
      <c r="D40" s="145"/>
      <c r="E40" s="174"/>
      <c r="F40" s="175"/>
      <c r="G40" s="172"/>
      <c r="H40" s="163"/>
      <c r="I40" s="18"/>
      <c r="J40" s="23"/>
      <c r="K40" s="22"/>
      <c r="L40" s="23"/>
      <c r="M40" s="23"/>
      <c r="N40" s="217"/>
      <c r="O40" s="209"/>
      <c r="P40" s="209"/>
      <c r="Q40" s="210"/>
      <c r="S40" s="219"/>
      <c r="T40" s="138" t="s">
        <v>85</v>
      </c>
      <c r="U40" s="145"/>
      <c r="V40" s="146"/>
      <c r="W40" s="171"/>
      <c r="X40" s="172"/>
      <c r="Y40" s="163"/>
      <c r="Z40" s="18"/>
      <c r="AA40" s="23"/>
      <c r="AB40" s="22"/>
      <c r="AC40" s="23"/>
      <c r="AD40" s="23"/>
      <c r="AE40" s="217"/>
      <c r="AF40" s="209"/>
      <c r="AG40" s="209"/>
      <c r="AH40" s="210"/>
      <c r="AJ40" s="219"/>
      <c r="AK40" s="138" t="s">
        <v>85</v>
      </c>
      <c r="AL40" s="145"/>
      <c r="AM40" s="146"/>
      <c r="AN40" s="166"/>
      <c r="AO40" s="167"/>
      <c r="AP40" s="163"/>
      <c r="AQ40" s="18"/>
      <c r="AR40" s="23"/>
      <c r="AS40" s="22"/>
      <c r="AT40" s="23"/>
      <c r="AU40" s="23"/>
      <c r="AV40" s="217"/>
      <c r="AW40" s="209"/>
      <c r="AX40" s="209"/>
      <c r="AY40" s="210"/>
      <c r="BA40" s="219"/>
      <c r="BB40" s="138" t="s">
        <v>85</v>
      </c>
      <c r="BC40" s="145"/>
      <c r="BD40" s="168"/>
      <c r="BE40" s="169"/>
      <c r="BF40" s="167"/>
      <c r="BG40" s="164"/>
      <c r="BH40" s="18"/>
      <c r="BI40" s="23"/>
      <c r="BJ40" s="22"/>
      <c r="BK40" s="23"/>
      <c r="BL40" s="23"/>
      <c r="BM40" s="217"/>
      <c r="BN40" s="209"/>
      <c r="BO40" s="209"/>
      <c r="BP40" s="210"/>
    </row>
    <row r="41" spans="1:68">
      <c r="A41" s="1" t="s">
        <v>161</v>
      </c>
      <c r="B41" s="219"/>
      <c r="C41" s="23" t="s">
        <v>23</v>
      </c>
      <c r="D41" s="42">
        <v>3</v>
      </c>
      <c r="E41" s="43" t="s">
        <v>28</v>
      </c>
      <c r="F41" s="44">
        <v>0.6</v>
      </c>
      <c r="G41" s="45"/>
      <c r="H41" s="154" t="str">
        <f>IF(ISNUMBER(G41),"?",IF(ISBLANK($A41),"",IF(AND($A41="SQ",ISNUMBER(F41),$B$9="LBS"),MROUND(F41*$B$5,5),IF(AND($A41="BN",ISNUMBER(F41),$B$9="LBS"),MROUND(F41*$B$6,5),IF(AND($A41="DL",ISNUMBER(F41),$B$9="LBS"),MROUND(F41*$B$7,5),IF(AND($A41="SQ",ISNUMBER(F41),$B$9="KG"),MROUND(F41*$B$5,2.5),IF(AND($A41="BN",ISNUMBER(F41),$B$9="KG"),MROUND(F41*$B$6,2.5),IF(AND($A41="DL",ISNUMBER(F41),$B$9="KG"),MROUND(F41*$B$7,2.5),IF(AND($A41="OHP",ISNUMBER(F41),$B$9="LBS"),MROUND(F41*$B$8,5),IF(AND($A41="OHP",ISNUMBER(F41),$B$9="KG"),MROUND(F41*$B$6,2.5),IF(AND(G41&gt;0,F41="-"),"?","")))))))))))</f>
        <v/>
      </c>
      <c r="I41" s="66"/>
      <c r="J41" s="66"/>
      <c r="K41" s="66"/>
      <c r="L41" s="26"/>
      <c r="M41" s="23"/>
      <c r="N41" s="216"/>
      <c r="O41" s="211"/>
      <c r="P41" s="211"/>
      <c r="Q41" s="212"/>
      <c r="S41" s="219"/>
      <c r="T41" s="23" t="s">
        <v>23</v>
      </c>
      <c r="U41" s="42">
        <v>4</v>
      </c>
      <c r="V41" s="43" t="s">
        <v>28</v>
      </c>
      <c r="W41" s="44">
        <v>0.625</v>
      </c>
      <c r="X41" s="45"/>
      <c r="Y41" s="154" t="str">
        <f>IF(ISNUMBER(X41),"?",IF(ISBLANK($A41),"",IF(AND($A41="SQ",ISNUMBER(W41),$B$9="LBS"),MROUND(W41*$B$5,5),IF(AND($A41="BN",ISNUMBER(W41),$B$9="LBS"),MROUND(W41*$B$6,5),IF(AND($A41="DL",ISNUMBER(W41),$B$9="LBS"),MROUND(W41*$B$7,5),IF(AND($A41="SQ",ISNUMBER(W41),$B$9="KG"),MROUND(W41*$B$5,2.5),IF(AND($A41="BN",ISNUMBER(W41),$B$9="KG"),MROUND(W41*$B$6,2.5),IF(AND($A41="DL",ISNUMBER(W41),$B$9="KG"),MROUND(W41*$B$7,2.5),IF(AND($A41="OHP",ISNUMBER(W41),$B$9="LBS"),MROUND(W41*$B$8,5),IF(AND($A41="OHP",ISNUMBER(W41),$B$9="KG"),MROUND(W41*$B$6,2.5),IF(AND(X41&gt;0,W41="-"),"?","")))))))))))</f>
        <v/>
      </c>
      <c r="Z41" s="66"/>
      <c r="AA41" s="66"/>
      <c r="AB41" s="66"/>
      <c r="AC41" s="26"/>
      <c r="AD41" s="23"/>
      <c r="AE41" s="216"/>
      <c r="AF41" s="211"/>
      <c r="AG41" s="211"/>
      <c r="AH41" s="212"/>
      <c r="AJ41" s="219"/>
      <c r="AK41" s="23" t="s">
        <v>23</v>
      </c>
      <c r="AL41" s="42">
        <v>5</v>
      </c>
      <c r="AM41" s="43" t="s">
        <v>28</v>
      </c>
      <c r="AN41" s="44">
        <v>0.65</v>
      </c>
      <c r="AO41" s="45"/>
      <c r="AP41" s="25" t="str">
        <f>IF(ISNUMBER(AO41),"?",IF(ISBLANK($A41),"",IF(AND($A41="SQ",ISNUMBER(AN41),$B$9="LBS"),MROUND(AN41*$B$5,5),IF(AND($A41="BN",ISNUMBER(AN41),$B$9="LBS"),MROUND(AN41*$B$6,5),IF(AND($A41="DL",ISNUMBER(AN41),$B$9="LBS"),MROUND(AN41*$B$7,5),IF(AND($A41="SQ",ISNUMBER(AN41),$B$9="KG"),MROUND(AN41*$B$5,2.5),IF(AND($A41="BN",ISNUMBER(AN41),$B$9="KG"),MROUND(AN41*$B$6,2.5),IF(AND($A41="DL",ISNUMBER(AN41),$B$9="KG"),MROUND(AN41*$B$7,2.5),IF(AND($A41="OHP",ISNUMBER(AN41),$B$9="LBS"),MROUND(AN41*$B$8,5),IF(AND($A41="OHP",ISNUMBER(AN41),$B$9="KG"),MROUND(AN41*$B$6,2.5),IF(AND(AO41&gt;0,AN41="-"),"?","")))))))))))</f>
        <v/>
      </c>
      <c r="AQ41" s="66"/>
      <c r="AR41" s="66"/>
      <c r="AS41" s="66"/>
      <c r="AT41" s="26"/>
      <c r="AU41" s="23"/>
      <c r="AV41" s="216"/>
      <c r="AW41" s="211"/>
      <c r="AX41" s="211"/>
      <c r="AY41" s="212"/>
      <c r="BA41" s="219"/>
      <c r="BB41" s="23" t="s">
        <v>23</v>
      </c>
      <c r="BC41" s="42">
        <v>3</v>
      </c>
      <c r="BD41" s="43" t="s">
        <v>28</v>
      </c>
      <c r="BE41" s="44">
        <v>0.67500000000000004</v>
      </c>
      <c r="BF41" s="45"/>
      <c r="BG41" s="25" t="str">
        <f>IF(ISNUMBER(BF41),"?",IF(ISBLANK($A41),"",IF(AND($A41="SQ",ISNUMBER(BE41),$B$9="LBS"),MROUND(BE41*$B$5,5),IF(AND($A41="BN",ISNUMBER(BE41),$B$9="LBS"),MROUND(BE41*$B$6,5),IF(AND($A41="DL",ISNUMBER(BE41),$B$9="LBS"),MROUND(BE41*$B$7,5),IF(AND($A41="SQ",ISNUMBER(BE41),$B$9="KG"),MROUND(BE41*$B$5,2.5),IF(AND($A41="BN",ISNUMBER(BE41),$B$9="KG"),MROUND(BE41*$B$6,2.5),IF(AND($A41="DL",ISNUMBER(BE41),$B$9="KG"),MROUND(BE41*$B$7,2.5),IF(AND($A41="OHP",ISNUMBER(BE41),$B$9="LBS"),MROUND(BE41*$B$8,5),IF(AND($A41="OHP",ISNUMBER(BE41),$B$9="KG"),MROUND(BE41*$B$6,2.5),IF(AND(BF41&gt;0,BE41="-"),"?","")))))))))))</f>
        <v/>
      </c>
      <c r="BH41" s="66"/>
      <c r="BI41" s="66"/>
      <c r="BJ41" s="66"/>
      <c r="BK41" s="26"/>
      <c r="BL41" s="23"/>
      <c r="BM41" s="216"/>
      <c r="BN41" s="211"/>
      <c r="BO41" s="211"/>
      <c r="BP41" s="212"/>
    </row>
    <row r="42" spans="1:68">
      <c r="A42" s="1"/>
      <c r="B42" s="219"/>
      <c r="C42" s="23" t="s">
        <v>74</v>
      </c>
      <c r="D42" s="42">
        <v>3</v>
      </c>
      <c r="E42" s="43" t="s">
        <v>21</v>
      </c>
      <c r="F42" s="44"/>
      <c r="G42" s="45">
        <v>8</v>
      </c>
      <c r="H42" s="25"/>
      <c r="I42" s="66"/>
      <c r="J42" s="66"/>
      <c r="K42" s="64"/>
      <c r="L42" s="26"/>
      <c r="M42" s="23"/>
      <c r="N42" s="216"/>
      <c r="O42" s="211"/>
      <c r="P42" s="211"/>
      <c r="Q42" s="212"/>
      <c r="S42" s="219"/>
      <c r="T42" s="23" t="s">
        <v>74</v>
      </c>
      <c r="U42" s="42">
        <v>4</v>
      </c>
      <c r="V42" s="43" t="s">
        <v>21</v>
      </c>
      <c r="W42" s="44"/>
      <c r="X42" s="45">
        <v>8</v>
      </c>
      <c r="Y42" s="25"/>
      <c r="Z42" s="66"/>
      <c r="AA42" s="66"/>
      <c r="AB42" s="64"/>
      <c r="AC42" s="26"/>
      <c r="AD42" s="23"/>
      <c r="AE42" s="216"/>
      <c r="AF42" s="211"/>
      <c r="AG42" s="211"/>
      <c r="AH42" s="212"/>
      <c r="AJ42" s="219"/>
      <c r="AK42" s="23" t="s">
        <v>74</v>
      </c>
      <c r="AL42" s="42">
        <v>5</v>
      </c>
      <c r="AM42" s="43" t="s">
        <v>21</v>
      </c>
      <c r="AN42" s="44"/>
      <c r="AO42" s="45">
        <v>8</v>
      </c>
      <c r="AP42" s="46"/>
      <c r="AQ42" s="66"/>
      <c r="AR42" s="66"/>
      <c r="AS42" s="64"/>
      <c r="AT42" s="26"/>
      <c r="AU42" s="23"/>
      <c r="AV42" s="216"/>
      <c r="AW42" s="211"/>
      <c r="AX42" s="211"/>
      <c r="AY42" s="212"/>
      <c r="BA42" s="219"/>
      <c r="BB42" s="23" t="s">
        <v>74</v>
      </c>
      <c r="BC42" s="42">
        <v>3</v>
      </c>
      <c r="BD42" s="43" t="s">
        <v>21</v>
      </c>
      <c r="BE42" s="44"/>
      <c r="BF42" s="45">
        <v>8</v>
      </c>
      <c r="BG42" s="25"/>
      <c r="BH42" s="66"/>
      <c r="BI42" s="66"/>
      <c r="BJ42" s="64"/>
      <c r="BK42" s="26"/>
      <c r="BL42" s="23"/>
      <c r="BM42" s="216"/>
      <c r="BN42" s="211"/>
      <c r="BO42" s="211"/>
      <c r="BP42" s="212"/>
    </row>
    <row r="43" spans="1:68">
      <c r="A43" s="1"/>
      <c r="B43" s="219"/>
      <c r="C43" s="138" t="s">
        <v>91</v>
      </c>
      <c r="D43" s="47">
        <v>3</v>
      </c>
      <c r="E43" s="63"/>
      <c r="F43" s="16"/>
      <c r="G43" s="17"/>
      <c r="H43" s="25"/>
      <c r="I43" s="18"/>
      <c r="J43" s="23"/>
      <c r="K43" s="22"/>
      <c r="L43" s="26"/>
      <c r="M43" s="23"/>
      <c r="N43" s="216"/>
      <c r="O43" s="211"/>
      <c r="P43" s="211"/>
      <c r="Q43" s="212"/>
      <c r="S43" s="219"/>
      <c r="T43" s="138" t="s">
        <v>91</v>
      </c>
      <c r="U43" s="47">
        <v>3</v>
      </c>
      <c r="V43" s="63"/>
      <c r="W43" s="16"/>
      <c r="X43" s="17"/>
      <c r="Y43" s="25"/>
      <c r="Z43" s="18"/>
      <c r="AA43" s="23"/>
      <c r="AB43" s="22"/>
      <c r="AC43" s="26"/>
      <c r="AD43" s="23"/>
      <c r="AE43" s="216"/>
      <c r="AF43" s="211"/>
      <c r="AG43" s="211"/>
      <c r="AH43" s="212"/>
      <c r="AJ43" s="219"/>
      <c r="AK43" s="138" t="s">
        <v>91</v>
      </c>
      <c r="AL43" s="47">
        <v>3</v>
      </c>
      <c r="AM43" s="63"/>
      <c r="AN43" s="16"/>
      <c r="AO43" s="17"/>
      <c r="AP43" s="25"/>
      <c r="AQ43" s="18"/>
      <c r="AR43" s="23"/>
      <c r="AS43" s="22"/>
      <c r="AT43" s="26"/>
      <c r="AU43" s="23"/>
      <c r="AV43" s="216"/>
      <c r="AW43" s="211"/>
      <c r="AX43" s="211"/>
      <c r="AY43" s="212"/>
      <c r="BA43" s="219"/>
      <c r="BB43" s="138" t="s">
        <v>91</v>
      </c>
      <c r="BC43" s="47">
        <v>3</v>
      </c>
      <c r="BD43" s="63"/>
      <c r="BE43" s="16"/>
      <c r="BF43" s="17"/>
      <c r="BG43" s="25"/>
      <c r="BH43" s="18"/>
      <c r="BI43" s="23"/>
      <c r="BJ43" s="22"/>
      <c r="BK43" s="26"/>
      <c r="BL43" s="23"/>
      <c r="BM43" s="216"/>
      <c r="BN43" s="211"/>
      <c r="BO43" s="211"/>
      <c r="BP43" s="212"/>
    </row>
    <row r="44" spans="1:68">
      <c r="A44" s="1"/>
      <c r="B44" s="219"/>
      <c r="C44" s="23" t="s">
        <v>128</v>
      </c>
      <c r="D44" s="14"/>
      <c r="E44" s="15" t="s">
        <v>18</v>
      </c>
      <c r="F44" s="16"/>
      <c r="G44" s="17">
        <v>8</v>
      </c>
      <c r="H44" s="25"/>
      <c r="I44" s="28"/>
      <c r="J44" s="28"/>
      <c r="K44" s="27"/>
      <c r="L44" s="30"/>
      <c r="M44" s="23"/>
      <c r="N44" s="216"/>
      <c r="O44" s="211"/>
      <c r="P44" s="211"/>
      <c r="Q44" s="212"/>
      <c r="S44" s="219"/>
      <c r="T44" s="23" t="s">
        <v>128</v>
      </c>
      <c r="U44" s="14"/>
      <c r="V44" s="15" t="s">
        <v>18</v>
      </c>
      <c r="W44" s="16"/>
      <c r="X44" s="17">
        <v>8</v>
      </c>
      <c r="Y44" s="25"/>
      <c r="Z44" s="28"/>
      <c r="AA44" s="28"/>
      <c r="AB44" s="27"/>
      <c r="AC44" s="30"/>
      <c r="AD44" s="23"/>
      <c r="AE44" s="216"/>
      <c r="AF44" s="211"/>
      <c r="AG44" s="211"/>
      <c r="AH44" s="212"/>
      <c r="AJ44" s="219"/>
      <c r="AK44" s="23" t="s">
        <v>128</v>
      </c>
      <c r="AL44" s="14"/>
      <c r="AM44" s="15" t="s">
        <v>18</v>
      </c>
      <c r="AN44" s="16"/>
      <c r="AO44" s="17">
        <v>8</v>
      </c>
      <c r="AP44" s="25"/>
      <c r="AQ44" s="28"/>
      <c r="AR44" s="28"/>
      <c r="AS44" s="27"/>
      <c r="AT44" s="30"/>
      <c r="AU44" s="23"/>
      <c r="AV44" s="216"/>
      <c r="AW44" s="211"/>
      <c r="AX44" s="211"/>
      <c r="AY44" s="212"/>
      <c r="BA44" s="219"/>
      <c r="BB44" s="23" t="s">
        <v>128</v>
      </c>
      <c r="BC44" s="14"/>
      <c r="BD44" s="15" t="s">
        <v>18</v>
      </c>
      <c r="BE44" s="16"/>
      <c r="BF44" s="17">
        <v>8</v>
      </c>
      <c r="BG44" s="25"/>
      <c r="BH44" s="28"/>
      <c r="BI44" s="28"/>
      <c r="BJ44" s="27"/>
      <c r="BK44" s="30"/>
      <c r="BL44" s="23"/>
      <c r="BM44" s="216"/>
      <c r="BN44" s="211"/>
      <c r="BO44" s="211"/>
      <c r="BP44" s="212"/>
    </row>
    <row r="45" spans="1:68">
      <c r="A45" s="1" t="s">
        <v>24</v>
      </c>
      <c r="B45" s="219"/>
      <c r="C45" s="23" t="s">
        <v>129</v>
      </c>
      <c r="D45" s="49"/>
      <c r="E45" s="50" t="s">
        <v>32</v>
      </c>
      <c r="F45" s="101"/>
      <c r="G45" s="99">
        <v>8</v>
      </c>
      <c r="H45" s="100"/>
      <c r="I45" s="28"/>
      <c r="J45" s="28"/>
      <c r="K45" s="28"/>
      <c r="L45" s="30"/>
      <c r="M45" s="23"/>
      <c r="N45" s="213"/>
      <c r="O45" s="214"/>
      <c r="P45" s="214"/>
      <c r="Q45" s="215"/>
      <c r="S45" s="219"/>
      <c r="T45" s="23" t="s">
        <v>129</v>
      </c>
      <c r="U45" s="49"/>
      <c r="V45" s="50" t="s">
        <v>32</v>
      </c>
      <c r="W45" s="101"/>
      <c r="X45" s="99">
        <v>8</v>
      </c>
      <c r="Y45" s="100"/>
      <c r="Z45" s="28"/>
      <c r="AA45" s="28"/>
      <c r="AB45" s="28"/>
      <c r="AC45" s="30"/>
      <c r="AD45" s="23"/>
      <c r="AE45" s="213"/>
      <c r="AF45" s="214"/>
      <c r="AG45" s="214"/>
      <c r="AH45" s="215"/>
      <c r="AJ45" s="219"/>
      <c r="AK45" s="23" t="s">
        <v>129</v>
      </c>
      <c r="AL45" s="49"/>
      <c r="AM45" s="50" t="s">
        <v>32</v>
      </c>
      <c r="AN45" s="101"/>
      <c r="AO45" s="99">
        <v>8</v>
      </c>
      <c r="AP45" s="100"/>
      <c r="AQ45" s="28"/>
      <c r="AR45" s="28"/>
      <c r="AS45" s="28"/>
      <c r="AT45" s="30"/>
      <c r="AU45" s="23"/>
      <c r="AV45" s="213"/>
      <c r="AW45" s="214"/>
      <c r="AX45" s="214"/>
      <c r="AY45" s="215"/>
      <c r="BA45" s="219"/>
      <c r="BB45" s="23" t="s">
        <v>129</v>
      </c>
      <c r="BC45" s="49"/>
      <c r="BD45" s="50" t="s">
        <v>32</v>
      </c>
      <c r="BE45" s="101"/>
      <c r="BF45" s="99">
        <v>8</v>
      </c>
      <c r="BG45" s="100"/>
      <c r="BH45" s="28"/>
      <c r="BI45" s="28"/>
      <c r="BJ45" s="28"/>
      <c r="BK45" s="30"/>
      <c r="BL45" s="23"/>
      <c r="BM45" s="213"/>
      <c r="BN45" s="214"/>
      <c r="BO45" s="214"/>
      <c r="BP45" s="215"/>
    </row>
    <row r="46" spans="1:68">
      <c r="A46" s="1" t="s">
        <v>24</v>
      </c>
      <c r="B46" s="34"/>
      <c r="C46" s="4"/>
      <c r="D46" s="67"/>
      <c r="E46" s="68"/>
      <c r="F46" s="102"/>
      <c r="G46" s="70"/>
      <c r="H46" s="70"/>
      <c r="I46" s="4"/>
      <c r="J46" s="4"/>
      <c r="K46" s="4"/>
      <c r="L46" s="4"/>
      <c r="M46" s="4"/>
      <c r="N46" s="4"/>
      <c r="O46" s="4"/>
      <c r="P46" s="4"/>
      <c r="Q46" s="4"/>
      <c r="S46" s="34"/>
      <c r="T46" s="4"/>
      <c r="U46" s="67"/>
      <c r="V46" s="68"/>
      <c r="W46" s="102"/>
      <c r="X46" s="70"/>
      <c r="Y46" s="70"/>
      <c r="Z46" s="4"/>
      <c r="AA46" s="4"/>
      <c r="AB46" s="4"/>
      <c r="AC46" s="4"/>
      <c r="AD46" s="4"/>
      <c r="AE46" s="4"/>
      <c r="AF46" s="4"/>
      <c r="AG46" s="4"/>
      <c r="AH46" s="4"/>
      <c r="AJ46" s="34"/>
      <c r="AK46" s="4"/>
      <c r="AL46" s="67"/>
      <c r="AM46" s="68"/>
      <c r="AN46" s="102"/>
      <c r="AO46" s="70"/>
      <c r="AP46" s="70"/>
      <c r="AQ46" s="4"/>
      <c r="AR46" s="4"/>
      <c r="AS46" s="4"/>
      <c r="AT46" s="4"/>
      <c r="AU46" s="4"/>
      <c r="AV46" s="4"/>
      <c r="AW46" s="4"/>
      <c r="AX46" s="4"/>
      <c r="AY46" s="4"/>
      <c r="BA46" s="34"/>
      <c r="BB46" s="4"/>
      <c r="BC46" s="67"/>
      <c r="BD46" s="68"/>
      <c r="BE46" s="102"/>
      <c r="BF46" s="70"/>
      <c r="BG46" s="70"/>
      <c r="BH46" s="4"/>
      <c r="BI46" s="4"/>
      <c r="BJ46" s="4"/>
      <c r="BK46" s="4"/>
      <c r="BL46" s="4"/>
      <c r="BM46" s="4"/>
      <c r="BN46" s="4"/>
      <c r="BO46" s="4"/>
      <c r="BP46" s="4"/>
    </row>
    <row r="47" spans="1:68" ht="14.45" customHeight="1">
      <c r="A47" s="1" t="s">
        <v>24</v>
      </c>
      <c r="B47" s="203" t="s">
        <v>31</v>
      </c>
      <c r="C47" s="96" t="s">
        <v>10</v>
      </c>
      <c r="D47" s="97" t="s">
        <v>11</v>
      </c>
      <c r="E47" s="9" t="s">
        <v>12</v>
      </c>
      <c r="F47" s="10" t="s">
        <v>13</v>
      </c>
      <c r="G47" s="11" t="s">
        <v>14</v>
      </c>
      <c r="H47" s="12" t="s">
        <v>15</v>
      </c>
      <c r="I47" s="202" t="s">
        <v>16</v>
      </c>
      <c r="J47" s="202"/>
      <c r="K47" s="202"/>
      <c r="L47" s="202"/>
      <c r="M47" s="207"/>
      <c r="N47" s="234" t="s">
        <v>17</v>
      </c>
      <c r="O47" s="206"/>
      <c r="P47" s="206"/>
      <c r="Q47" s="206"/>
      <c r="S47" s="203" t="s">
        <v>31</v>
      </c>
      <c r="T47" s="7" t="s">
        <v>10</v>
      </c>
      <c r="U47" s="97" t="s">
        <v>11</v>
      </c>
      <c r="V47" s="9" t="s">
        <v>12</v>
      </c>
      <c r="W47" s="10" t="s">
        <v>13</v>
      </c>
      <c r="X47" s="11" t="s">
        <v>14</v>
      </c>
      <c r="Y47" s="162" t="s">
        <v>15</v>
      </c>
      <c r="Z47" s="201" t="s">
        <v>16</v>
      </c>
      <c r="AA47" s="202"/>
      <c r="AB47" s="202"/>
      <c r="AC47" s="202"/>
      <c r="AD47" s="207"/>
      <c r="AE47" s="234" t="s">
        <v>17</v>
      </c>
      <c r="AF47" s="206"/>
      <c r="AG47" s="206"/>
      <c r="AH47" s="206"/>
      <c r="AJ47" s="203" t="s">
        <v>31</v>
      </c>
      <c r="AK47" s="7" t="s">
        <v>10</v>
      </c>
      <c r="AL47" s="97" t="s">
        <v>11</v>
      </c>
      <c r="AM47" s="9" t="s">
        <v>12</v>
      </c>
      <c r="AN47" s="10" t="s">
        <v>13</v>
      </c>
      <c r="AO47" s="11" t="s">
        <v>14</v>
      </c>
      <c r="AP47" s="162" t="s">
        <v>15</v>
      </c>
      <c r="AQ47" s="201" t="s">
        <v>16</v>
      </c>
      <c r="AR47" s="202"/>
      <c r="AS47" s="202"/>
      <c r="AT47" s="202"/>
      <c r="AU47" s="207"/>
      <c r="AV47" s="234" t="s">
        <v>17</v>
      </c>
      <c r="AW47" s="206"/>
      <c r="AX47" s="206"/>
      <c r="AY47" s="206"/>
      <c r="BA47" s="203" t="s">
        <v>31</v>
      </c>
      <c r="BB47" s="7" t="s">
        <v>10</v>
      </c>
      <c r="BC47" s="97" t="s">
        <v>11</v>
      </c>
      <c r="BD47" s="9" t="s">
        <v>12</v>
      </c>
      <c r="BE47" s="10" t="s">
        <v>13</v>
      </c>
      <c r="BF47" s="11" t="s">
        <v>14</v>
      </c>
      <c r="BG47" s="162" t="s">
        <v>15</v>
      </c>
      <c r="BH47" s="201" t="s">
        <v>16</v>
      </c>
      <c r="BI47" s="202"/>
      <c r="BJ47" s="202"/>
      <c r="BK47" s="202"/>
      <c r="BL47" s="207"/>
      <c r="BM47" s="234" t="s">
        <v>17</v>
      </c>
      <c r="BN47" s="206"/>
      <c r="BO47" s="206"/>
      <c r="BP47" s="206"/>
    </row>
    <row r="48" spans="1:68">
      <c r="A48" s="1"/>
      <c r="B48" s="204"/>
      <c r="C48" s="13" t="s">
        <v>86</v>
      </c>
      <c r="D48" s="145"/>
      <c r="E48" s="146"/>
      <c r="F48" s="147"/>
      <c r="G48" s="148"/>
      <c r="H48" s="164"/>
      <c r="I48" s="18"/>
      <c r="J48" s="23"/>
      <c r="K48" s="22"/>
      <c r="L48" s="23"/>
      <c r="M48" s="23"/>
      <c r="N48" s="222"/>
      <c r="O48" s="223"/>
      <c r="P48" s="223"/>
      <c r="Q48" s="224"/>
      <c r="S48" s="204"/>
      <c r="T48" s="13" t="s">
        <v>86</v>
      </c>
      <c r="U48" s="178"/>
      <c r="V48" s="146"/>
      <c r="W48" s="175"/>
      <c r="X48" s="172"/>
      <c r="Y48" s="163"/>
      <c r="Z48" s="18"/>
      <c r="AA48" s="23"/>
      <c r="AB48" s="22"/>
      <c r="AC48" s="23"/>
      <c r="AD48" s="23"/>
      <c r="AE48" s="222"/>
      <c r="AF48" s="223"/>
      <c r="AG48" s="223"/>
      <c r="AH48" s="224"/>
      <c r="AJ48" s="204"/>
      <c r="AK48" s="13" t="s">
        <v>86</v>
      </c>
      <c r="AL48" s="145"/>
      <c r="AM48" s="174"/>
      <c r="AN48" s="175"/>
      <c r="AO48" s="172"/>
      <c r="AP48" s="163"/>
      <c r="AQ48" s="18"/>
      <c r="AR48" s="23"/>
      <c r="AS48" s="22"/>
      <c r="AT48" s="23"/>
      <c r="AU48" s="23"/>
      <c r="AV48" s="222"/>
      <c r="AW48" s="223"/>
      <c r="AX48" s="223"/>
      <c r="AY48" s="224"/>
      <c r="BA48" s="204"/>
      <c r="BB48" s="13" t="s">
        <v>86</v>
      </c>
      <c r="BC48" s="176"/>
      <c r="BD48" s="177"/>
      <c r="BE48" s="169"/>
      <c r="BF48" s="167"/>
      <c r="BG48" s="163"/>
      <c r="BH48" s="18"/>
      <c r="BI48" s="23"/>
      <c r="BJ48" s="22"/>
      <c r="BK48" s="23"/>
      <c r="BL48" s="23"/>
      <c r="BM48" s="222"/>
      <c r="BN48" s="223"/>
      <c r="BO48" s="223"/>
      <c r="BP48" s="224"/>
    </row>
    <row r="49" spans="1:68">
      <c r="A49" s="1"/>
      <c r="B49" s="204"/>
      <c r="C49" s="142" t="s">
        <v>91</v>
      </c>
      <c r="D49" s="47">
        <v>3</v>
      </c>
      <c r="E49" s="48"/>
      <c r="F49" s="16"/>
      <c r="G49" s="17"/>
      <c r="H49" s="25"/>
      <c r="I49" s="18"/>
      <c r="J49" s="23"/>
      <c r="K49" s="22"/>
      <c r="L49" s="26"/>
      <c r="M49" s="23"/>
      <c r="N49" s="225"/>
      <c r="O49" s="226"/>
      <c r="P49" s="226"/>
      <c r="Q49" s="227"/>
      <c r="S49" s="204"/>
      <c r="T49" s="142" t="s">
        <v>91</v>
      </c>
      <c r="U49" s="47">
        <v>4</v>
      </c>
      <c r="V49" s="48"/>
      <c r="W49" s="16"/>
      <c r="X49" s="17"/>
      <c r="Y49" s="25"/>
      <c r="Z49" s="18"/>
      <c r="AA49" s="23"/>
      <c r="AB49" s="22"/>
      <c r="AC49" s="26"/>
      <c r="AD49" s="23"/>
      <c r="AE49" s="225"/>
      <c r="AF49" s="226"/>
      <c r="AG49" s="226"/>
      <c r="AH49" s="227"/>
      <c r="AJ49" s="204"/>
      <c r="AK49" s="142" t="s">
        <v>91</v>
      </c>
      <c r="AL49" s="47">
        <v>5</v>
      </c>
      <c r="AM49" s="48"/>
      <c r="AN49" s="16"/>
      <c r="AO49" s="17"/>
      <c r="AP49" s="25"/>
      <c r="AQ49" s="18"/>
      <c r="AR49" s="23"/>
      <c r="AS49" s="22"/>
      <c r="AT49" s="26"/>
      <c r="AU49" s="23"/>
      <c r="AV49" s="225"/>
      <c r="AW49" s="226"/>
      <c r="AX49" s="226"/>
      <c r="AY49" s="227"/>
      <c r="BA49" s="204"/>
      <c r="BB49" s="142" t="s">
        <v>91</v>
      </c>
      <c r="BC49" s="47">
        <v>3</v>
      </c>
      <c r="BD49" s="48"/>
      <c r="BE49" s="16"/>
      <c r="BF49" s="17"/>
      <c r="BG49" s="25"/>
      <c r="BH49" s="18"/>
      <c r="BI49" s="23"/>
      <c r="BJ49" s="22"/>
      <c r="BK49" s="26"/>
      <c r="BL49" s="23"/>
      <c r="BM49" s="225"/>
      <c r="BN49" s="226"/>
      <c r="BO49" s="226"/>
      <c r="BP49" s="227"/>
    </row>
    <row r="50" spans="1:68">
      <c r="A50" s="1" t="s">
        <v>162</v>
      </c>
      <c r="B50" s="204"/>
      <c r="C50" s="18" t="s">
        <v>140</v>
      </c>
      <c r="D50" s="42"/>
      <c r="E50" s="43" t="s">
        <v>28</v>
      </c>
      <c r="F50" s="44">
        <v>0.55000000000000004</v>
      </c>
      <c r="G50" s="45"/>
      <c r="H50" s="141" t="str">
        <f>IF(ISNUMBER(G50),"?",IF(ISBLANK($A50),"",IF(AND($A50="SQ",ISNUMBER(F50),$B$9="LBS"),MROUND(F50*$B$5,5),IF(AND($A50="BN",ISNUMBER(F50),$B$9="LBS"),MROUND(F50*$B$6,5),IF(AND($A50="DL",ISNUMBER(F50),$B$9="LBS"),MROUND(F50*$B$7,5),IF(AND($A50="SQ",ISNUMBER(F50),$B$9="KG"),MROUND(F50*$B$5,2.5),IF(AND($A50="BN",ISNUMBER(F50),$B$9="KG"),MROUND(F50*$B$6,2.5),IF(AND($A50="DL",ISNUMBER(F50),$B$9="KG"),MROUND(F50*$B$7,2.5),IF(AND($A50="OHP",ISNUMBER(F50),$B$9="LBS"),MROUND(F50*$B$8,5),IF(AND($A50="OHP",ISNUMBER(F50),$B$9="KG"),MROUND(F50*$B$6,2.5),IF(AND(G50&gt;0,F50="-"),"?","")))))))))))</f>
        <v/>
      </c>
      <c r="I50" s="18"/>
      <c r="J50" s="23"/>
      <c r="K50" s="22"/>
      <c r="L50" s="26"/>
      <c r="M50" s="23"/>
      <c r="N50" s="225"/>
      <c r="O50" s="226"/>
      <c r="P50" s="226"/>
      <c r="Q50" s="227"/>
      <c r="S50" s="204"/>
      <c r="T50" s="18" t="s">
        <v>140</v>
      </c>
      <c r="U50" s="42"/>
      <c r="V50" s="43" t="s">
        <v>28</v>
      </c>
      <c r="W50" s="44">
        <v>0.55000000000000004</v>
      </c>
      <c r="X50" s="45"/>
      <c r="Y50" s="141" t="str">
        <f>IF(ISNUMBER(X50),"?",IF(ISBLANK($A50),"",IF(AND($A50="SQ",ISNUMBER(W50),$B$9="LBS"),MROUND(W50*$B$5,5),IF(AND($A50="BN",ISNUMBER(W50),$B$9="LBS"),MROUND(W50*$B$6,5),IF(AND($A50="DL",ISNUMBER(W50),$B$9="LBS"),MROUND(W50*$B$7,5),IF(AND($A50="SQ",ISNUMBER(W50),$B$9="KG"),MROUND(W50*$B$5,2.5),IF(AND($A50="BN",ISNUMBER(W50),$B$9="KG"),MROUND(W50*$B$6,2.5),IF(AND($A50="DL",ISNUMBER(W50),$B$9="KG"),MROUND(W50*$B$7,2.5),IF(AND($A50="OHP",ISNUMBER(W50),$B$9="LBS"),MROUND(W50*$B$8,5),IF(AND($A50="OHP",ISNUMBER(W50),$B$9="KG"),MROUND(W50*$B$6,2.5),IF(AND(X50&gt;0,W50="-"),"?","")))))))))))</f>
        <v/>
      </c>
      <c r="Z50" s="18"/>
      <c r="AA50" s="23"/>
      <c r="AB50" s="22"/>
      <c r="AC50" s="26"/>
      <c r="AD50" s="23"/>
      <c r="AE50" s="225"/>
      <c r="AF50" s="226"/>
      <c r="AG50" s="226"/>
      <c r="AH50" s="227"/>
      <c r="AJ50" s="204"/>
      <c r="AK50" s="18" t="s">
        <v>140</v>
      </c>
      <c r="AL50" s="42"/>
      <c r="AM50" s="43" t="s">
        <v>28</v>
      </c>
      <c r="AN50" s="44">
        <v>0.55000000000000004</v>
      </c>
      <c r="AO50" s="45"/>
      <c r="AP50" s="141" t="str">
        <f>IF(ISNUMBER(AO50),"?",IF(ISBLANK($A50),"",IF(AND($A50="SQ",ISNUMBER(AN50),$B$9="LBS"),MROUND(AN50*$B$5,5),IF(AND($A50="BN",ISNUMBER(AN50),$B$9="LBS"),MROUND(AN50*$B$6,5),IF(AND($A50="DL",ISNUMBER(AN50),$B$9="LBS"),MROUND(AN50*$B$7,5),IF(AND($A50="SQ",ISNUMBER(AN50),$B$9="KG"),MROUND(AN50*$B$5,2.5),IF(AND($A50="BN",ISNUMBER(AN50),$B$9="KG"),MROUND(AN50*$B$6,2.5),IF(AND($A50="DL",ISNUMBER(AN50),$B$9="KG"),MROUND(AN50*$B$7,2.5),IF(AND($A50="OHP",ISNUMBER(AN50),$B$9="LBS"),MROUND(AN50*$B$8,5),IF(AND($A50="OHP",ISNUMBER(AN50),$B$9="KG"),MROUND(AN50*$B$6,2.5),IF(AND(AO50&gt;0,AN50="-"),"?","")))))))))))</f>
        <v/>
      </c>
      <c r="AQ50" s="18"/>
      <c r="AR50" s="23"/>
      <c r="AS50" s="22"/>
      <c r="AT50" s="26"/>
      <c r="AU50" s="23"/>
      <c r="AV50" s="225"/>
      <c r="AW50" s="226"/>
      <c r="AX50" s="226"/>
      <c r="AY50" s="227"/>
      <c r="BA50" s="204"/>
      <c r="BB50" s="18" t="s">
        <v>140</v>
      </c>
      <c r="BC50" s="42"/>
      <c r="BD50" s="43" t="s">
        <v>28</v>
      </c>
      <c r="BE50" s="44">
        <v>0.55000000000000004</v>
      </c>
      <c r="BF50" s="45"/>
      <c r="BG50" s="141" t="str">
        <f>IF(ISNUMBER(BF50),"?",IF(ISBLANK($A50),"",IF(AND($A50="SQ",ISNUMBER(BE50),$B$9="LBS"),MROUND(BE50*$B$5,5),IF(AND($A50="BN",ISNUMBER(BE50),$B$9="LBS"),MROUND(BE50*$B$6,5),IF(AND($A50="DL",ISNUMBER(BE50),$B$9="LBS"),MROUND(BE50*$B$7,5),IF(AND($A50="SQ",ISNUMBER(BE50),$B$9="KG"),MROUND(BE50*$B$5,2.5),IF(AND($A50="BN",ISNUMBER(BE50),$B$9="KG"),MROUND(BE50*$B$6,2.5),IF(AND($A50="DL",ISNUMBER(BE50),$B$9="KG"),MROUND(BE50*$B$7,2.5),IF(AND($A50="OHP",ISNUMBER(BE50),$B$9="LBS"),MROUND(BE50*$B$8,5),IF(AND($A50="OHP",ISNUMBER(BE50),$B$9="KG"),MROUND(BE50*$B$6,2.5),IF(AND(BF50&gt;0,BE50="-"),"?","")))))))))))</f>
        <v/>
      </c>
      <c r="BH50" s="18"/>
      <c r="BI50" s="23"/>
      <c r="BJ50" s="22"/>
      <c r="BK50" s="26"/>
      <c r="BL50" s="23"/>
      <c r="BM50" s="225"/>
      <c r="BN50" s="226"/>
      <c r="BO50" s="226"/>
      <c r="BP50" s="227"/>
    </row>
    <row r="51" spans="1:68">
      <c r="A51" s="1"/>
      <c r="B51" s="204"/>
      <c r="C51" s="143" t="s">
        <v>139</v>
      </c>
      <c r="D51" s="71"/>
      <c r="E51" s="15" t="s">
        <v>18</v>
      </c>
      <c r="F51" s="16"/>
      <c r="G51" s="17">
        <v>8</v>
      </c>
      <c r="H51" s="25"/>
      <c r="I51" s="28"/>
      <c r="J51" s="29"/>
      <c r="K51" s="27"/>
      <c r="L51" s="30"/>
      <c r="M51" s="23"/>
      <c r="N51" s="225"/>
      <c r="O51" s="226"/>
      <c r="P51" s="226"/>
      <c r="Q51" s="227"/>
      <c r="S51" s="204"/>
      <c r="T51" s="143" t="s">
        <v>139</v>
      </c>
      <c r="U51" s="71"/>
      <c r="V51" s="15" t="s">
        <v>18</v>
      </c>
      <c r="W51" s="16"/>
      <c r="X51" s="17">
        <v>8</v>
      </c>
      <c r="Y51" s="25"/>
      <c r="Z51" s="28"/>
      <c r="AA51" s="29"/>
      <c r="AB51" s="27"/>
      <c r="AC51" s="30"/>
      <c r="AD51" s="23"/>
      <c r="AE51" s="225"/>
      <c r="AF51" s="226"/>
      <c r="AG51" s="226"/>
      <c r="AH51" s="227"/>
      <c r="AJ51" s="204"/>
      <c r="AK51" s="143" t="s">
        <v>139</v>
      </c>
      <c r="AL51" s="71"/>
      <c r="AM51" s="15" t="s">
        <v>18</v>
      </c>
      <c r="AN51" s="16"/>
      <c r="AO51" s="17">
        <v>8</v>
      </c>
      <c r="AP51" s="25"/>
      <c r="AQ51" s="28"/>
      <c r="AR51" s="29"/>
      <c r="AS51" s="27"/>
      <c r="AT51" s="30"/>
      <c r="AU51" s="23"/>
      <c r="AV51" s="225"/>
      <c r="AW51" s="226"/>
      <c r="AX51" s="226"/>
      <c r="AY51" s="227"/>
      <c r="BA51" s="204"/>
      <c r="BB51" s="143" t="s">
        <v>139</v>
      </c>
      <c r="BC51" s="71"/>
      <c r="BD51" s="15" t="s">
        <v>18</v>
      </c>
      <c r="BE51" s="16"/>
      <c r="BF51" s="17">
        <v>8</v>
      </c>
      <c r="BG51" s="25"/>
      <c r="BH51" s="28"/>
      <c r="BI51" s="29"/>
      <c r="BJ51" s="27"/>
      <c r="BK51" s="30"/>
      <c r="BL51" s="23"/>
      <c r="BM51" s="225"/>
      <c r="BN51" s="226"/>
      <c r="BO51" s="226"/>
      <c r="BP51" s="227"/>
    </row>
    <row r="52" spans="1:68">
      <c r="A52" s="1"/>
      <c r="B52" s="204"/>
      <c r="C52" s="142" t="s">
        <v>91</v>
      </c>
      <c r="D52" s="61">
        <v>3</v>
      </c>
      <c r="E52" s="72"/>
      <c r="F52" s="16"/>
      <c r="G52" s="17"/>
      <c r="H52" s="25"/>
      <c r="I52" s="28"/>
      <c r="J52" s="29"/>
      <c r="K52" s="27"/>
      <c r="L52" s="30"/>
      <c r="M52" s="23"/>
      <c r="N52" s="225"/>
      <c r="O52" s="226"/>
      <c r="P52" s="226"/>
      <c r="Q52" s="227"/>
      <c r="S52" s="204"/>
      <c r="T52" s="142" t="s">
        <v>91</v>
      </c>
      <c r="U52" s="61">
        <v>4</v>
      </c>
      <c r="V52" s="72"/>
      <c r="W52" s="16"/>
      <c r="X52" s="17"/>
      <c r="Y52" s="25"/>
      <c r="Z52" s="28"/>
      <c r="AA52" s="29"/>
      <c r="AB52" s="27"/>
      <c r="AC52" s="30"/>
      <c r="AD52" s="23"/>
      <c r="AE52" s="225"/>
      <c r="AF52" s="226"/>
      <c r="AG52" s="226"/>
      <c r="AH52" s="227"/>
      <c r="AJ52" s="204"/>
      <c r="AK52" s="142" t="s">
        <v>91</v>
      </c>
      <c r="AL52" s="61">
        <v>5</v>
      </c>
      <c r="AM52" s="72"/>
      <c r="AN52" s="16"/>
      <c r="AO52" s="17"/>
      <c r="AP52" s="25"/>
      <c r="AQ52" s="28"/>
      <c r="AR52" s="29"/>
      <c r="AS52" s="27"/>
      <c r="AT52" s="30"/>
      <c r="AU52" s="23"/>
      <c r="AV52" s="225"/>
      <c r="AW52" s="226"/>
      <c r="AX52" s="226"/>
      <c r="AY52" s="227"/>
      <c r="BA52" s="204"/>
      <c r="BB52" s="142" t="s">
        <v>91</v>
      </c>
      <c r="BC52" s="61">
        <v>5</v>
      </c>
      <c r="BD52" s="72"/>
      <c r="BE52" s="16"/>
      <c r="BF52" s="17"/>
      <c r="BG52" s="25"/>
      <c r="BH52" s="28"/>
      <c r="BI52" s="29"/>
      <c r="BJ52" s="27"/>
      <c r="BK52" s="30"/>
      <c r="BL52" s="23"/>
      <c r="BM52" s="225"/>
      <c r="BN52" s="226"/>
      <c r="BO52" s="226"/>
      <c r="BP52" s="227"/>
    </row>
    <row r="53" spans="1:68">
      <c r="A53" s="1"/>
      <c r="B53" s="204"/>
      <c r="C53" s="28" t="s">
        <v>121</v>
      </c>
      <c r="D53" s="60"/>
      <c r="E53" s="140" t="s">
        <v>28</v>
      </c>
      <c r="F53" s="16"/>
      <c r="G53" s="74">
        <v>8</v>
      </c>
      <c r="H53" s="141"/>
      <c r="I53" s="28"/>
      <c r="J53" s="29"/>
      <c r="K53" s="27"/>
      <c r="L53" s="30"/>
      <c r="M53" s="23"/>
      <c r="N53" s="225"/>
      <c r="O53" s="226"/>
      <c r="P53" s="226"/>
      <c r="Q53" s="227"/>
      <c r="S53" s="204"/>
      <c r="T53" s="28" t="s">
        <v>121</v>
      </c>
      <c r="U53" s="60"/>
      <c r="V53" s="140" t="s">
        <v>28</v>
      </c>
      <c r="W53" s="16"/>
      <c r="X53" s="74">
        <v>8</v>
      </c>
      <c r="Y53" s="141"/>
      <c r="Z53" s="28"/>
      <c r="AA53" s="29"/>
      <c r="AB53" s="27"/>
      <c r="AC53" s="30"/>
      <c r="AD53" s="23"/>
      <c r="AE53" s="225"/>
      <c r="AF53" s="226"/>
      <c r="AG53" s="226"/>
      <c r="AH53" s="227"/>
      <c r="AJ53" s="204"/>
      <c r="AK53" s="28" t="s">
        <v>121</v>
      </c>
      <c r="AL53" s="60"/>
      <c r="AM53" s="140" t="s">
        <v>28</v>
      </c>
      <c r="AN53" s="16"/>
      <c r="AO53" s="74">
        <v>8</v>
      </c>
      <c r="AP53" s="141"/>
      <c r="AQ53" s="28"/>
      <c r="AR53" s="29"/>
      <c r="AS53" s="27"/>
      <c r="AT53" s="30"/>
      <c r="AU53" s="23"/>
      <c r="AV53" s="225"/>
      <c r="AW53" s="226"/>
      <c r="AX53" s="226"/>
      <c r="AY53" s="227"/>
      <c r="BA53" s="204"/>
      <c r="BB53" s="28" t="s">
        <v>121</v>
      </c>
      <c r="BC53" s="60"/>
      <c r="BD53" s="140" t="s">
        <v>28</v>
      </c>
      <c r="BE53" s="16"/>
      <c r="BF53" s="74">
        <v>8</v>
      </c>
      <c r="BG53" s="141"/>
      <c r="BH53" s="28"/>
      <c r="BI53" s="29"/>
      <c r="BJ53" s="27"/>
      <c r="BK53" s="30"/>
      <c r="BL53" s="23"/>
      <c r="BM53" s="225"/>
      <c r="BN53" s="226"/>
      <c r="BO53" s="226"/>
      <c r="BP53" s="227"/>
    </row>
    <row r="54" spans="1:68">
      <c r="A54" s="1"/>
      <c r="B54" s="204"/>
      <c r="C54" s="28" t="s">
        <v>133</v>
      </c>
      <c r="D54" s="60"/>
      <c r="E54" s="140" t="s">
        <v>21</v>
      </c>
      <c r="F54" s="16"/>
      <c r="G54" s="74">
        <v>8</v>
      </c>
      <c r="H54" s="141"/>
      <c r="I54" s="28"/>
      <c r="J54" s="29"/>
      <c r="K54" s="27"/>
      <c r="L54" s="30"/>
      <c r="M54" s="23"/>
      <c r="N54" s="225"/>
      <c r="O54" s="226"/>
      <c r="P54" s="226"/>
      <c r="Q54" s="227"/>
      <c r="S54" s="204"/>
      <c r="T54" s="28" t="s">
        <v>133</v>
      </c>
      <c r="U54" s="60"/>
      <c r="V54" s="140" t="s">
        <v>21</v>
      </c>
      <c r="W54" s="16"/>
      <c r="X54" s="74">
        <v>8</v>
      </c>
      <c r="Y54" s="141"/>
      <c r="Z54" s="28"/>
      <c r="AA54" s="29"/>
      <c r="AB54" s="27"/>
      <c r="AC54" s="30"/>
      <c r="AD54" s="23"/>
      <c r="AE54" s="225"/>
      <c r="AF54" s="226"/>
      <c r="AG54" s="226"/>
      <c r="AH54" s="227"/>
      <c r="AJ54" s="204"/>
      <c r="AK54" s="28" t="s">
        <v>133</v>
      </c>
      <c r="AL54" s="60"/>
      <c r="AM54" s="140" t="s">
        <v>21</v>
      </c>
      <c r="AN54" s="16"/>
      <c r="AO54" s="74">
        <v>8</v>
      </c>
      <c r="AP54" s="141"/>
      <c r="AQ54" s="28"/>
      <c r="AR54" s="29"/>
      <c r="AS54" s="27"/>
      <c r="AT54" s="30"/>
      <c r="AU54" s="23"/>
      <c r="AV54" s="225"/>
      <c r="AW54" s="226"/>
      <c r="AX54" s="226"/>
      <c r="AY54" s="227"/>
      <c r="BA54" s="204"/>
      <c r="BB54" s="28" t="s">
        <v>133</v>
      </c>
      <c r="BC54" s="60"/>
      <c r="BD54" s="140" t="s">
        <v>21</v>
      </c>
      <c r="BE54" s="16"/>
      <c r="BF54" s="74">
        <v>8</v>
      </c>
      <c r="BG54" s="141"/>
      <c r="BH54" s="28"/>
      <c r="BI54" s="29"/>
      <c r="BJ54" s="27"/>
      <c r="BK54" s="30"/>
      <c r="BL54" s="23"/>
      <c r="BM54" s="225"/>
      <c r="BN54" s="226"/>
      <c r="BO54" s="226"/>
      <c r="BP54" s="227"/>
    </row>
    <row r="55" spans="1:68">
      <c r="A55" s="1"/>
      <c r="B55" s="204"/>
      <c r="C55" s="143" t="s">
        <v>134</v>
      </c>
      <c r="D55" s="60"/>
      <c r="E55" s="140" t="s">
        <v>18</v>
      </c>
      <c r="F55" s="16"/>
      <c r="G55" s="74">
        <v>8</v>
      </c>
      <c r="H55" s="141"/>
      <c r="I55" s="27"/>
      <c r="J55" s="30"/>
      <c r="K55" s="27"/>
      <c r="L55" s="30"/>
      <c r="M55" s="23"/>
      <c r="N55" s="225"/>
      <c r="O55" s="226"/>
      <c r="P55" s="226"/>
      <c r="Q55" s="227"/>
      <c r="S55" s="204"/>
      <c r="T55" s="143" t="s">
        <v>134</v>
      </c>
      <c r="U55" s="60"/>
      <c r="V55" s="140" t="s">
        <v>18</v>
      </c>
      <c r="W55" s="16"/>
      <c r="X55" s="74">
        <v>8</v>
      </c>
      <c r="Y55" s="141"/>
      <c r="Z55" s="27"/>
      <c r="AA55" s="30"/>
      <c r="AB55" s="27"/>
      <c r="AC55" s="30"/>
      <c r="AD55" s="23"/>
      <c r="AE55" s="225"/>
      <c r="AF55" s="226"/>
      <c r="AG55" s="226"/>
      <c r="AH55" s="227"/>
      <c r="AJ55" s="204"/>
      <c r="AK55" s="143" t="s">
        <v>134</v>
      </c>
      <c r="AL55" s="60"/>
      <c r="AM55" s="140" t="s">
        <v>18</v>
      </c>
      <c r="AN55" s="16"/>
      <c r="AO55" s="74">
        <v>8</v>
      </c>
      <c r="AP55" s="141"/>
      <c r="AQ55" s="27"/>
      <c r="AR55" s="30"/>
      <c r="AS55" s="27"/>
      <c r="AT55" s="30"/>
      <c r="AU55" s="23"/>
      <c r="AV55" s="225"/>
      <c r="AW55" s="226"/>
      <c r="AX55" s="226"/>
      <c r="AY55" s="227"/>
      <c r="BA55" s="204"/>
      <c r="BB55" s="143" t="s">
        <v>134</v>
      </c>
      <c r="BC55" s="60"/>
      <c r="BD55" s="140" t="s">
        <v>18</v>
      </c>
      <c r="BE55" s="16"/>
      <c r="BF55" s="74">
        <v>8</v>
      </c>
      <c r="BG55" s="141"/>
      <c r="BH55" s="27"/>
      <c r="BI55" s="30"/>
      <c r="BJ55" s="27"/>
      <c r="BK55" s="30"/>
      <c r="BL55" s="23"/>
      <c r="BM55" s="225"/>
      <c r="BN55" s="226"/>
      <c r="BO55" s="226"/>
      <c r="BP55" s="227"/>
    </row>
    <row r="56" spans="1:68">
      <c r="A56" s="1"/>
      <c r="B56" s="204"/>
      <c r="C56" s="142" t="s">
        <v>91</v>
      </c>
      <c r="D56" s="60">
        <v>3</v>
      </c>
      <c r="E56" s="140"/>
      <c r="F56" s="16"/>
      <c r="G56" s="74"/>
      <c r="H56" s="141"/>
      <c r="I56" s="22"/>
      <c r="J56" s="26"/>
      <c r="K56" s="26"/>
      <c r="L56" s="26"/>
      <c r="M56" s="23"/>
      <c r="N56" s="225"/>
      <c r="O56" s="226"/>
      <c r="P56" s="226"/>
      <c r="Q56" s="227"/>
      <c r="S56" s="204"/>
      <c r="T56" s="142" t="s">
        <v>91</v>
      </c>
      <c r="U56" s="60">
        <v>3</v>
      </c>
      <c r="V56" s="140"/>
      <c r="W56" s="16"/>
      <c r="X56" s="74"/>
      <c r="Y56" s="141"/>
      <c r="Z56" s="26"/>
      <c r="AA56" s="26"/>
      <c r="AB56" s="26"/>
      <c r="AC56" s="26"/>
      <c r="AD56" s="23"/>
      <c r="AE56" s="225"/>
      <c r="AF56" s="226"/>
      <c r="AG56" s="226"/>
      <c r="AH56" s="227"/>
      <c r="AJ56" s="204"/>
      <c r="AK56" s="142" t="s">
        <v>91</v>
      </c>
      <c r="AL56" s="60">
        <v>3</v>
      </c>
      <c r="AM56" s="140"/>
      <c r="AN56" s="16"/>
      <c r="AO56" s="74"/>
      <c r="AP56" s="141"/>
      <c r="AQ56" s="26"/>
      <c r="AR56" s="26"/>
      <c r="AS56" s="26"/>
      <c r="AT56" s="26"/>
      <c r="AU56" s="23"/>
      <c r="AV56" s="225"/>
      <c r="AW56" s="226"/>
      <c r="AX56" s="226"/>
      <c r="AY56" s="227"/>
      <c r="BA56" s="204"/>
      <c r="BB56" s="142" t="s">
        <v>91</v>
      </c>
      <c r="BC56" s="60">
        <v>3</v>
      </c>
      <c r="BD56" s="140"/>
      <c r="BE56" s="16"/>
      <c r="BF56" s="74"/>
      <c r="BG56" s="141"/>
      <c r="BH56" s="26"/>
      <c r="BI56" s="26"/>
      <c r="BJ56" s="26"/>
      <c r="BK56" s="26"/>
      <c r="BL56" s="23"/>
      <c r="BM56" s="225"/>
      <c r="BN56" s="226"/>
      <c r="BO56" s="226"/>
      <c r="BP56" s="227"/>
    </row>
    <row r="57" spans="1:68">
      <c r="A57" s="1"/>
      <c r="B57" s="204"/>
      <c r="C57" s="28" t="s">
        <v>135</v>
      </c>
      <c r="D57" s="60"/>
      <c r="E57" s="140" t="s">
        <v>18</v>
      </c>
      <c r="F57" s="16"/>
      <c r="G57" s="74">
        <v>8</v>
      </c>
      <c r="H57" s="141"/>
      <c r="I57" s="22"/>
      <c r="J57" s="26"/>
      <c r="K57" s="26"/>
      <c r="L57" s="26"/>
      <c r="M57" s="23"/>
      <c r="N57" s="225"/>
      <c r="O57" s="226"/>
      <c r="P57" s="226"/>
      <c r="Q57" s="227"/>
      <c r="S57" s="204"/>
      <c r="T57" s="28" t="s">
        <v>135</v>
      </c>
      <c r="U57" s="60"/>
      <c r="V57" s="140" t="s">
        <v>18</v>
      </c>
      <c r="W57" s="16"/>
      <c r="X57" s="74">
        <v>8</v>
      </c>
      <c r="Y57" s="141"/>
      <c r="Z57" s="26"/>
      <c r="AA57" s="26"/>
      <c r="AB57" s="26"/>
      <c r="AC57" s="26"/>
      <c r="AD57" s="23"/>
      <c r="AE57" s="225"/>
      <c r="AF57" s="226"/>
      <c r="AG57" s="226"/>
      <c r="AH57" s="227"/>
      <c r="AJ57" s="204"/>
      <c r="AK57" s="28" t="s">
        <v>135</v>
      </c>
      <c r="AL57" s="60"/>
      <c r="AM57" s="140" t="s">
        <v>18</v>
      </c>
      <c r="AN57" s="16"/>
      <c r="AO57" s="74">
        <v>8</v>
      </c>
      <c r="AP57" s="141"/>
      <c r="AQ57" s="26"/>
      <c r="AR57" s="26"/>
      <c r="AS57" s="26"/>
      <c r="AT57" s="26"/>
      <c r="AU57" s="23"/>
      <c r="AV57" s="225"/>
      <c r="AW57" s="226"/>
      <c r="AX57" s="226"/>
      <c r="AY57" s="227"/>
      <c r="BA57" s="204"/>
      <c r="BB57" s="28" t="s">
        <v>135</v>
      </c>
      <c r="BC57" s="60"/>
      <c r="BD57" s="140" t="s">
        <v>18</v>
      </c>
      <c r="BE57" s="16"/>
      <c r="BF57" s="74">
        <v>8</v>
      </c>
      <c r="BG57" s="141"/>
      <c r="BH57" s="26"/>
      <c r="BI57" s="26"/>
      <c r="BJ57" s="26"/>
      <c r="BK57" s="26"/>
      <c r="BL57" s="23"/>
      <c r="BM57" s="225"/>
      <c r="BN57" s="226"/>
      <c r="BO57" s="226"/>
      <c r="BP57" s="227"/>
    </row>
    <row r="58" spans="1:68">
      <c r="A58" s="1"/>
      <c r="B58" s="204"/>
      <c r="C58" s="28" t="s">
        <v>136</v>
      </c>
      <c r="D58" s="60"/>
      <c r="E58" s="140" t="s">
        <v>32</v>
      </c>
      <c r="F58" s="16"/>
      <c r="G58" s="74">
        <v>8</v>
      </c>
      <c r="H58" s="141"/>
      <c r="I58" s="22"/>
      <c r="J58" s="26"/>
      <c r="K58" s="26"/>
      <c r="L58" s="26"/>
      <c r="M58" s="23"/>
      <c r="N58" s="225"/>
      <c r="O58" s="226"/>
      <c r="P58" s="226"/>
      <c r="Q58" s="227"/>
      <c r="S58" s="204"/>
      <c r="T58" s="28" t="s">
        <v>136</v>
      </c>
      <c r="U58" s="60"/>
      <c r="V58" s="140" t="s">
        <v>32</v>
      </c>
      <c r="W58" s="16"/>
      <c r="X58" s="74">
        <v>8</v>
      </c>
      <c r="Y58" s="141"/>
      <c r="Z58" s="26"/>
      <c r="AA58" s="26"/>
      <c r="AB58" s="26"/>
      <c r="AC58" s="26"/>
      <c r="AD58" s="23"/>
      <c r="AE58" s="225"/>
      <c r="AF58" s="226"/>
      <c r="AG58" s="226"/>
      <c r="AH58" s="227"/>
      <c r="AJ58" s="204"/>
      <c r="AK58" s="28" t="s">
        <v>136</v>
      </c>
      <c r="AL58" s="60"/>
      <c r="AM58" s="140" t="s">
        <v>32</v>
      </c>
      <c r="AN58" s="16"/>
      <c r="AO58" s="74">
        <v>8</v>
      </c>
      <c r="AP58" s="141"/>
      <c r="AQ58" s="26"/>
      <c r="AR58" s="26"/>
      <c r="AS58" s="26"/>
      <c r="AT58" s="26"/>
      <c r="AU58" s="23"/>
      <c r="AV58" s="225"/>
      <c r="AW58" s="226"/>
      <c r="AX58" s="226"/>
      <c r="AY58" s="227"/>
      <c r="BA58" s="204"/>
      <c r="BB58" s="28" t="s">
        <v>136</v>
      </c>
      <c r="BC58" s="60"/>
      <c r="BD58" s="140" t="s">
        <v>32</v>
      </c>
      <c r="BE58" s="16"/>
      <c r="BF58" s="74">
        <v>8</v>
      </c>
      <c r="BG58" s="141"/>
      <c r="BH58" s="26"/>
      <c r="BI58" s="26"/>
      <c r="BJ58" s="26"/>
      <c r="BK58" s="26"/>
      <c r="BL58" s="23"/>
      <c r="BM58" s="225"/>
      <c r="BN58" s="226"/>
      <c r="BO58" s="226"/>
      <c r="BP58" s="227"/>
    </row>
    <row r="59" spans="1:68">
      <c r="A59" s="1"/>
      <c r="B59" s="204"/>
      <c r="C59" s="142" t="s">
        <v>91</v>
      </c>
      <c r="D59" s="60">
        <v>3</v>
      </c>
      <c r="E59" s="140"/>
      <c r="F59" s="16"/>
      <c r="G59" s="74"/>
      <c r="H59" s="141"/>
      <c r="I59" s="22"/>
      <c r="J59" s="26"/>
      <c r="K59" s="26"/>
      <c r="L59" s="26"/>
      <c r="M59" s="23"/>
      <c r="N59" s="225"/>
      <c r="O59" s="226"/>
      <c r="P59" s="226"/>
      <c r="Q59" s="227"/>
      <c r="S59" s="204"/>
      <c r="T59" s="142" t="s">
        <v>91</v>
      </c>
      <c r="U59" s="60">
        <v>3</v>
      </c>
      <c r="V59" s="140"/>
      <c r="W59" s="16"/>
      <c r="X59" s="74"/>
      <c r="Y59" s="141"/>
      <c r="Z59" s="26"/>
      <c r="AA59" s="26"/>
      <c r="AB59" s="26"/>
      <c r="AC59" s="26"/>
      <c r="AD59" s="23"/>
      <c r="AE59" s="225"/>
      <c r="AF59" s="226"/>
      <c r="AG59" s="226"/>
      <c r="AH59" s="227"/>
      <c r="AJ59" s="204"/>
      <c r="AK59" s="142" t="s">
        <v>91</v>
      </c>
      <c r="AL59" s="60">
        <v>3</v>
      </c>
      <c r="AM59" s="140"/>
      <c r="AN59" s="16"/>
      <c r="AO59" s="74"/>
      <c r="AP59" s="141"/>
      <c r="AQ59" s="26"/>
      <c r="AR59" s="26"/>
      <c r="AS59" s="26"/>
      <c r="AT59" s="26"/>
      <c r="AU59" s="23"/>
      <c r="AV59" s="225"/>
      <c r="AW59" s="226"/>
      <c r="AX59" s="226"/>
      <c r="AY59" s="227"/>
      <c r="BA59" s="204"/>
      <c r="BB59" s="142" t="s">
        <v>91</v>
      </c>
      <c r="BC59" s="60">
        <v>3</v>
      </c>
      <c r="BD59" s="140"/>
      <c r="BE59" s="16"/>
      <c r="BF59" s="74"/>
      <c r="BG59" s="141"/>
      <c r="BH59" s="26"/>
      <c r="BI59" s="26"/>
      <c r="BJ59" s="26"/>
      <c r="BK59" s="26"/>
      <c r="BL59" s="23"/>
      <c r="BM59" s="225"/>
      <c r="BN59" s="226"/>
      <c r="BO59" s="226"/>
      <c r="BP59" s="227"/>
    </row>
    <row r="60" spans="1:68">
      <c r="A60" s="1"/>
      <c r="B60" s="204"/>
      <c r="C60" s="28" t="s">
        <v>137</v>
      </c>
      <c r="D60" s="60"/>
      <c r="E60" s="140" t="s">
        <v>18</v>
      </c>
      <c r="F60" s="16"/>
      <c r="G60" s="74">
        <v>7.5</v>
      </c>
      <c r="H60" s="141"/>
      <c r="I60" s="22"/>
      <c r="J60" s="23"/>
      <c r="K60" s="23"/>
      <c r="L60" s="23"/>
      <c r="M60" s="23"/>
      <c r="N60" s="225"/>
      <c r="O60" s="226"/>
      <c r="P60" s="226"/>
      <c r="Q60" s="227"/>
      <c r="S60" s="204"/>
      <c r="T60" s="28" t="s">
        <v>137</v>
      </c>
      <c r="U60" s="60"/>
      <c r="V60" s="140" t="s">
        <v>18</v>
      </c>
      <c r="W60" s="16"/>
      <c r="X60" s="74">
        <v>8</v>
      </c>
      <c r="Y60" s="141"/>
      <c r="Z60" s="26"/>
      <c r="AA60" s="23"/>
      <c r="AB60" s="23"/>
      <c r="AC60" s="23"/>
      <c r="AD60" s="23"/>
      <c r="AE60" s="225"/>
      <c r="AF60" s="226"/>
      <c r="AG60" s="226"/>
      <c r="AH60" s="227"/>
      <c r="AJ60" s="204"/>
      <c r="AK60" s="28" t="s">
        <v>137</v>
      </c>
      <c r="AL60" s="60"/>
      <c r="AM60" s="140" t="s">
        <v>18</v>
      </c>
      <c r="AN60" s="16"/>
      <c r="AO60" s="74">
        <v>8</v>
      </c>
      <c r="AP60" s="141"/>
      <c r="AQ60" s="26"/>
      <c r="AR60" s="23"/>
      <c r="AS60" s="23"/>
      <c r="AT60" s="23"/>
      <c r="AU60" s="23"/>
      <c r="AV60" s="225"/>
      <c r="AW60" s="226"/>
      <c r="AX60" s="226"/>
      <c r="AY60" s="227"/>
      <c r="BA60" s="204"/>
      <c r="BB60" s="28" t="s">
        <v>137</v>
      </c>
      <c r="BC60" s="60"/>
      <c r="BD60" s="140" t="s">
        <v>18</v>
      </c>
      <c r="BE60" s="16"/>
      <c r="BF60" s="74">
        <v>8</v>
      </c>
      <c r="BG60" s="141"/>
      <c r="BH60" s="26"/>
      <c r="BI60" s="23"/>
      <c r="BJ60" s="23"/>
      <c r="BK60" s="23"/>
      <c r="BL60" s="23"/>
      <c r="BM60" s="225"/>
      <c r="BN60" s="226"/>
      <c r="BO60" s="226"/>
      <c r="BP60" s="227"/>
    </row>
    <row r="61" spans="1:68">
      <c r="A61" s="1"/>
      <c r="B61" s="204"/>
      <c r="C61" s="28" t="s">
        <v>138</v>
      </c>
      <c r="D61" s="49"/>
      <c r="E61" s="161" t="s">
        <v>18</v>
      </c>
      <c r="F61" s="157"/>
      <c r="G61" s="32">
        <v>7.5</v>
      </c>
      <c r="H61" s="33"/>
      <c r="I61" s="22"/>
      <c r="J61" s="23"/>
      <c r="K61" s="29"/>
      <c r="L61" s="29"/>
      <c r="M61" s="29"/>
      <c r="N61" s="228"/>
      <c r="O61" s="229"/>
      <c r="P61" s="229"/>
      <c r="Q61" s="230"/>
      <c r="S61" s="204"/>
      <c r="T61" s="28" t="s">
        <v>138</v>
      </c>
      <c r="U61" s="49"/>
      <c r="V61" s="161" t="s">
        <v>18</v>
      </c>
      <c r="W61" s="157"/>
      <c r="X61" s="32">
        <v>8</v>
      </c>
      <c r="Y61" s="33"/>
      <c r="Z61" s="22"/>
      <c r="AA61" s="23"/>
      <c r="AB61" s="29"/>
      <c r="AC61" s="29"/>
      <c r="AD61" s="29"/>
      <c r="AE61" s="228"/>
      <c r="AF61" s="229"/>
      <c r="AG61" s="229"/>
      <c r="AH61" s="230"/>
      <c r="AJ61" s="204"/>
      <c r="AK61" s="28" t="s">
        <v>138</v>
      </c>
      <c r="AL61" s="49"/>
      <c r="AM61" s="161" t="s">
        <v>18</v>
      </c>
      <c r="AN61" s="157"/>
      <c r="AO61" s="32">
        <v>8</v>
      </c>
      <c r="AP61" s="33"/>
      <c r="AQ61" s="22"/>
      <c r="AR61" s="23"/>
      <c r="AS61" s="29"/>
      <c r="AT61" s="29"/>
      <c r="AU61" s="29"/>
      <c r="AV61" s="228"/>
      <c r="AW61" s="229"/>
      <c r="AX61" s="229"/>
      <c r="AY61" s="230"/>
      <c r="BA61" s="204"/>
      <c r="BB61" s="28" t="s">
        <v>138</v>
      </c>
      <c r="BC61" s="49"/>
      <c r="BD61" s="161" t="s">
        <v>18</v>
      </c>
      <c r="BE61" s="157"/>
      <c r="BF61" s="32">
        <v>8</v>
      </c>
      <c r="BG61" s="33"/>
      <c r="BH61" s="22"/>
      <c r="BI61" s="23"/>
      <c r="BJ61" s="29"/>
      <c r="BK61" s="29"/>
      <c r="BL61" s="29"/>
      <c r="BM61" s="228"/>
      <c r="BN61" s="229"/>
      <c r="BO61" s="229"/>
      <c r="BP61" s="230"/>
    </row>
    <row r="62" spans="1:68" ht="14.45" customHeight="1">
      <c r="A62" s="1"/>
      <c r="B62" s="200"/>
      <c r="C62" s="200"/>
      <c r="D62" s="76"/>
      <c r="E62" s="77"/>
      <c r="F62" s="78"/>
      <c r="G62" s="79"/>
      <c r="H62" s="79"/>
      <c r="I62" s="80"/>
      <c r="J62" s="80"/>
      <c r="K62" s="80"/>
      <c r="L62" s="80"/>
      <c r="M62" s="80"/>
      <c r="N62" s="80"/>
      <c r="O62" s="80"/>
      <c r="P62" s="80"/>
      <c r="Q62" s="80"/>
      <c r="U62" s="76"/>
      <c r="V62" s="77"/>
      <c r="W62" s="78"/>
      <c r="X62" s="79"/>
      <c r="Y62" s="79"/>
      <c r="AL62" s="76"/>
      <c r="AM62" s="77"/>
      <c r="AN62" s="78"/>
      <c r="AO62" s="79"/>
      <c r="AP62" s="79"/>
      <c r="BC62" s="76"/>
      <c r="BD62" s="77"/>
      <c r="BE62" s="78"/>
      <c r="BF62" s="79"/>
      <c r="BG62" s="79"/>
    </row>
    <row r="63" spans="1:68" ht="14.45" customHeight="1">
      <c r="B63" s="200"/>
      <c r="C63" s="200"/>
      <c r="D63" s="76"/>
      <c r="E63" s="77"/>
      <c r="F63" s="78"/>
      <c r="G63" s="79"/>
      <c r="H63" s="79"/>
      <c r="I63" s="80"/>
      <c r="J63" s="80"/>
      <c r="K63" s="80"/>
      <c r="L63" s="80"/>
      <c r="M63" s="80"/>
      <c r="N63" s="80"/>
      <c r="O63" s="80"/>
      <c r="P63" s="80"/>
      <c r="Q63" s="80"/>
      <c r="U63" s="76"/>
      <c r="V63" s="77"/>
      <c r="W63" s="78"/>
      <c r="X63" s="79"/>
      <c r="Y63" s="79"/>
      <c r="AL63" s="76"/>
      <c r="AM63" s="77"/>
      <c r="AN63" s="78"/>
      <c r="AO63" s="79"/>
      <c r="AP63" s="79"/>
      <c r="BC63" s="76"/>
      <c r="BD63" s="77"/>
      <c r="BE63" s="78"/>
      <c r="BF63" s="79"/>
      <c r="BG63" s="79"/>
    </row>
    <row r="64" spans="1:68" ht="14.45" customHeight="1">
      <c r="A64" s="81"/>
      <c r="B64" s="197"/>
      <c r="C64" s="82"/>
      <c r="D64" s="82"/>
      <c r="E64" s="83"/>
      <c r="F64" s="84"/>
      <c r="G64" s="85"/>
      <c r="H64" s="85"/>
      <c r="I64" s="198"/>
      <c r="J64" s="198"/>
      <c r="K64" s="198"/>
      <c r="L64" s="198"/>
      <c r="M64" s="198"/>
      <c r="N64" s="198"/>
      <c r="O64" s="198"/>
      <c r="P64" s="198"/>
      <c r="Q64" s="198"/>
      <c r="U64" s="82"/>
      <c r="V64" s="83"/>
      <c r="W64" s="84"/>
      <c r="X64" s="85"/>
      <c r="Y64" s="85"/>
      <c r="AL64" s="82"/>
      <c r="AM64" s="83"/>
      <c r="AN64" s="84"/>
      <c r="AO64" s="85"/>
      <c r="AP64" s="85"/>
      <c r="BC64" s="82"/>
      <c r="BD64" s="83"/>
      <c r="BE64" s="84"/>
      <c r="BF64" s="85"/>
      <c r="BG64" s="85"/>
    </row>
    <row r="65" spans="1:59">
      <c r="A65" s="81"/>
      <c r="B65" s="197"/>
      <c r="C65" s="86"/>
      <c r="D65" s="87"/>
      <c r="E65" s="88"/>
      <c r="F65" s="89"/>
      <c r="G65" s="90"/>
      <c r="H65" s="90"/>
      <c r="I65" s="91"/>
      <c r="J65" s="91"/>
      <c r="K65" s="91"/>
      <c r="L65" s="91"/>
      <c r="M65" s="91"/>
      <c r="N65" s="199"/>
      <c r="O65" s="199"/>
      <c r="P65" s="199"/>
      <c r="Q65" s="199"/>
      <c r="U65" s="87"/>
      <c r="V65" s="88"/>
      <c r="W65" s="89"/>
      <c r="X65" s="90"/>
      <c r="Y65" s="90"/>
      <c r="AL65" s="87"/>
      <c r="AM65" s="88"/>
      <c r="AN65" s="89"/>
      <c r="AO65" s="90"/>
      <c r="AP65" s="90"/>
      <c r="BC65" s="87"/>
      <c r="BD65" s="88"/>
      <c r="BE65" s="89"/>
      <c r="BF65" s="90"/>
      <c r="BG65" s="90"/>
    </row>
    <row r="66" spans="1:59">
      <c r="A66" s="81"/>
      <c r="B66" s="197"/>
      <c r="C66" s="91"/>
      <c r="D66" s="87"/>
      <c r="E66" s="88"/>
      <c r="F66" s="89"/>
      <c r="G66" s="90"/>
      <c r="H66" s="90"/>
      <c r="I66" s="91"/>
      <c r="J66" s="91"/>
      <c r="K66" s="91"/>
      <c r="L66" s="91"/>
      <c r="M66" s="91"/>
      <c r="N66" s="199"/>
      <c r="O66" s="199"/>
      <c r="P66" s="199"/>
      <c r="Q66" s="199"/>
      <c r="U66" s="87"/>
      <c r="V66" s="88"/>
      <c r="W66" s="89"/>
      <c r="X66" s="90"/>
      <c r="Y66" s="90"/>
      <c r="AL66" s="87"/>
      <c r="AM66" s="88"/>
      <c r="AN66" s="89"/>
      <c r="AO66" s="90"/>
      <c r="AP66" s="90"/>
      <c r="BC66" s="87"/>
      <c r="BD66" s="88"/>
      <c r="BE66" s="89"/>
      <c r="BF66" s="90"/>
      <c r="BG66" s="90"/>
    </row>
    <row r="67" spans="1:59">
      <c r="A67" s="81"/>
      <c r="B67" s="197"/>
      <c r="C67" s="91"/>
      <c r="D67" s="87"/>
      <c r="E67" s="88"/>
      <c r="F67" s="89"/>
      <c r="G67" s="90"/>
      <c r="H67" s="90"/>
      <c r="I67" s="91"/>
      <c r="J67" s="91"/>
      <c r="K67" s="91"/>
      <c r="L67" s="91"/>
      <c r="M67" s="91"/>
      <c r="N67" s="199"/>
      <c r="O67" s="199"/>
      <c r="P67" s="199"/>
      <c r="Q67" s="199"/>
      <c r="U67" s="87"/>
      <c r="V67" s="88"/>
      <c r="W67" s="89"/>
      <c r="X67" s="90"/>
      <c r="Y67" s="90"/>
      <c r="AL67" s="87"/>
      <c r="AM67" s="88"/>
      <c r="AN67" s="89"/>
      <c r="AO67" s="90"/>
      <c r="AP67" s="90"/>
      <c r="BC67" s="87"/>
      <c r="BD67" s="88"/>
      <c r="BE67" s="89"/>
      <c r="BF67" s="90"/>
      <c r="BG67" s="90"/>
    </row>
    <row r="68" spans="1:59">
      <c r="A68" s="81"/>
      <c r="B68" s="197"/>
      <c r="C68" s="86"/>
      <c r="D68" s="87"/>
      <c r="E68" s="88"/>
      <c r="F68" s="89"/>
      <c r="G68" s="90"/>
      <c r="H68" s="90"/>
      <c r="I68" s="91"/>
      <c r="J68" s="91"/>
      <c r="K68" s="91"/>
      <c r="L68" s="91"/>
      <c r="M68" s="91"/>
      <c r="N68" s="199"/>
      <c r="O68" s="199"/>
      <c r="P68" s="199"/>
      <c r="Q68" s="199"/>
      <c r="U68" s="87"/>
      <c r="V68" s="88"/>
      <c r="W68" s="89"/>
      <c r="X68" s="90"/>
      <c r="Y68" s="90"/>
      <c r="AL68" s="87"/>
      <c r="AM68" s="88"/>
      <c r="AN68" s="89"/>
      <c r="AO68" s="90"/>
      <c r="AP68" s="90"/>
      <c r="BC68" s="87"/>
      <c r="BD68" s="88"/>
      <c r="BE68" s="89"/>
      <c r="BF68" s="90"/>
      <c r="BG68" s="90"/>
    </row>
    <row r="69" spans="1:59">
      <c r="A69" s="81"/>
      <c r="B69" s="197"/>
      <c r="C69" s="91"/>
      <c r="D69" s="87"/>
      <c r="E69" s="88"/>
      <c r="F69" s="89"/>
      <c r="G69" s="90"/>
      <c r="H69" s="90"/>
      <c r="I69" s="91"/>
      <c r="J69" s="91"/>
      <c r="K69" s="91"/>
      <c r="L69" s="91"/>
      <c r="M69" s="91"/>
      <c r="N69" s="199"/>
      <c r="O69" s="199"/>
      <c r="P69" s="199"/>
      <c r="Q69" s="199"/>
      <c r="U69" s="87"/>
      <c r="V69" s="88"/>
      <c r="W69" s="89"/>
      <c r="X69" s="90"/>
      <c r="Y69" s="90"/>
      <c r="AL69" s="87"/>
      <c r="AM69" s="88"/>
      <c r="AN69" s="89"/>
      <c r="AO69" s="90"/>
      <c r="AP69" s="90"/>
      <c r="BC69" s="87"/>
      <c r="BD69" s="88"/>
      <c r="BE69" s="89"/>
      <c r="BF69" s="90"/>
      <c r="BG69" s="90"/>
    </row>
    <row r="70" spans="1:59">
      <c r="A70" s="81"/>
      <c r="B70" s="197"/>
      <c r="C70" s="91"/>
      <c r="D70" s="87"/>
      <c r="E70" s="88"/>
      <c r="F70" s="89"/>
      <c r="G70" s="90"/>
      <c r="H70" s="90"/>
      <c r="I70" s="91"/>
      <c r="J70" s="91"/>
      <c r="K70" s="91"/>
      <c r="L70" s="91"/>
      <c r="M70" s="91"/>
      <c r="N70" s="199"/>
      <c r="O70" s="199"/>
      <c r="P70" s="199"/>
      <c r="Q70" s="199"/>
      <c r="U70" s="87"/>
      <c r="V70" s="88"/>
      <c r="W70" s="89"/>
      <c r="X70" s="90"/>
      <c r="Y70" s="90"/>
      <c r="AL70" s="87"/>
      <c r="AM70" s="88"/>
      <c r="AN70" s="89"/>
      <c r="AO70" s="90"/>
      <c r="AP70" s="90"/>
      <c r="BC70" s="87"/>
      <c r="BD70" s="88"/>
      <c r="BE70" s="89"/>
      <c r="BF70" s="90"/>
      <c r="BG70" s="90"/>
    </row>
    <row r="71" spans="1:59">
      <c r="A71" s="81"/>
      <c r="B71" s="197"/>
      <c r="C71" s="91"/>
      <c r="D71" s="87"/>
      <c r="E71" s="88"/>
      <c r="F71" s="89"/>
      <c r="G71" s="90"/>
      <c r="H71" s="90"/>
      <c r="I71" s="91"/>
      <c r="J71" s="91"/>
      <c r="K71" s="91"/>
      <c r="L71" s="91"/>
      <c r="M71" s="91"/>
      <c r="N71" s="199"/>
      <c r="O71" s="199"/>
      <c r="P71" s="199"/>
      <c r="Q71" s="199"/>
      <c r="U71" s="87"/>
      <c r="V71" s="88"/>
      <c r="W71" s="89"/>
      <c r="X71" s="90"/>
      <c r="Y71" s="90"/>
      <c r="AL71" s="87"/>
      <c r="AM71" s="88"/>
      <c r="AN71" s="89"/>
      <c r="AO71" s="90"/>
      <c r="AP71" s="90"/>
      <c r="BC71" s="87"/>
      <c r="BD71" s="88"/>
      <c r="BE71" s="89"/>
      <c r="BF71" s="90"/>
      <c r="BG71" s="90"/>
    </row>
    <row r="72" spans="1:59">
      <c r="A72" s="81"/>
      <c r="B72" s="197"/>
      <c r="C72" s="86"/>
      <c r="D72" s="87"/>
      <c r="E72" s="88"/>
      <c r="F72" s="89"/>
      <c r="G72" s="90"/>
      <c r="H72" s="90"/>
      <c r="I72" s="91"/>
      <c r="J72" s="91"/>
      <c r="K72" s="91"/>
      <c r="L72" s="91"/>
      <c r="M72" s="91"/>
      <c r="N72" s="199"/>
      <c r="O72" s="199"/>
      <c r="P72" s="199"/>
      <c r="Q72" s="199"/>
      <c r="U72" s="87"/>
      <c r="V72" s="88"/>
      <c r="W72" s="89"/>
      <c r="X72" s="90"/>
      <c r="Y72" s="90"/>
      <c r="AL72" s="87"/>
      <c r="AM72" s="88"/>
      <c r="AN72" s="89"/>
      <c r="AO72" s="90"/>
      <c r="AP72" s="90"/>
      <c r="BC72" s="87"/>
      <c r="BD72" s="88"/>
      <c r="BE72" s="89"/>
      <c r="BF72" s="90"/>
      <c r="BG72" s="90"/>
    </row>
    <row r="73" spans="1:59">
      <c r="A73" s="81"/>
      <c r="B73" s="197"/>
      <c r="C73" s="91"/>
      <c r="D73" s="87"/>
      <c r="E73" s="88"/>
      <c r="F73" s="89"/>
      <c r="G73" s="90"/>
      <c r="H73" s="90"/>
      <c r="I73" s="91"/>
      <c r="J73" s="91"/>
      <c r="K73" s="91"/>
      <c r="L73" s="91"/>
      <c r="M73" s="91"/>
      <c r="N73" s="199"/>
      <c r="O73" s="199"/>
      <c r="P73" s="199"/>
      <c r="Q73" s="199"/>
      <c r="U73" s="87"/>
      <c r="V73" s="88"/>
      <c r="W73" s="89"/>
      <c r="X73" s="90"/>
      <c r="Y73" s="90"/>
      <c r="AL73" s="87"/>
      <c r="AM73" s="88"/>
      <c r="AN73" s="89"/>
      <c r="AO73" s="90"/>
      <c r="AP73" s="90"/>
      <c r="BC73" s="87"/>
      <c r="BD73" s="88"/>
      <c r="BE73" s="89"/>
      <c r="BF73" s="90"/>
      <c r="BG73" s="90"/>
    </row>
    <row r="74" spans="1:59">
      <c r="A74" s="81"/>
      <c r="B74" s="197"/>
      <c r="C74" s="91"/>
      <c r="D74" s="87"/>
      <c r="E74" s="88"/>
      <c r="F74" s="89"/>
      <c r="G74" s="90"/>
      <c r="H74" s="90"/>
      <c r="I74" s="91"/>
      <c r="J74" s="91"/>
      <c r="K74" s="91"/>
      <c r="L74" s="91"/>
      <c r="M74" s="91"/>
      <c r="N74" s="199"/>
      <c r="O74" s="199"/>
      <c r="P74" s="199"/>
      <c r="Q74" s="199"/>
      <c r="U74" s="87"/>
      <c r="V74" s="88"/>
      <c r="W74" s="89"/>
      <c r="X74" s="90"/>
      <c r="Y74" s="90"/>
      <c r="AL74" s="87"/>
      <c r="AM74" s="88"/>
      <c r="AN74" s="89"/>
      <c r="AO74" s="90"/>
      <c r="AP74" s="90"/>
      <c r="BC74" s="87"/>
      <c r="BD74" s="88"/>
      <c r="BE74" s="89"/>
      <c r="BF74" s="90"/>
      <c r="BG74" s="90"/>
    </row>
    <row r="75" spans="1:59">
      <c r="A75" s="81"/>
      <c r="B75" s="197"/>
      <c r="C75" s="86"/>
      <c r="D75" s="87"/>
      <c r="E75" s="88"/>
      <c r="F75" s="89"/>
      <c r="G75" s="90"/>
      <c r="H75" s="90"/>
      <c r="I75" s="91"/>
      <c r="J75" s="91"/>
      <c r="K75" s="91"/>
      <c r="L75" s="91"/>
      <c r="M75" s="91"/>
      <c r="N75" s="199"/>
      <c r="O75" s="199"/>
      <c r="P75" s="199"/>
      <c r="Q75" s="199"/>
      <c r="U75" s="87"/>
      <c r="V75" s="88"/>
      <c r="W75" s="89"/>
      <c r="X75" s="90"/>
      <c r="Y75" s="90"/>
      <c r="AL75" s="87"/>
      <c r="AM75" s="88"/>
      <c r="AN75" s="89"/>
      <c r="AO75" s="90"/>
      <c r="AP75" s="90"/>
      <c r="BC75" s="87"/>
      <c r="BD75" s="88"/>
      <c r="BE75" s="89"/>
      <c r="BF75" s="90"/>
      <c r="BG75" s="90"/>
    </row>
    <row r="76" spans="1:59">
      <c r="A76" s="81"/>
      <c r="B76" s="197"/>
      <c r="C76" s="91"/>
      <c r="D76" s="87"/>
      <c r="E76" s="88"/>
      <c r="F76" s="89"/>
      <c r="G76" s="90"/>
      <c r="H76" s="90"/>
      <c r="I76" s="91"/>
      <c r="J76" s="91"/>
      <c r="K76" s="91"/>
      <c r="L76" s="91"/>
      <c r="M76" s="91"/>
      <c r="N76" s="199"/>
      <c r="O76" s="199"/>
      <c r="P76" s="199"/>
      <c r="Q76" s="199"/>
      <c r="U76" s="87"/>
      <c r="V76" s="88"/>
      <c r="W76" s="89"/>
      <c r="X76" s="90"/>
      <c r="Y76" s="90"/>
      <c r="AL76" s="87"/>
      <c r="AM76" s="88"/>
      <c r="AN76" s="89"/>
      <c r="AO76" s="90"/>
      <c r="AP76" s="90"/>
      <c r="BC76" s="87"/>
      <c r="BD76" s="88"/>
      <c r="BE76" s="89"/>
      <c r="BF76" s="90"/>
      <c r="BG76" s="90"/>
    </row>
    <row r="77" spans="1:59">
      <c r="A77" s="81"/>
      <c r="B77" s="197"/>
      <c r="C77" s="91"/>
      <c r="D77" s="87"/>
      <c r="E77" s="88"/>
      <c r="F77" s="89"/>
      <c r="G77" s="90"/>
      <c r="H77" s="90"/>
      <c r="I77" s="91"/>
      <c r="J77" s="91"/>
      <c r="K77" s="91"/>
      <c r="L77" s="91"/>
      <c r="M77" s="91"/>
      <c r="N77" s="199"/>
      <c r="O77" s="199"/>
      <c r="P77" s="199"/>
      <c r="Q77" s="199"/>
      <c r="U77" s="87"/>
      <c r="V77" s="88"/>
      <c r="W77" s="89"/>
      <c r="X77" s="90"/>
      <c r="Y77" s="90"/>
      <c r="AL77" s="87"/>
      <c r="AM77" s="88"/>
      <c r="AN77" s="89"/>
      <c r="AO77" s="90"/>
      <c r="AP77" s="90"/>
      <c r="BC77" s="87"/>
      <c r="BD77" s="88"/>
      <c r="BE77" s="89"/>
      <c r="BF77" s="90"/>
      <c r="BG77" s="90"/>
    </row>
    <row r="78" spans="1:59">
      <c r="A78" s="81"/>
      <c r="B78" s="91"/>
      <c r="C78" s="80"/>
      <c r="D78" s="76"/>
      <c r="E78" s="77"/>
      <c r="F78" s="78"/>
      <c r="G78" s="79"/>
      <c r="H78" s="79"/>
      <c r="I78" s="80"/>
      <c r="J78" s="80"/>
      <c r="K78" s="80"/>
      <c r="L78" s="80"/>
      <c r="M78" s="80"/>
      <c r="N78" s="80"/>
      <c r="O78" s="80"/>
      <c r="P78" s="80"/>
      <c r="Q78" s="80"/>
      <c r="U78" s="76"/>
      <c r="V78" s="77"/>
      <c r="W78" s="78"/>
      <c r="X78" s="79"/>
      <c r="Y78" s="79"/>
      <c r="AL78" s="76"/>
      <c r="AM78" s="77"/>
      <c r="AN78" s="78"/>
      <c r="AO78" s="79"/>
      <c r="AP78" s="79"/>
      <c r="BC78" s="76"/>
      <c r="BD78" s="77"/>
      <c r="BE78" s="78"/>
      <c r="BF78" s="79"/>
      <c r="BG78" s="79"/>
    </row>
    <row r="79" spans="1:59" ht="14.45" customHeight="1">
      <c r="A79" s="81"/>
      <c r="B79" s="197"/>
      <c r="C79" s="82"/>
      <c r="D79" s="82"/>
      <c r="E79" s="83"/>
      <c r="F79" s="84"/>
      <c r="G79" s="85"/>
      <c r="H79" s="85"/>
      <c r="I79" s="198"/>
      <c r="J79" s="198"/>
      <c r="K79" s="198"/>
      <c r="L79" s="198"/>
      <c r="M79" s="198"/>
      <c r="N79" s="198"/>
      <c r="O79" s="198"/>
      <c r="P79" s="198"/>
      <c r="Q79" s="198"/>
      <c r="U79" s="82"/>
      <c r="V79" s="83"/>
      <c r="W79" s="84"/>
      <c r="X79" s="85"/>
      <c r="Y79" s="85"/>
      <c r="AL79" s="82"/>
      <c r="AM79" s="83"/>
      <c r="AN79" s="84"/>
      <c r="AO79" s="85"/>
      <c r="AP79" s="85"/>
      <c r="BC79" s="82"/>
      <c r="BD79" s="83"/>
      <c r="BE79" s="84"/>
      <c r="BF79" s="85"/>
      <c r="BG79" s="85"/>
    </row>
    <row r="80" spans="1:59">
      <c r="A80" s="81"/>
      <c r="B80" s="197"/>
      <c r="C80" s="91"/>
      <c r="D80" s="87"/>
      <c r="E80" s="88"/>
      <c r="F80" s="92"/>
      <c r="G80" s="90"/>
      <c r="H80" s="90"/>
      <c r="I80" s="91"/>
      <c r="J80" s="91"/>
      <c r="K80" s="91"/>
      <c r="L80" s="91"/>
      <c r="M80" s="91"/>
      <c r="N80" s="199"/>
      <c r="O80" s="199"/>
      <c r="P80" s="199"/>
      <c r="Q80" s="199"/>
      <c r="U80" s="87"/>
      <c r="V80" s="88"/>
      <c r="W80" s="92"/>
      <c r="X80" s="90"/>
      <c r="Y80" s="90"/>
      <c r="AL80" s="87"/>
      <c r="AM80" s="88"/>
      <c r="AN80" s="92"/>
      <c r="AO80" s="90"/>
      <c r="AP80" s="90"/>
      <c r="BC80" s="87"/>
      <c r="BD80" s="88"/>
      <c r="BE80" s="92"/>
      <c r="BF80" s="90"/>
      <c r="BG80" s="90"/>
    </row>
    <row r="81" spans="1:59">
      <c r="A81" s="81"/>
      <c r="B81" s="197"/>
      <c r="C81" s="91"/>
      <c r="D81" s="87"/>
      <c r="E81" s="88"/>
      <c r="F81" s="92"/>
      <c r="G81" s="90"/>
      <c r="H81" s="90"/>
      <c r="I81" s="91"/>
      <c r="J81" s="91"/>
      <c r="K81" s="91"/>
      <c r="L81" s="91"/>
      <c r="M81" s="91"/>
      <c r="N81" s="199"/>
      <c r="O81" s="199"/>
      <c r="P81" s="199"/>
      <c r="Q81" s="199"/>
      <c r="U81" s="87"/>
      <c r="V81" s="88"/>
      <c r="W81" s="92"/>
      <c r="X81" s="90"/>
      <c r="Y81" s="90"/>
      <c r="AL81" s="87"/>
      <c r="AM81" s="88"/>
      <c r="AN81" s="92"/>
      <c r="AO81" s="90"/>
      <c r="AP81" s="90"/>
      <c r="BC81" s="87"/>
      <c r="BD81" s="88"/>
      <c r="BE81" s="92"/>
      <c r="BF81" s="90"/>
      <c r="BG81" s="90"/>
    </row>
    <row r="82" spans="1:59">
      <c r="A82" s="81"/>
      <c r="B82" s="197"/>
      <c r="C82" s="91"/>
      <c r="D82" s="87"/>
      <c r="E82" s="88"/>
      <c r="F82" s="92"/>
      <c r="G82" s="90"/>
      <c r="H82" s="90"/>
      <c r="I82" s="91"/>
      <c r="J82" s="91"/>
      <c r="K82" s="91"/>
      <c r="L82" s="91"/>
      <c r="M82" s="91"/>
      <c r="N82" s="199"/>
      <c r="O82" s="199"/>
      <c r="P82" s="199"/>
      <c r="Q82" s="199"/>
      <c r="U82" s="87"/>
      <c r="V82" s="88"/>
      <c r="W82" s="92"/>
      <c r="X82" s="90"/>
      <c r="Y82" s="90"/>
      <c r="AL82" s="87"/>
      <c r="AM82" s="88"/>
      <c r="AN82" s="92"/>
      <c r="AO82" s="90"/>
      <c r="AP82" s="90"/>
      <c r="BC82" s="87"/>
      <c r="BD82" s="88"/>
      <c r="BE82" s="92"/>
      <c r="BF82" s="90"/>
      <c r="BG82" s="90"/>
    </row>
    <row r="83" spans="1:59">
      <c r="A83" s="81"/>
      <c r="B83" s="197"/>
      <c r="C83" s="91"/>
      <c r="D83" s="87"/>
      <c r="E83" s="88"/>
      <c r="F83" s="92"/>
      <c r="G83" s="90"/>
      <c r="H83" s="90"/>
      <c r="I83" s="91"/>
      <c r="J83" s="91"/>
      <c r="K83" s="91"/>
      <c r="L83" s="91"/>
      <c r="M83" s="91"/>
      <c r="N83" s="199"/>
      <c r="O83" s="199"/>
      <c r="P83" s="199"/>
      <c r="Q83" s="199"/>
      <c r="U83" s="87"/>
      <c r="V83" s="88"/>
      <c r="W83" s="92"/>
      <c r="X83" s="90"/>
      <c r="Y83" s="90"/>
      <c r="AL83" s="87"/>
      <c r="AM83" s="88"/>
      <c r="AN83" s="92"/>
      <c r="AO83" s="90"/>
      <c r="AP83" s="90"/>
      <c r="BC83" s="87"/>
      <c r="BD83" s="88"/>
      <c r="BE83" s="92"/>
      <c r="BF83" s="90"/>
      <c r="BG83" s="90"/>
    </row>
    <row r="84" spans="1:59">
      <c r="A84" s="81"/>
      <c r="B84" s="91"/>
      <c r="C84" s="91"/>
      <c r="D84" s="87"/>
      <c r="E84" s="88"/>
      <c r="F84" s="89"/>
      <c r="G84" s="90"/>
      <c r="H84" s="90"/>
      <c r="I84" s="91"/>
      <c r="J84" s="91"/>
      <c r="K84" s="91"/>
      <c r="L84" s="91"/>
      <c r="M84" s="91"/>
      <c r="N84" s="91"/>
      <c r="O84" s="91"/>
      <c r="P84" s="91"/>
      <c r="Q84" s="91"/>
      <c r="U84" s="87"/>
      <c r="V84" s="88"/>
      <c r="W84" s="89"/>
      <c r="X84" s="90"/>
      <c r="Y84" s="90"/>
      <c r="AL84" s="87"/>
      <c r="AM84" s="88"/>
      <c r="AN84" s="89"/>
      <c r="AO84" s="90"/>
      <c r="AP84" s="90"/>
      <c r="BC84" s="87"/>
      <c r="BD84" s="88"/>
      <c r="BE84" s="89"/>
      <c r="BF84" s="90"/>
      <c r="BG84" s="90"/>
    </row>
    <row r="85" spans="1:59" ht="14.45" customHeight="1">
      <c r="A85" s="81"/>
      <c r="B85" s="197"/>
      <c r="C85" s="82"/>
      <c r="D85" s="82"/>
      <c r="E85" s="83"/>
      <c r="F85" s="84"/>
      <c r="G85" s="85"/>
      <c r="H85" s="85"/>
      <c r="I85" s="198"/>
      <c r="J85" s="198"/>
      <c r="K85" s="198"/>
      <c r="L85" s="198"/>
      <c r="M85" s="198"/>
      <c r="N85" s="198"/>
      <c r="O85" s="198"/>
      <c r="P85" s="198"/>
      <c r="Q85" s="198"/>
      <c r="U85" s="82"/>
      <c r="V85" s="83"/>
      <c r="W85" s="84"/>
      <c r="X85" s="85"/>
      <c r="Y85" s="85"/>
      <c r="AL85" s="82"/>
      <c r="AM85" s="83"/>
      <c r="AN85" s="84"/>
      <c r="AO85" s="85"/>
      <c r="AP85" s="85"/>
      <c r="BC85" s="82"/>
      <c r="BD85" s="83"/>
      <c r="BE85" s="84"/>
      <c r="BF85" s="85"/>
      <c r="BG85" s="85"/>
    </row>
    <row r="86" spans="1:59">
      <c r="A86" s="81"/>
      <c r="B86" s="197"/>
      <c r="C86" s="86"/>
      <c r="D86" s="87"/>
      <c r="E86" s="88"/>
      <c r="F86" s="89"/>
      <c r="G86" s="90"/>
      <c r="H86" s="90"/>
      <c r="I86" s="91"/>
      <c r="J86" s="91"/>
      <c r="K86" s="91"/>
      <c r="L86" s="91"/>
      <c r="M86" s="91"/>
      <c r="N86" s="199"/>
      <c r="O86" s="199"/>
      <c r="P86" s="199"/>
      <c r="Q86" s="199"/>
      <c r="U86" s="87"/>
      <c r="V86" s="88"/>
      <c r="W86" s="89"/>
      <c r="X86" s="90"/>
      <c r="Y86" s="90"/>
      <c r="AL86" s="87"/>
      <c r="AM86" s="88"/>
      <c r="AN86" s="89"/>
      <c r="AO86" s="90"/>
      <c r="AP86" s="90"/>
      <c r="BC86" s="87"/>
      <c r="BD86" s="88"/>
      <c r="BE86" s="89"/>
      <c r="BF86" s="90"/>
      <c r="BG86" s="90"/>
    </row>
    <row r="87" spans="1:59">
      <c r="A87" s="81"/>
      <c r="B87" s="197"/>
      <c r="C87" s="91"/>
      <c r="D87" s="87"/>
      <c r="E87" s="88"/>
      <c r="F87" s="89"/>
      <c r="G87" s="90"/>
      <c r="H87" s="90"/>
      <c r="I87" s="91"/>
      <c r="J87" s="91"/>
      <c r="K87" s="91"/>
      <c r="L87" s="91"/>
      <c r="M87" s="91"/>
      <c r="N87" s="199"/>
      <c r="O87" s="199"/>
      <c r="P87" s="199"/>
      <c r="Q87" s="199"/>
      <c r="U87" s="87"/>
      <c r="V87" s="88"/>
      <c r="W87" s="89"/>
      <c r="X87" s="90"/>
      <c r="Y87" s="90"/>
      <c r="AL87" s="87"/>
      <c r="AM87" s="88"/>
      <c r="AN87" s="89"/>
      <c r="AO87" s="90"/>
      <c r="AP87" s="90"/>
      <c r="BC87" s="87"/>
      <c r="BD87" s="88"/>
      <c r="BE87" s="89"/>
      <c r="BF87" s="90"/>
      <c r="BG87" s="90"/>
    </row>
    <row r="88" spans="1:59">
      <c r="A88" s="81"/>
      <c r="B88" s="197"/>
      <c r="C88" s="91"/>
      <c r="D88" s="87"/>
      <c r="E88" s="88"/>
      <c r="F88" s="89"/>
      <c r="G88" s="90"/>
      <c r="H88" s="90"/>
      <c r="I88" s="91"/>
      <c r="J88" s="91"/>
      <c r="K88" s="91"/>
      <c r="L88" s="91"/>
      <c r="M88" s="91"/>
      <c r="N88" s="199"/>
      <c r="O88" s="199"/>
      <c r="P88" s="199"/>
      <c r="Q88" s="199"/>
      <c r="U88" s="87"/>
      <c r="V88" s="88"/>
      <c r="W88" s="89"/>
      <c r="X88" s="90"/>
      <c r="Y88" s="90"/>
      <c r="AL88" s="87"/>
      <c r="AM88" s="88"/>
      <c r="AN88" s="89"/>
      <c r="AO88" s="90"/>
      <c r="AP88" s="90"/>
      <c r="BC88" s="87"/>
      <c r="BD88" s="88"/>
      <c r="BE88" s="89"/>
      <c r="BF88" s="90"/>
      <c r="BG88" s="90"/>
    </row>
    <row r="89" spans="1:59">
      <c r="A89" s="81"/>
      <c r="B89" s="197"/>
      <c r="C89" s="86"/>
      <c r="D89" s="87"/>
      <c r="E89" s="88"/>
      <c r="F89" s="89"/>
      <c r="G89" s="90"/>
      <c r="H89" s="90"/>
      <c r="I89" s="91"/>
      <c r="J89" s="91"/>
      <c r="K89" s="91"/>
      <c r="L89" s="91"/>
      <c r="M89" s="91"/>
      <c r="N89" s="199"/>
      <c r="O89" s="199"/>
      <c r="P89" s="199"/>
      <c r="Q89" s="199"/>
      <c r="U89" s="87"/>
      <c r="V89" s="88"/>
      <c r="W89" s="89"/>
      <c r="X89" s="90"/>
      <c r="Y89" s="90"/>
      <c r="AL89" s="87"/>
      <c r="AM89" s="88"/>
      <c r="AN89" s="89"/>
      <c r="AO89" s="90"/>
      <c r="AP89" s="90"/>
      <c r="BC89" s="87"/>
      <c r="BD89" s="88"/>
      <c r="BE89" s="89"/>
      <c r="BF89" s="90"/>
      <c r="BG89" s="90"/>
    </row>
    <row r="90" spans="1:59">
      <c r="A90" s="81"/>
      <c r="B90" s="197"/>
      <c r="C90" s="91"/>
      <c r="D90" s="87"/>
      <c r="E90" s="88"/>
      <c r="F90" s="89"/>
      <c r="G90" s="90"/>
      <c r="H90" s="90"/>
      <c r="I90" s="91"/>
      <c r="J90" s="91"/>
      <c r="K90" s="91"/>
      <c r="L90" s="91"/>
      <c r="M90" s="91"/>
      <c r="N90" s="199"/>
      <c r="O90" s="199"/>
      <c r="P90" s="199"/>
      <c r="Q90" s="199"/>
      <c r="U90" s="87"/>
      <c r="V90" s="88"/>
      <c r="W90" s="89"/>
      <c r="X90" s="90"/>
      <c r="Y90" s="90"/>
      <c r="AL90" s="87"/>
      <c r="AM90" s="88"/>
      <c r="AN90" s="89"/>
      <c r="AO90" s="90"/>
      <c r="AP90" s="90"/>
      <c r="BC90" s="87"/>
      <c r="BD90" s="88"/>
      <c r="BE90" s="89"/>
      <c r="BF90" s="90"/>
      <c r="BG90" s="90"/>
    </row>
    <row r="91" spans="1:59">
      <c r="A91" s="81"/>
      <c r="B91" s="197"/>
      <c r="C91" s="91"/>
      <c r="D91" s="87"/>
      <c r="E91" s="88"/>
      <c r="F91" s="89"/>
      <c r="G91" s="90"/>
      <c r="H91" s="90"/>
      <c r="I91" s="91"/>
      <c r="J91" s="91"/>
      <c r="K91" s="91"/>
      <c r="L91" s="91"/>
      <c r="M91" s="91"/>
      <c r="N91" s="199"/>
      <c r="O91" s="199"/>
      <c r="P91" s="199"/>
      <c r="Q91" s="199"/>
      <c r="U91" s="87"/>
      <c r="V91" s="88"/>
      <c r="W91" s="89"/>
      <c r="X91" s="90"/>
      <c r="Y91" s="90"/>
      <c r="AL91" s="87"/>
      <c r="AM91" s="88"/>
      <c r="AN91" s="89"/>
      <c r="AO91" s="90"/>
      <c r="AP91" s="90"/>
      <c r="BC91" s="87"/>
      <c r="BD91" s="88"/>
      <c r="BE91" s="89"/>
      <c r="BF91" s="90"/>
      <c r="BG91" s="90"/>
    </row>
    <row r="92" spans="1:59">
      <c r="A92" s="81"/>
      <c r="B92" s="197"/>
      <c r="C92" s="91"/>
      <c r="D92" s="87"/>
      <c r="E92" s="88"/>
      <c r="F92" s="89"/>
      <c r="G92" s="90"/>
      <c r="H92" s="90"/>
      <c r="I92" s="91"/>
      <c r="J92" s="91"/>
      <c r="K92" s="91"/>
      <c r="L92" s="91"/>
      <c r="M92" s="91"/>
      <c r="N92" s="199"/>
      <c r="O92" s="199"/>
      <c r="P92" s="199"/>
      <c r="Q92" s="199"/>
      <c r="U92" s="87"/>
      <c r="V92" s="88"/>
      <c r="W92" s="89"/>
      <c r="X92" s="90"/>
      <c r="Y92" s="90"/>
      <c r="AL92" s="87"/>
      <c r="AM92" s="88"/>
      <c r="AN92" s="89"/>
      <c r="AO92" s="90"/>
      <c r="AP92" s="90"/>
      <c r="BC92" s="87"/>
      <c r="BD92" s="88"/>
      <c r="BE92" s="89"/>
      <c r="BF92" s="90"/>
      <c r="BG92" s="90"/>
    </row>
    <row r="93" spans="1:59">
      <c r="A93" s="81"/>
      <c r="B93" s="197"/>
      <c r="C93" s="86"/>
      <c r="D93" s="87"/>
      <c r="E93" s="88"/>
      <c r="F93" s="89"/>
      <c r="G93" s="90"/>
      <c r="H93" s="90"/>
      <c r="I93" s="91"/>
      <c r="J93" s="91"/>
      <c r="K93" s="91"/>
      <c r="L93" s="91"/>
      <c r="M93" s="91"/>
      <c r="N93" s="199"/>
      <c r="O93" s="199"/>
      <c r="P93" s="199"/>
      <c r="Q93" s="199"/>
      <c r="U93" s="87"/>
      <c r="V93" s="88"/>
      <c r="W93" s="89"/>
      <c r="X93" s="90"/>
      <c r="Y93" s="90"/>
      <c r="AL93" s="87"/>
      <c r="AM93" s="88"/>
      <c r="AN93" s="89"/>
      <c r="AO93" s="90"/>
      <c r="AP93" s="90"/>
      <c r="BC93" s="87"/>
      <c r="BD93" s="88"/>
      <c r="BE93" s="89"/>
      <c r="BF93" s="90"/>
      <c r="BG93" s="90"/>
    </row>
    <row r="94" spans="1:59">
      <c r="A94" s="81"/>
      <c r="B94" s="197"/>
      <c r="C94" s="91"/>
      <c r="D94" s="87"/>
      <c r="E94" s="88"/>
      <c r="F94" s="89"/>
      <c r="G94" s="90"/>
      <c r="H94" s="90"/>
      <c r="I94" s="91"/>
      <c r="J94" s="91"/>
      <c r="K94" s="91"/>
      <c r="L94" s="91"/>
      <c r="M94" s="91"/>
      <c r="N94" s="199"/>
      <c r="O94" s="199"/>
      <c r="P94" s="199"/>
      <c r="Q94" s="199"/>
      <c r="U94" s="87"/>
      <c r="V94" s="88"/>
      <c r="W94" s="89"/>
      <c r="X94" s="90"/>
      <c r="Y94" s="90"/>
      <c r="AL94" s="87"/>
      <c r="AM94" s="88"/>
      <c r="AN94" s="89"/>
      <c r="AO94" s="90"/>
      <c r="AP94" s="90"/>
      <c r="BC94" s="87"/>
      <c r="BD94" s="88"/>
      <c r="BE94" s="89"/>
      <c r="BF94" s="90"/>
      <c r="BG94" s="90"/>
    </row>
    <row r="95" spans="1:59">
      <c r="A95" s="81"/>
      <c r="B95" s="197"/>
      <c r="C95" s="91"/>
      <c r="D95" s="87"/>
      <c r="E95" s="88"/>
      <c r="F95" s="89"/>
      <c r="G95" s="90"/>
      <c r="H95" s="90"/>
      <c r="I95" s="91"/>
      <c r="J95" s="91"/>
      <c r="K95" s="91"/>
      <c r="L95" s="91"/>
      <c r="M95" s="91"/>
      <c r="N95" s="199"/>
      <c r="O95" s="199"/>
      <c r="P95" s="199"/>
      <c r="Q95" s="199"/>
      <c r="U95" s="87"/>
      <c r="V95" s="88"/>
      <c r="W95" s="89"/>
      <c r="X95" s="90"/>
      <c r="Y95" s="90"/>
      <c r="AL95" s="87"/>
      <c r="AM95" s="88"/>
      <c r="AN95" s="89"/>
      <c r="AO95" s="90"/>
      <c r="AP95" s="90"/>
      <c r="BC95" s="87"/>
      <c r="BD95" s="88"/>
      <c r="BE95" s="89"/>
      <c r="BF95" s="90"/>
      <c r="BG95" s="90"/>
    </row>
    <row r="96" spans="1:59">
      <c r="A96" s="81"/>
      <c r="B96" s="91"/>
      <c r="C96" s="91"/>
      <c r="D96" s="87"/>
      <c r="E96" s="88"/>
      <c r="F96" s="89"/>
      <c r="G96" s="90"/>
      <c r="H96" s="90"/>
      <c r="I96" s="91"/>
      <c r="J96" s="91"/>
      <c r="K96" s="91"/>
      <c r="L96" s="91"/>
      <c r="M96" s="91"/>
      <c r="N96" s="91"/>
      <c r="O96" s="91"/>
      <c r="P96" s="91"/>
      <c r="Q96" s="91"/>
      <c r="U96" s="87"/>
      <c r="V96" s="88"/>
      <c r="W96" s="89"/>
      <c r="X96" s="90"/>
      <c r="Y96" s="90"/>
      <c r="AL96" s="87"/>
      <c r="AM96" s="88"/>
      <c r="AN96" s="89"/>
      <c r="AO96" s="90"/>
      <c r="AP96" s="90"/>
      <c r="BC96" s="87"/>
      <c r="BD96" s="88"/>
      <c r="BE96" s="89"/>
      <c r="BF96" s="90"/>
      <c r="BG96" s="90"/>
    </row>
    <row r="97" spans="1:59" ht="14.45" customHeight="1">
      <c r="A97" s="81"/>
      <c r="B97" s="197"/>
      <c r="C97" s="82"/>
      <c r="D97" s="82"/>
      <c r="E97" s="83"/>
      <c r="F97" s="84"/>
      <c r="G97" s="85"/>
      <c r="H97" s="85"/>
      <c r="I97" s="198"/>
      <c r="J97" s="198"/>
      <c r="K97" s="198"/>
      <c r="L97" s="198"/>
      <c r="M97" s="198"/>
      <c r="N97" s="198"/>
      <c r="O97" s="198"/>
      <c r="P97" s="198"/>
      <c r="Q97" s="198"/>
      <c r="U97" s="82"/>
      <c r="V97" s="83"/>
      <c r="W97" s="84"/>
      <c r="X97" s="85"/>
      <c r="Y97" s="85"/>
      <c r="AL97" s="82"/>
      <c r="AM97" s="83"/>
      <c r="AN97" s="84"/>
      <c r="AO97" s="85"/>
      <c r="AP97" s="85"/>
      <c r="BC97" s="82"/>
      <c r="BD97" s="83"/>
      <c r="BE97" s="84"/>
      <c r="BF97" s="85"/>
      <c r="BG97" s="85"/>
    </row>
    <row r="98" spans="1:59">
      <c r="A98" s="81"/>
      <c r="B98" s="197"/>
      <c r="C98" s="91"/>
      <c r="D98" s="87"/>
      <c r="E98" s="88"/>
      <c r="F98" s="94"/>
      <c r="G98" s="90"/>
      <c r="H98" s="90"/>
      <c r="I98" s="91"/>
      <c r="J98" s="91"/>
      <c r="K98" s="91"/>
      <c r="L98" s="91"/>
      <c r="M98" s="91"/>
      <c r="N98" s="199"/>
      <c r="O98" s="199"/>
      <c r="P98" s="199"/>
      <c r="Q98" s="199"/>
      <c r="U98" s="87"/>
      <c r="V98" s="88"/>
      <c r="W98" s="94"/>
      <c r="X98" s="90"/>
      <c r="Y98" s="90"/>
      <c r="AL98" s="87"/>
      <c r="AM98" s="88"/>
      <c r="AN98" s="94"/>
      <c r="AO98" s="90"/>
      <c r="AP98" s="90"/>
      <c r="BC98" s="87"/>
      <c r="BD98" s="88"/>
      <c r="BE98" s="94"/>
      <c r="BF98" s="90"/>
      <c r="BG98" s="90"/>
    </row>
    <row r="99" spans="1:59">
      <c r="A99" s="81"/>
      <c r="B99" s="197"/>
      <c r="C99" s="91"/>
      <c r="D99" s="87"/>
      <c r="E99" s="88"/>
      <c r="F99" s="94"/>
      <c r="G99" s="90"/>
      <c r="H99" s="90"/>
      <c r="I99" s="93"/>
      <c r="J99" s="93"/>
      <c r="K99" s="93"/>
      <c r="L99" s="91"/>
      <c r="M99" s="91"/>
      <c r="N99" s="199"/>
      <c r="O99" s="199"/>
      <c r="P99" s="199"/>
      <c r="Q99" s="199"/>
      <c r="U99" s="87"/>
      <c r="V99" s="88"/>
      <c r="W99" s="94"/>
      <c r="X99" s="90"/>
      <c r="Y99" s="90"/>
      <c r="AL99" s="87"/>
      <c r="AM99" s="88"/>
      <c r="AN99" s="94"/>
      <c r="AO99" s="90"/>
      <c r="AP99" s="90"/>
      <c r="BC99" s="87"/>
      <c r="BD99" s="88"/>
      <c r="BE99" s="94"/>
      <c r="BF99" s="90"/>
      <c r="BG99" s="90"/>
    </row>
    <row r="100" spans="1:59">
      <c r="A100" s="81"/>
      <c r="B100" s="197"/>
      <c r="C100" s="91"/>
      <c r="D100" s="87"/>
      <c r="E100" s="88"/>
      <c r="F100" s="94"/>
      <c r="G100" s="90"/>
      <c r="H100" s="90"/>
      <c r="I100" s="91"/>
      <c r="J100" s="91"/>
      <c r="K100" s="91"/>
      <c r="L100" s="91"/>
      <c r="M100" s="91"/>
      <c r="N100" s="199"/>
      <c r="O100" s="199"/>
      <c r="P100" s="199"/>
      <c r="Q100" s="199"/>
      <c r="U100" s="87"/>
      <c r="V100" s="88"/>
      <c r="W100" s="94"/>
      <c r="X100" s="90"/>
      <c r="Y100" s="90"/>
      <c r="AL100" s="87"/>
      <c r="AM100" s="88"/>
      <c r="AN100" s="94"/>
      <c r="AO100" s="90"/>
      <c r="AP100" s="90"/>
      <c r="BC100" s="87"/>
      <c r="BD100" s="88"/>
      <c r="BE100" s="94"/>
      <c r="BF100" s="90"/>
      <c r="BG100" s="90"/>
    </row>
    <row r="101" spans="1:59">
      <c r="A101" s="81"/>
      <c r="B101" s="197"/>
      <c r="C101" s="91"/>
      <c r="D101" s="87"/>
      <c r="E101" s="88"/>
      <c r="F101" s="94"/>
      <c r="G101" s="90"/>
      <c r="H101" s="90"/>
      <c r="I101" s="91"/>
      <c r="J101" s="91"/>
      <c r="K101" s="91"/>
      <c r="L101" s="91"/>
      <c r="M101" s="91"/>
      <c r="N101" s="199"/>
      <c r="O101" s="199"/>
      <c r="P101" s="199"/>
      <c r="Q101" s="199"/>
      <c r="U101" s="87"/>
      <c r="V101" s="88"/>
      <c r="W101" s="94"/>
      <c r="X101" s="90"/>
      <c r="Y101" s="90"/>
      <c r="AL101" s="87"/>
      <c r="AM101" s="88"/>
      <c r="AN101" s="94"/>
      <c r="AO101" s="90"/>
      <c r="AP101" s="90"/>
      <c r="BC101" s="87"/>
      <c r="BD101" s="88"/>
      <c r="BE101" s="94"/>
      <c r="BF101" s="90"/>
      <c r="BG101" s="90"/>
    </row>
    <row r="102" spans="1:59">
      <c r="A102" s="81"/>
      <c r="B102" s="91"/>
      <c r="C102" s="80"/>
      <c r="D102" s="76"/>
      <c r="E102" s="77"/>
      <c r="F102" s="103"/>
      <c r="G102" s="79"/>
      <c r="H102" s="79"/>
      <c r="I102" s="80"/>
      <c r="J102" s="80"/>
      <c r="K102" s="80"/>
      <c r="L102" s="80"/>
      <c r="M102" s="80"/>
      <c r="N102" s="80"/>
      <c r="O102" s="80"/>
      <c r="P102" s="80"/>
      <c r="Q102" s="80"/>
      <c r="U102" s="76"/>
      <c r="V102" s="77"/>
      <c r="W102" s="103"/>
      <c r="X102" s="79"/>
      <c r="Y102" s="79"/>
      <c r="AL102" s="76"/>
      <c r="AM102" s="77"/>
      <c r="AN102" s="103"/>
      <c r="AO102" s="79"/>
      <c r="AP102" s="79"/>
      <c r="BC102" s="76"/>
      <c r="BD102" s="77"/>
      <c r="BE102" s="103"/>
      <c r="BF102" s="79"/>
      <c r="BG102" s="79"/>
    </row>
    <row r="103" spans="1:59" ht="14.45" customHeight="1">
      <c r="A103" s="81"/>
      <c r="B103" s="197"/>
      <c r="C103" s="82"/>
      <c r="D103" s="82"/>
      <c r="E103" s="83"/>
      <c r="F103" s="84"/>
      <c r="G103" s="85"/>
      <c r="H103" s="85"/>
      <c r="I103" s="198"/>
      <c r="J103" s="198"/>
      <c r="K103" s="198"/>
      <c r="L103" s="198"/>
      <c r="M103" s="198"/>
      <c r="N103" s="198"/>
      <c r="O103" s="198"/>
      <c r="P103" s="198"/>
      <c r="Q103" s="198"/>
      <c r="U103" s="82"/>
      <c r="V103" s="83"/>
      <c r="W103" s="84"/>
      <c r="X103" s="85"/>
      <c r="Y103" s="85"/>
      <c r="AL103" s="82"/>
      <c r="AM103" s="83"/>
      <c r="AN103" s="84"/>
      <c r="AO103" s="85"/>
      <c r="AP103" s="85"/>
      <c r="BC103" s="82"/>
      <c r="BD103" s="83"/>
      <c r="BE103" s="84"/>
      <c r="BF103" s="85"/>
      <c r="BG103" s="85"/>
    </row>
    <row r="104" spans="1:59">
      <c r="A104" s="81"/>
      <c r="B104" s="197"/>
      <c r="C104" s="86"/>
      <c r="D104" s="87"/>
      <c r="E104" s="88"/>
      <c r="F104" s="89"/>
      <c r="G104" s="90"/>
      <c r="H104" s="90"/>
      <c r="I104" s="91"/>
      <c r="J104" s="91"/>
      <c r="K104" s="91"/>
      <c r="L104" s="91"/>
      <c r="M104" s="91"/>
      <c r="N104" s="199"/>
      <c r="O104" s="199"/>
      <c r="P104" s="199"/>
      <c r="Q104" s="199"/>
      <c r="U104" s="87"/>
      <c r="V104" s="88"/>
      <c r="W104" s="89"/>
      <c r="X104" s="90"/>
      <c r="Y104" s="90"/>
      <c r="AL104" s="87"/>
      <c r="AM104" s="88"/>
      <c r="AN104" s="89"/>
      <c r="AO104" s="90"/>
      <c r="AP104" s="90"/>
      <c r="BC104" s="87"/>
      <c r="BD104" s="88"/>
      <c r="BE104" s="89"/>
      <c r="BF104" s="90"/>
      <c r="BG104" s="90"/>
    </row>
    <row r="105" spans="1:59">
      <c r="A105" s="81" t="s">
        <v>131</v>
      </c>
      <c r="B105" s="197"/>
      <c r="C105" s="91"/>
      <c r="D105" s="87"/>
      <c r="E105" s="88"/>
      <c r="F105" s="89"/>
      <c r="G105" s="90"/>
      <c r="H105" s="90"/>
      <c r="I105" s="91"/>
      <c r="J105" s="91"/>
      <c r="K105" s="91"/>
      <c r="L105" s="91"/>
      <c r="M105" s="91"/>
      <c r="N105" s="199"/>
      <c r="O105" s="199"/>
      <c r="P105" s="199"/>
      <c r="Q105" s="199"/>
      <c r="U105" s="87"/>
      <c r="V105" s="88"/>
      <c r="W105" s="89"/>
      <c r="X105" s="90"/>
      <c r="Y105" s="90"/>
      <c r="AL105" s="87"/>
      <c r="AM105" s="88"/>
      <c r="AN105" s="89"/>
      <c r="AO105" s="90"/>
      <c r="AP105" s="90"/>
      <c r="BC105" s="87"/>
      <c r="BD105" s="88"/>
      <c r="BE105" s="89"/>
      <c r="BF105" s="90"/>
      <c r="BG105" s="90"/>
    </row>
    <row r="106" spans="1:59">
      <c r="A106" s="81" t="s">
        <v>130</v>
      </c>
      <c r="B106" s="197"/>
      <c r="C106" s="91"/>
      <c r="D106" s="87"/>
      <c r="E106" s="88"/>
      <c r="F106" s="89"/>
      <c r="G106" s="90"/>
      <c r="H106" s="90"/>
      <c r="I106" s="91"/>
      <c r="J106" s="91"/>
      <c r="K106" s="91"/>
      <c r="L106" s="91"/>
      <c r="M106" s="91"/>
      <c r="N106" s="199"/>
      <c r="O106" s="199"/>
      <c r="P106" s="199"/>
      <c r="Q106" s="199"/>
      <c r="U106" s="87"/>
      <c r="V106" s="88"/>
      <c r="W106" s="89"/>
      <c r="X106" s="90"/>
      <c r="Y106" s="90"/>
      <c r="AL106" s="87"/>
      <c r="AM106" s="88"/>
      <c r="AN106" s="89"/>
      <c r="AO106" s="90"/>
      <c r="AP106" s="90"/>
      <c r="BC106" s="87"/>
      <c r="BD106" s="88"/>
      <c r="BE106" s="89"/>
      <c r="BF106" s="90"/>
      <c r="BG106" s="90"/>
    </row>
    <row r="107" spans="1:59">
      <c r="A107" s="81" t="s">
        <v>132</v>
      </c>
      <c r="B107" s="197"/>
      <c r="C107" s="86"/>
      <c r="D107" s="87"/>
      <c r="E107" s="88"/>
      <c r="F107" s="89"/>
      <c r="G107" s="90"/>
      <c r="H107" s="90"/>
      <c r="I107" s="91"/>
      <c r="J107" s="91"/>
      <c r="K107" s="91"/>
      <c r="L107" s="91"/>
      <c r="M107" s="91"/>
      <c r="N107" s="199"/>
      <c r="O107" s="199"/>
      <c r="P107" s="199"/>
      <c r="Q107" s="199"/>
      <c r="U107" s="87"/>
      <c r="V107" s="88"/>
      <c r="W107" s="89"/>
      <c r="X107" s="90"/>
      <c r="Y107" s="90"/>
      <c r="AL107" s="87"/>
      <c r="AM107" s="88"/>
      <c r="AN107" s="89"/>
      <c r="AO107" s="90"/>
      <c r="AP107" s="90"/>
      <c r="BC107" s="87"/>
      <c r="BD107" s="88"/>
      <c r="BE107" s="89"/>
      <c r="BF107" s="90"/>
      <c r="BG107" s="90"/>
    </row>
    <row r="108" spans="1:59">
      <c r="A108" s="81"/>
      <c r="B108" s="197"/>
      <c r="C108" s="91"/>
      <c r="D108" s="87"/>
      <c r="E108" s="88"/>
      <c r="F108" s="89"/>
      <c r="G108" s="90"/>
      <c r="H108" s="90"/>
      <c r="I108" s="91"/>
      <c r="J108" s="91"/>
      <c r="K108" s="91"/>
      <c r="L108" s="91"/>
      <c r="M108" s="91"/>
      <c r="N108" s="199"/>
      <c r="O108" s="199"/>
      <c r="P108" s="199"/>
      <c r="Q108" s="199"/>
      <c r="U108" s="87"/>
      <c r="V108" s="88"/>
      <c r="W108" s="89"/>
      <c r="X108" s="90"/>
      <c r="Y108" s="90"/>
      <c r="AL108" s="87"/>
      <c r="AM108" s="88"/>
      <c r="AN108" s="89"/>
      <c r="AO108" s="90"/>
      <c r="AP108" s="90"/>
      <c r="BC108" s="87"/>
      <c r="BD108" s="88"/>
      <c r="BE108" s="89"/>
      <c r="BF108" s="90"/>
      <c r="BG108" s="90"/>
    </row>
    <row r="109" spans="1:59">
      <c r="A109" s="81"/>
      <c r="B109" s="197"/>
      <c r="C109" s="91"/>
      <c r="D109" s="87"/>
      <c r="E109" s="88"/>
      <c r="F109" s="89"/>
      <c r="G109" s="90"/>
      <c r="H109" s="90"/>
      <c r="I109" s="91"/>
      <c r="J109" s="91"/>
      <c r="K109" s="91"/>
      <c r="L109" s="91"/>
      <c r="M109" s="91"/>
      <c r="N109" s="199"/>
      <c r="O109" s="199"/>
      <c r="P109" s="199"/>
      <c r="Q109" s="199"/>
      <c r="U109" s="87"/>
      <c r="V109" s="88"/>
      <c r="W109" s="89"/>
      <c r="X109" s="90"/>
      <c r="Y109" s="90"/>
      <c r="AL109" s="87"/>
      <c r="AM109" s="88"/>
      <c r="AN109" s="89"/>
      <c r="AO109" s="90"/>
      <c r="AP109" s="90"/>
      <c r="BC109" s="87"/>
      <c r="BD109" s="88"/>
      <c r="BE109" s="89"/>
      <c r="BF109" s="90"/>
      <c r="BG109" s="90"/>
    </row>
    <row r="110" spans="1:59">
      <c r="A110" s="81"/>
      <c r="B110" s="197"/>
      <c r="C110" s="91"/>
      <c r="D110" s="87"/>
      <c r="E110" s="88"/>
      <c r="F110" s="89"/>
      <c r="G110" s="90"/>
      <c r="H110" s="90"/>
      <c r="I110" s="91"/>
      <c r="J110" s="91"/>
      <c r="K110" s="91"/>
      <c r="L110" s="91"/>
      <c r="M110" s="91"/>
      <c r="N110" s="199"/>
      <c r="O110" s="199"/>
      <c r="P110" s="199"/>
      <c r="Q110" s="199"/>
      <c r="U110" s="87"/>
      <c r="V110" s="88"/>
      <c r="W110" s="89"/>
      <c r="X110" s="90"/>
      <c r="Y110" s="90"/>
      <c r="AL110" s="87"/>
      <c r="AM110" s="88"/>
      <c r="AN110" s="89"/>
      <c r="AO110" s="90"/>
      <c r="AP110" s="90"/>
      <c r="BC110" s="87"/>
      <c r="BD110" s="88"/>
      <c r="BE110" s="89"/>
      <c r="BF110" s="90"/>
      <c r="BG110" s="90"/>
    </row>
    <row r="111" spans="1:59">
      <c r="A111" s="81"/>
      <c r="B111" s="197"/>
      <c r="C111" s="86"/>
      <c r="D111" s="87"/>
      <c r="E111" s="88"/>
      <c r="F111" s="89"/>
      <c r="G111" s="90"/>
      <c r="H111" s="90"/>
      <c r="I111" s="91"/>
      <c r="J111" s="91"/>
      <c r="K111" s="91"/>
      <c r="L111" s="91"/>
      <c r="M111" s="91"/>
      <c r="N111" s="199"/>
      <c r="O111" s="199"/>
      <c r="P111" s="199"/>
      <c r="Q111" s="199"/>
      <c r="U111" s="87"/>
      <c r="V111" s="88"/>
      <c r="W111" s="89"/>
      <c r="X111" s="90"/>
      <c r="Y111" s="90"/>
      <c r="AL111" s="87"/>
      <c r="AM111" s="88"/>
      <c r="AN111" s="89"/>
      <c r="AO111" s="90"/>
      <c r="AP111" s="90"/>
      <c r="BC111" s="87"/>
      <c r="BD111" s="88"/>
      <c r="BE111" s="89"/>
      <c r="BF111" s="90"/>
      <c r="BG111" s="90"/>
    </row>
    <row r="112" spans="1:59">
      <c r="A112" s="81"/>
      <c r="B112" s="197"/>
      <c r="C112" s="91"/>
      <c r="D112" s="87"/>
      <c r="E112" s="88"/>
      <c r="F112" s="89"/>
      <c r="G112" s="90"/>
      <c r="H112" s="90"/>
      <c r="I112" s="91"/>
      <c r="J112" s="91"/>
      <c r="K112" s="91"/>
      <c r="L112" s="91"/>
      <c r="M112" s="91"/>
      <c r="N112" s="199"/>
      <c r="O112" s="199"/>
      <c r="P112" s="199"/>
      <c r="Q112" s="199"/>
      <c r="U112" s="87"/>
      <c r="V112" s="88"/>
      <c r="W112" s="89"/>
      <c r="X112" s="90"/>
      <c r="Y112" s="90"/>
      <c r="AL112" s="87"/>
      <c r="AM112" s="88"/>
      <c r="AN112" s="89"/>
      <c r="AO112" s="90"/>
      <c r="AP112" s="90"/>
      <c r="BC112" s="87"/>
      <c r="BD112" s="88"/>
      <c r="BE112" s="89"/>
      <c r="BF112" s="90"/>
      <c r="BG112" s="90"/>
    </row>
    <row r="113" spans="1:59">
      <c r="A113" s="81"/>
      <c r="B113" s="197"/>
      <c r="C113" s="91"/>
      <c r="D113" s="87"/>
      <c r="E113" s="88"/>
      <c r="F113" s="89"/>
      <c r="G113" s="90"/>
      <c r="H113" s="90"/>
      <c r="I113" s="91"/>
      <c r="J113" s="91"/>
      <c r="K113" s="91"/>
      <c r="L113" s="91"/>
      <c r="M113" s="91"/>
      <c r="N113" s="199"/>
      <c r="O113" s="199"/>
      <c r="P113" s="199"/>
      <c r="Q113" s="199"/>
      <c r="U113" s="87"/>
      <c r="V113" s="88"/>
      <c r="W113" s="89"/>
      <c r="X113" s="90"/>
      <c r="Y113" s="90"/>
      <c r="AL113" s="87"/>
      <c r="AM113" s="88"/>
      <c r="AN113" s="89"/>
      <c r="AO113" s="90"/>
      <c r="AP113" s="90"/>
      <c r="BC113" s="87"/>
      <c r="BD113" s="88"/>
      <c r="BE113" s="89"/>
      <c r="BF113" s="90"/>
      <c r="BG113" s="90"/>
    </row>
    <row r="114" spans="1:59">
      <c r="A114" s="81"/>
      <c r="B114" s="91"/>
      <c r="C114" s="80"/>
      <c r="D114" s="76"/>
      <c r="E114" s="77"/>
      <c r="F114" s="78"/>
      <c r="G114" s="79"/>
      <c r="H114" s="79"/>
      <c r="I114" s="80"/>
      <c r="J114" s="80"/>
      <c r="K114" s="80"/>
      <c r="L114" s="80"/>
      <c r="M114" s="80"/>
      <c r="N114" s="80"/>
      <c r="O114" s="80"/>
      <c r="P114" s="80"/>
      <c r="Q114" s="80"/>
      <c r="U114" s="76"/>
      <c r="V114" s="77"/>
      <c r="W114" s="78"/>
      <c r="X114" s="79"/>
      <c r="Y114" s="79"/>
      <c r="AL114" s="76"/>
      <c r="AM114" s="77"/>
      <c r="AN114" s="78"/>
      <c r="AO114" s="79"/>
      <c r="AP114" s="79"/>
      <c r="BC114" s="76"/>
      <c r="BD114" s="77"/>
      <c r="BE114" s="78"/>
      <c r="BF114" s="79"/>
      <c r="BG114" s="79"/>
    </row>
    <row r="115" spans="1:59" ht="14.45" customHeight="1">
      <c r="A115" s="81"/>
      <c r="B115" s="197"/>
      <c r="C115" s="82"/>
      <c r="D115" s="82"/>
      <c r="E115" s="83"/>
      <c r="F115" s="84"/>
      <c r="G115" s="85"/>
      <c r="H115" s="85"/>
      <c r="I115" s="198"/>
      <c r="J115" s="198"/>
      <c r="K115" s="198"/>
      <c r="L115" s="198"/>
      <c r="M115" s="198"/>
      <c r="N115" s="198"/>
      <c r="O115" s="198"/>
      <c r="P115" s="198"/>
      <c r="Q115" s="198"/>
      <c r="U115" s="82"/>
      <c r="V115" s="83"/>
      <c r="W115" s="84"/>
      <c r="X115" s="85"/>
      <c r="Y115" s="85"/>
      <c r="AL115" s="82"/>
      <c r="AM115" s="83"/>
      <c r="AN115" s="84"/>
      <c r="AO115" s="85"/>
      <c r="AP115" s="85"/>
      <c r="BC115" s="82"/>
      <c r="BD115" s="83"/>
      <c r="BE115" s="84"/>
      <c r="BF115" s="85"/>
      <c r="BG115" s="85"/>
    </row>
    <row r="116" spans="1:59">
      <c r="A116" s="81"/>
      <c r="B116" s="197"/>
      <c r="C116" s="91"/>
      <c r="D116" s="87"/>
      <c r="E116" s="88"/>
      <c r="F116" s="92"/>
      <c r="G116" s="90"/>
      <c r="H116" s="90"/>
      <c r="I116" s="91"/>
      <c r="J116" s="91"/>
      <c r="K116" s="91"/>
      <c r="L116" s="91"/>
      <c r="M116" s="91"/>
      <c r="N116" s="199"/>
      <c r="O116" s="199"/>
      <c r="P116" s="199"/>
      <c r="Q116" s="199"/>
      <c r="U116" s="87"/>
      <c r="V116" s="88"/>
      <c r="W116" s="92"/>
      <c r="X116" s="90"/>
      <c r="Y116" s="90"/>
      <c r="AL116" s="87"/>
      <c r="AM116" s="88"/>
      <c r="AN116" s="92"/>
      <c r="AO116" s="90"/>
      <c r="AP116" s="90"/>
      <c r="BC116" s="87"/>
      <c r="BD116" s="88"/>
      <c r="BE116" s="92"/>
      <c r="BF116" s="90"/>
      <c r="BG116" s="90"/>
    </row>
    <row r="117" spans="1:59">
      <c r="A117" s="81"/>
      <c r="B117" s="197"/>
      <c r="C117" s="91"/>
      <c r="D117" s="87"/>
      <c r="E117" s="88"/>
      <c r="F117" s="92"/>
      <c r="G117" s="90"/>
      <c r="H117" s="90"/>
      <c r="I117" s="91"/>
      <c r="J117" s="91"/>
      <c r="K117" s="91"/>
      <c r="L117" s="91"/>
      <c r="M117" s="91"/>
      <c r="N117" s="199"/>
      <c r="O117" s="199"/>
      <c r="P117" s="199"/>
      <c r="Q117" s="199"/>
      <c r="U117" s="87"/>
      <c r="V117" s="88"/>
      <c r="W117" s="92"/>
      <c r="X117" s="90"/>
      <c r="Y117" s="90"/>
      <c r="AL117" s="87"/>
      <c r="AM117" s="88"/>
      <c r="AN117" s="92"/>
      <c r="AO117" s="90"/>
      <c r="AP117" s="90"/>
      <c r="BC117" s="87"/>
      <c r="BD117" s="88"/>
      <c r="BE117" s="92"/>
      <c r="BF117" s="90"/>
      <c r="BG117" s="90"/>
    </row>
    <row r="118" spans="1:59">
      <c r="A118" s="81"/>
      <c r="B118" s="197"/>
      <c r="C118" s="91"/>
      <c r="D118" s="87"/>
      <c r="E118" s="88"/>
      <c r="F118" s="92"/>
      <c r="G118" s="90"/>
      <c r="H118" s="90"/>
      <c r="I118" s="91"/>
      <c r="J118" s="91"/>
      <c r="K118" s="91"/>
      <c r="L118" s="91"/>
      <c r="M118" s="91"/>
      <c r="N118" s="199"/>
      <c r="O118" s="199"/>
      <c r="P118" s="199"/>
      <c r="Q118" s="199"/>
      <c r="U118" s="87"/>
      <c r="V118" s="88"/>
      <c r="W118" s="92"/>
      <c r="X118" s="90"/>
      <c r="Y118" s="90"/>
      <c r="AL118" s="87"/>
      <c r="AM118" s="88"/>
      <c r="AN118" s="92"/>
      <c r="AO118" s="90"/>
      <c r="AP118" s="90"/>
      <c r="BC118" s="87"/>
      <c r="BD118" s="88"/>
      <c r="BE118" s="92"/>
      <c r="BF118" s="90"/>
      <c r="BG118" s="90"/>
    </row>
    <row r="119" spans="1:59">
      <c r="A119" s="81"/>
      <c r="B119" s="197"/>
      <c r="C119" s="91"/>
      <c r="D119" s="87"/>
      <c r="E119" s="88"/>
      <c r="F119" s="92"/>
      <c r="G119" s="90"/>
      <c r="H119" s="90"/>
      <c r="I119" s="91"/>
      <c r="J119" s="91"/>
      <c r="K119" s="91"/>
      <c r="L119" s="91"/>
      <c r="M119" s="91"/>
      <c r="N119" s="199"/>
      <c r="O119" s="199"/>
      <c r="P119" s="199"/>
      <c r="Q119" s="199"/>
      <c r="U119" s="87"/>
      <c r="V119" s="88"/>
      <c r="W119" s="92"/>
      <c r="X119" s="90"/>
      <c r="Y119" s="90"/>
      <c r="AL119" s="87"/>
      <c r="AM119" s="88"/>
      <c r="AN119" s="92"/>
      <c r="AO119" s="90"/>
      <c r="AP119" s="90"/>
      <c r="BC119" s="87"/>
      <c r="BD119" s="88"/>
      <c r="BE119" s="92"/>
      <c r="BF119" s="90"/>
      <c r="BG119" s="90"/>
    </row>
    <row r="120" spans="1:59">
      <c r="A120" s="81"/>
      <c r="B120" s="197"/>
      <c r="C120" s="91"/>
      <c r="D120" s="87"/>
      <c r="E120" s="88"/>
      <c r="F120" s="94"/>
      <c r="G120" s="90"/>
      <c r="H120" s="90"/>
      <c r="I120" s="91"/>
      <c r="J120" s="91"/>
      <c r="K120" s="91"/>
      <c r="L120" s="91"/>
      <c r="M120" s="91"/>
      <c r="N120" s="199"/>
      <c r="O120" s="199"/>
      <c r="P120" s="199"/>
      <c r="Q120" s="199"/>
      <c r="U120" s="87"/>
      <c r="V120" s="88"/>
      <c r="W120" s="94"/>
      <c r="X120" s="90"/>
      <c r="Y120" s="90"/>
      <c r="AL120" s="87"/>
      <c r="AM120" s="88"/>
      <c r="AN120" s="94"/>
      <c r="AO120" s="90"/>
      <c r="AP120" s="90"/>
      <c r="BC120" s="87"/>
      <c r="BD120" s="88"/>
      <c r="BE120" s="94"/>
      <c r="BF120" s="90"/>
      <c r="BG120" s="90"/>
    </row>
    <row r="121" spans="1:59">
      <c r="A121" s="81"/>
      <c r="B121" s="197"/>
      <c r="C121" s="91"/>
      <c r="D121" s="87"/>
      <c r="E121" s="88"/>
      <c r="F121" s="92"/>
      <c r="G121" s="90"/>
      <c r="H121" s="90"/>
      <c r="I121" s="91"/>
      <c r="J121" s="91"/>
      <c r="K121" s="91"/>
      <c r="L121" s="91"/>
      <c r="M121" s="91"/>
      <c r="N121" s="199"/>
      <c r="O121" s="199"/>
      <c r="P121" s="199"/>
      <c r="Q121" s="199"/>
      <c r="U121" s="87"/>
      <c r="V121" s="88"/>
      <c r="W121" s="92"/>
      <c r="X121" s="90"/>
      <c r="Y121" s="90"/>
      <c r="AL121" s="87"/>
      <c r="AM121" s="88"/>
      <c r="AN121" s="92"/>
      <c r="AO121" s="90"/>
      <c r="AP121" s="90"/>
      <c r="BC121" s="87"/>
      <c r="BD121" s="88"/>
      <c r="BE121" s="92"/>
      <c r="BF121" s="90"/>
      <c r="BG121" s="90"/>
    </row>
    <row r="122" spans="1:59">
      <c r="A122" s="81"/>
      <c r="B122" s="91"/>
      <c r="C122" s="80"/>
      <c r="D122" s="76"/>
      <c r="E122" s="77"/>
      <c r="F122" s="78"/>
      <c r="G122" s="79"/>
      <c r="H122" s="79"/>
      <c r="I122" s="80"/>
      <c r="J122" s="80"/>
      <c r="K122" s="80"/>
      <c r="L122" s="80"/>
      <c r="M122" s="80"/>
      <c r="N122" s="80"/>
      <c r="O122" s="80"/>
      <c r="P122" s="80"/>
      <c r="Q122" s="80"/>
      <c r="U122" s="76"/>
      <c r="V122" s="77"/>
      <c r="W122" s="78"/>
      <c r="X122" s="79"/>
      <c r="Y122" s="79"/>
      <c r="AL122" s="76"/>
      <c r="AM122" s="77"/>
      <c r="AN122" s="78"/>
      <c r="AO122" s="79"/>
      <c r="AP122" s="79"/>
      <c r="BC122" s="76"/>
      <c r="BD122" s="77"/>
      <c r="BE122" s="78"/>
      <c r="BF122" s="79"/>
      <c r="BG122" s="79"/>
    </row>
    <row r="123" spans="1:59" ht="14.45" customHeight="1">
      <c r="A123" s="81"/>
      <c r="B123" s="200"/>
      <c r="C123" s="200"/>
      <c r="D123" s="76"/>
      <c r="E123" s="77"/>
      <c r="F123" s="78"/>
      <c r="G123" s="79"/>
      <c r="H123" s="79"/>
      <c r="I123" s="80"/>
      <c r="J123" s="80"/>
      <c r="K123" s="80"/>
      <c r="L123" s="80"/>
      <c r="M123" s="80"/>
      <c r="N123" s="80"/>
      <c r="O123" s="80"/>
      <c r="P123" s="80"/>
      <c r="Q123" s="80"/>
      <c r="U123" s="76"/>
      <c r="V123" s="77"/>
      <c r="W123" s="78"/>
      <c r="X123" s="79"/>
      <c r="Y123" s="79"/>
      <c r="AL123" s="76"/>
      <c r="AM123" s="77"/>
      <c r="AN123" s="78"/>
      <c r="AO123" s="79"/>
      <c r="AP123" s="79"/>
      <c r="BC123" s="76"/>
      <c r="BD123" s="77"/>
      <c r="BE123" s="78"/>
      <c r="BF123" s="79"/>
      <c r="BG123" s="79"/>
    </row>
    <row r="124" spans="1:59" ht="14.45" customHeight="1">
      <c r="A124" s="81"/>
      <c r="B124" s="200"/>
      <c r="C124" s="200"/>
      <c r="D124" s="76"/>
      <c r="E124" s="77"/>
      <c r="F124" s="78"/>
      <c r="G124" s="79"/>
      <c r="H124" s="79"/>
      <c r="I124" s="80"/>
      <c r="J124" s="80"/>
      <c r="K124" s="80"/>
      <c r="L124" s="80"/>
      <c r="M124" s="80"/>
      <c r="N124" s="80"/>
      <c r="O124" s="80"/>
      <c r="P124" s="80"/>
      <c r="Q124" s="80"/>
      <c r="U124" s="76"/>
      <c r="V124" s="77"/>
      <c r="W124" s="78"/>
      <c r="X124" s="79"/>
      <c r="Y124" s="79"/>
      <c r="AL124" s="76"/>
      <c r="AM124" s="77"/>
      <c r="AN124" s="78"/>
      <c r="AO124" s="79"/>
      <c r="AP124" s="79"/>
      <c r="BC124" s="76"/>
      <c r="BD124" s="77"/>
      <c r="BE124" s="78"/>
      <c r="BF124" s="79"/>
      <c r="BG124" s="79"/>
    </row>
    <row r="125" spans="1:59" ht="14.45" customHeight="1">
      <c r="A125" s="81"/>
      <c r="B125" s="197"/>
      <c r="C125" s="82"/>
      <c r="D125" s="82"/>
      <c r="E125" s="83"/>
      <c r="F125" s="84"/>
      <c r="G125" s="85"/>
      <c r="H125" s="85"/>
      <c r="I125" s="198"/>
      <c r="J125" s="198"/>
      <c r="K125" s="198"/>
      <c r="L125" s="198"/>
      <c r="M125" s="198"/>
      <c r="N125" s="198"/>
      <c r="O125" s="198"/>
      <c r="P125" s="198"/>
      <c r="Q125" s="198"/>
      <c r="U125" s="82"/>
      <c r="V125" s="83"/>
      <c r="W125" s="84"/>
      <c r="X125" s="85"/>
      <c r="Y125" s="85"/>
      <c r="AL125" s="82"/>
      <c r="AM125" s="83"/>
      <c r="AN125" s="84"/>
      <c r="AO125" s="85"/>
      <c r="AP125" s="85"/>
      <c r="BC125" s="82"/>
      <c r="BD125" s="83"/>
      <c r="BE125" s="84"/>
      <c r="BF125" s="85"/>
      <c r="BG125" s="85"/>
    </row>
    <row r="126" spans="1:59">
      <c r="A126" s="81"/>
      <c r="B126" s="197"/>
      <c r="C126" s="86"/>
      <c r="D126" s="87"/>
      <c r="E126" s="88"/>
      <c r="F126" s="89"/>
      <c r="G126" s="90"/>
      <c r="H126" s="90"/>
      <c r="I126" s="91"/>
      <c r="J126" s="91"/>
      <c r="K126" s="91"/>
      <c r="L126" s="91"/>
      <c r="M126" s="91"/>
      <c r="N126" s="199"/>
      <c r="O126" s="199"/>
      <c r="P126" s="199"/>
      <c r="Q126" s="199"/>
      <c r="U126" s="87"/>
      <c r="V126" s="88"/>
      <c r="W126" s="89"/>
      <c r="X126" s="90"/>
      <c r="Y126" s="90"/>
      <c r="AL126" s="87"/>
      <c r="AM126" s="88"/>
      <c r="AN126" s="89"/>
      <c r="AO126" s="90"/>
      <c r="AP126" s="90"/>
      <c r="BC126" s="87"/>
      <c r="BD126" s="88"/>
      <c r="BE126" s="89"/>
      <c r="BF126" s="90"/>
      <c r="BG126" s="90"/>
    </row>
    <row r="127" spans="1:59">
      <c r="A127" s="81"/>
      <c r="B127" s="197"/>
      <c r="C127" s="91"/>
      <c r="D127" s="87"/>
      <c r="E127" s="88"/>
      <c r="F127" s="89"/>
      <c r="G127" s="90"/>
      <c r="H127" s="90"/>
      <c r="I127" s="91"/>
      <c r="J127" s="91"/>
      <c r="K127" s="91"/>
      <c r="L127" s="91"/>
      <c r="M127" s="91"/>
      <c r="N127" s="199"/>
      <c r="O127" s="199"/>
      <c r="P127" s="199"/>
      <c r="Q127" s="199"/>
      <c r="U127" s="87"/>
      <c r="V127" s="88"/>
      <c r="W127" s="89"/>
      <c r="X127" s="90"/>
      <c r="Y127" s="90"/>
      <c r="AL127" s="87"/>
      <c r="AM127" s="88"/>
      <c r="AN127" s="89"/>
      <c r="AO127" s="90"/>
      <c r="AP127" s="90"/>
      <c r="BC127" s="87"/>
      <c r="BD127" s="88"/>
      <c r="BE127" s="89"/>
      <c r="BF127" s="90"/>
      <c r="BG127" s="90"/>
    </row>
    <row r="128" spans="1:59">
      <c r="A128" s="81"/>
      <c r="B128" s="197"/>
      <c r="C128" s="91"/>
      <c r="D128" s="87"/>
      <c r="E128" s="88"/>
      <c r="F128" s="89"/>
      <c r="G128" s="90"/>
      <c r="H128" s="90"/>
      <c r="I128" s="91"/>
      <c r="J128" s="91"/>
      <c r="K128" s="91"/>
      <c r="L128" s="91"/>
      <c r="M128" s="91"/>
      <c r="N128" s="199"/>
      <c r="O128" s="199"/>
      <c r="P128" s="199"/>
      <c r="Q128" s="199"/>
      <c r="U128" s="87"/>
      <c r="V128" s="88"/>
      <c r="W128" s="89"/>
      <c r="X128" s="90"/>
      <c r="Y128" s="90"/>
      <c r="AL128" s="87"/>
      <c r="AM128" s="88"/>
      <c r="AN128" s="89"/>
      <c r="AO128" s="90"/>
      <c r="AP128" s="90"/>
      <c r="BC128" s="87"/>
      <c r="BD128" s="88"/>
      <c r="BE128" s="89"/>
      <c r="BF128" s="90"/>
      <c r="BG128" s="90"/>
    </row>
    <row r="129" spans="1:59">
      <c r="A129" s="81"/>
      <c r="B129" s="197"/>
      <c r="C129" s="86"/>
      <c r="D129" s="87"/>
      <c r="E129" s="88"/>
      <c r="F129" s="89"/>
      <c r="G129" s="90"/>
      <c r="H129" s="90"/>
      <c r="I129" s="91"/>
      <c r="J129" s="91"/>
      <c r="K129" s="91"/>
      <c r="L129" s="91"/>
      <c r="M129" s="91"/>
      <c r="N129" s="199"/>
      <c r="O129" s="199"/>
      <c r="P129" s="199"/>
      <c r="Q129" s="199"/>
      <c r="U129" s="87"/>
      <c r="V129" s="88"/>
      <c r="W129" s="89"/>
      <c r="X129" s="90"/>
      <c r="Y129" s="90"/>
      <c r="AL129" s="87"/>
      <c r="AM129" s="88"/>
      <c r="AN129" s="89"/>
      <c r="AO129" s="90"/>
      <c r="AP129" s="90"/>
      <c r="BC129" s="87"/>
      <c r="BD129" s="88"/>
      <c r="BE129" s="89"/>
      <c r="BF129" s="90"/>
      <c r="BG129" s="90"/>
    </row>
    <row r="130" spans="1:59">
      <c r="A130" s="81"/>
      <c r="B130" s="197"/>
      <c r="C130" s="91"/>
      <c r="D130" s="87"/>
      <c r="E130" s="88"/>
      <c r="F130" s="89"/>
      <c r="G130" s="90"/>
      <c r="H130" s="90"/>
      <c r="I130" s="91"/>
      <c r="J130" s="91"/>
      <c r="K130" s="91"/>
      <c r="L130" s="91"/>
      <c r="M130" s="91"/>
      <c r="N130" s="199"/>
      <c r="O130" s="199"/>
      <c r="P130" s="199"/>
      <c r="Q130" s="199"/>
      <c r="U130" s="87"/>
      <c r="V130" s="88"/>
      <c r="W130" s="89"/>
      <c r="X130" s="90"/>
      <c r="Y130" s="90"/>
      <c r="AL130" s="87"/>
      <c r="AM130" s="88"/>
      <c r="AN130" s="89"/>
      <c r="AO130" s="90"/>
      <c r="AP130" s="90"/>
      <c r="BC130" s="87"/>
      <c r="BD130" s="88"/>
      <c r="BE130" s="89"/>
      <c r="BF130" s="90"/>
      <c r="BG130" s="90"/>
    </row>
    <row r="131" spans="1:59">
      <c r="A131" s="81"/>
      <c r="B131" s="197"/>
      <c r="C131" s="91"/>
      <c r="D131" s="87"/>
      <c r="E131" s="88"/>
      <c r="F131" s="89"/>
      <c r="G131" s="90"/>
      <c r="H131" s="90"/>
      <c r="I131" s="91"/>
      <c r="J131" s="91"/>
      <c r="K131" s="91"/>
      <c r="L131" s="91"/>
      <c r="M131" s="91"/>
      <c r="N131" s="199"/>
      <c r="O131" s="199"/>
      <c r="P131" s="199"/>
      <c r="Q131" s="199"/>
      <c r="U131" s="87"/>
      <c r="V131" s="88"/>
      <c r="W131" s="89"/>
      <c r="X131" s="90"/>
      <c r="Y131" s="90"/>
      <c r="AL131" s="87"/>
      <c r="AM131" s="88"/>
      <c r="AN131" s="89"/>
      <c r="AO131" s="90"/>
      <c r="AP131" s="90"/>
      <c r="BC131" s="87"/>
      <c r="BD131" s="88"/>
      <c r="BE131" s="89"/>
      <c r="BF131" s="90"/>
      <c r="BG131" s="90"/>
    </row>
    <row r="132" spans="1:59">
      <c r="A132" s="81"/>
      <c r="B132" s="197"/>
      <c r="C132" s="91"/>
      <c r="D132" s="87"/>
      <c r="E132" s="88"/>
      <c r="F132" s="89"/>
      <c r="G132" s="90"/>
      <c r="H132" s="90"/>
      <c r="I132" s="91"/>
      <c r="J132" s="91"/>
      <c r="K132" s="91"/>
      <c r="L132" s="91"/>
      <c r="M132" s="91"/>
      <c r="N132" s="199"/>
      <c r="O132" s="199"/>
      <c r="P132" s="199"/>
      <c r="Q132" s="199"/>
      <c r="U132" s="87"/>
      <c r="V132" s="88"/>
      <c r="W132" s="89"/>
      <c r="X132" s="90"/>
      <c r="Y132" s="90"/>
      <c r="AL132" s="87"/>
      <c r="AM132" s="88"/>
      <c r="AN132" s="89"/>
      <c r="AO132" s="90"/>
      <c r="AP132" s="90"/>
      <c r="BC132" s="87"/>
      <c r="BD132" s="88"/>
      <c r="BE132" s="89"/>
      <c r="BF132" s="90"/>
      <c r="BG132" s="90"/>
    </row>
    <row r="133" spans="1:59">
      <c r="A133" s="81"/>
      <c r="B133" s="197"/>
      <c r="C133" s="86"/>
      <c r="D133" s="87"/>
      <c r="E133" s="88"/>
      <c r="F133" s="89"/>
      <c r="G133" s="90"/>
      <c r="H133" s="90"/>
      <c r="I133" s="91"/>
      <c r="J133" s="91"/>
      <c r="K133" s="91"/>
      <c r="L133" s="91"/>
      <c r="M133" s="91"/>
      <c r="N133" s="199"/>
      <c r="O133" s="199"/>
      <c r="P133" s="199"/>
      <c r="Q133" s="199"/>
      <c r="U133" s="87"/>
      <c r="V133" s="88"/>
      <c r="W133" s="89"/>
      <c r="X133" s="90"/>
      <c r="Y133" s="90"/>
      <c r="AL133" s="87"/>
      <c r="AM133" s="88"/>
      <c r="AN133" s="89"/>
      <c r="AO133" s="90"/>
      <c r="AP133" s="90"/>
      <c r="BC133" s="87"/>
      <c r="BD133" s="88"/>
      <c r="BE133" s="89"/>
      <c r="BF133" s="90"/>
      <c r="BG133" s="90"/>
    </row>
    <row r="134" spans="1:59">
      <c r="A134" s="81"/>
      <c r="B134" s="197"/>
      <c r="C134" s="91"/>
      <c r="D134" s="87"/>
      <c r="E134" s="88"/>
      <c r="F134" s="89"/>
      <c r="G134" s="90"/>
      <c r="H134" s="90"/>
      <c r="I134" s="91"/>
      <c r="J134" s="91"/>
      <c r="K134" s="91"/>
      <c r="L134" s="91"/>
      <c r="M134" s="91"/>
      <c r="N134" s="199"/>
      <c r="O134" s="199"/>
      <c r="P134" s="199"/>
      <c r="Q134" s="199"/>
      <c r="U134" s="87"/>
      <c r="V134" s="88"/>
      <c r="W134" s="89"/>
      <c r="X134" s="90"/>
      <c r="Y134" s="90"/>
      <c r="AL134" s="87"/>
      <c r="AM134" s="88"/>
      <c r="AN134" s="89"/>
      <c r="AO134" s="90"/>
      <c r="AP134" s="90"/>
      <c r="BC134" s="87"/>
      <c r="BD134" s="88"/>
      <c r="BE134" s="89"/>
      <c r="BF134" s="90"/>
      <c r="BG134" s="90"/>
    </row>
    <row r="135" spans="1:59">
      <c r="A135" s="81"/>
      <c r="B135" s="197"/>
      <c r="C135" s="91"/>
      <c r="D135" s="87"/>
      <c r="E135" s="88"/>
      <c r="F135" s="89"/>
      <c r="G135" s="90"/>
      <c r="H135" s="90"/>
      <c r="I135" s="91"/>
      <c r="J135" s="91"/>
      <c r="K135" s="91"/>
      <c r="L135" s="91"/>
      <c r="M135" s="91"/>
      <c r="N135" s="199"/>
      <c r="O135" s="199"/>
      <c r="P135" s="199"/>
      <c r="Q135" s="199"/>
      <c r="U135" s="87"/>
      <c r="V135" s="88"/>
      <c r="W135" s="89"/>
      <c r="X135" s="90"/>
      <c r="Y135" s="90"/>
      <c r="AL135" s="87"/>
      <c r="AM135" s="88"/>
      <c r="AN135" s="89"/>
      <c r="AO135" s="90"/>
      <c r="AP135" s="90"/>
      <c r="BC135" s="87"/>
      <c r="BD135" s="88"/>
      <c r="BE135" s="89"/>
      <c r="BF135" s="90"/>
      <c r="BG135" s="90"/>
    </row>
    <row r="136" spans="1:59">
      <c r="A136" s="81"/>
      <c r="B136" s="197"/>
      <c r="C136" s="86"/>
      <c r="D136" s="87"/>
      <c r="E136" s="88"/>
      <c r="F136" s="89"/>
      <c r="G136" s="90"/>
      <c r="H136" s="90"/>
      <c r="I136" s="91"/>
      <c r="J136" s="91"/>
      <c r="K136" s="91"/>
      <c r="L136" s="91"/>
      <c r="M136" s="91"/>
      <c r="N136" s="199"/>
      <c r="O136" s="199"/>
      <c r="P136" s="199"/>
      <c r="Q136" s="199"/>
      <c r="U136" s="87"/>
      <c r="V136" s="88"/>
      <c r="W136" s="89"/>
      <c r="X136" s="90"/>
      <c r="Y136" s="90"/>
      <c r="AL136" s="87"/>
      <c r="AM136" s="88"/>
      <c r="AN136" s="89"/>
      <c r="AO136" s="90"/>
      <c r="AP136" s="90"/>
      <c r="BC136" s="87"/>
      <c r="BD136" s="88"/>
      <c r="BE136" s="89"/>
      <c r="BF136" s="90"/>
      <c r="BG136" s="90"/>
    </row>
    <row r="137" spans="1:59">
      <c r="A137" s="81"/>
      <c r="B137" s="197"/>
      <c r="C137" s="91"/>
      <c r="D137" s="87"/>
      <c r="E137" s="88"/>
      <c r="F137" s="89"/>
      <c r="G137" s="90"/>
      <c r="H137" s="90"/>
      <c r="I137" s="91"/>
      <c r="J137" s="91"/>
      <c r="K137" s="91"/>
      <c r="L137" s="91"/>
      <c r="M137" s="91"/>
      <c r="N137" s="199"/>
      <c r="O137" s="199"/>
      <c r="P137" s="199"/>
      <c r="Q137" s="199"/>
      <c r="U137" s="87"/>
      <c r="V137" s="88"/>
      <c r="W137" s="89"/>
      <c r="X137" s="90"/>
      <c r="Y137" s="90"/>
      <c r="AL137" s="87"/>
      <c r="AM137" s="88"/>
      <c r="AN137" s="89"/>
      <c r="AO137" s="90"/>
      <c r="AP137" s="90"/>
      <c r="BC137" s="87"/>
      <c r="BD137" s="88"/>
      <c r="BE137" s="89"/>
      <c r="BF137" s="90"/>
      <c r="BG137" s="90"/>
    </row>
    <row r="138" spans="1:59">
      <c r="A138" s="81"/>
      <c r="B138" s="197"/>
      <c r="C138" s="91"/>
      <c r="D138" s="87"/>
      <c r="E138" s="88"/>
      <c r="F138" s="89"/>
      <c r="G138" s="90"/>
      <c r="H138" s="90"/>
      <c r="I138" s="91"/>
      <c r="J138" s="91"/>
      <c r="K138" s="91"/>
      <c r="L138" s="91"/>
      <c r="M138" s="91"/>
      <c r="N138" s="199"/>
      <c r="O138" s="199"/>
      <c r="P138" s="199"/>
      <c r="Q138" s="199"/>
      <c r="U138" s="87"/>
      <c r="V138" s="88"/>
      <c r="W138" s="89"/>
      <c r="X138" s="90"/>
      <c r="Y138" s="90"/>
      <c r="AL138" s="87"/>
      <c r="AM138" s="88"/>
      <c r="AN138" s="89"/>
      <c r="AO138" s="90"/>
      <c r="AP138" s="90"/>
      <c r="BC138" s="87"/>
      <c r="BD138" s="88"/>
      <c r="BE138" s="89"/>
      <c r="BF138" s="90"/>
      <c r="BG138" s="90"/>
    </row>
    <row r="139" spans="1:59">
      <c r="A139" s="81"/>
      <c r="B139" s="91"/>
      <c r="C139" s="80"/>
      <c r="D139" s="76"/>
      <c r="E139" s="77"/>
      <c r="F139" s="78"/>
      <c r="G139" s="79"/>
      <c r="H139" s="79"/>
      <c r="I139" s="80"/>
      <c r="J139" s="80"/>
      <c r="K139" s="80"/>
      <c r="L139" s="80"/>
      <c r="M139" s="80"/>
      <c r="N139" s="80"/>
      <c r="O139" s="80"/>
      <c r="P139" s="80"/>
      <c r="Q139" s="80"/>
      <c r="U139" s="76"/>
      <c r="V139" s="77"/>
      <c r="W139" s="78"/>
      <c r="X139" s="79"/>
      <c r="Y139" s="79"/>
      <c r="AL139" s="76"/>
      <c r="AM139" s="77"/>
      <c r="AN139" s="78"/>
      <c r="AO139" s="79"/>
      <c r="AP139" s="79"/>
      <c r="BC139" s="76"/>
      <c r="BD139" s="77"/>
      <c r="BE139" s="78"/>
      <c r="BF139" s="79"/>
      <c r="BG139" s="79"/>
    </row>
    <row r="140" spans="1:59" ht="14.45" customHeight="1">
      <c r="A140" s="81"/>
      <c r="B140" s="197"/>
      <c r="C140" s="82"/>
      <c r="D140" s="82"/>
      <c r="E140" s="83"/>
      <c r="F140" s="84"/>
      <c r="G140" s="85"/>
      <c r="H140" s="85"/>
      <c r="I140" s="198"/>
      <c r="J140" s="198"/>
      <c r="K140" s="198"/>
      <c r="L140" s="198"/>
      <c r="M140" s="198"/>
      <c r="N140" s="198"/>
      <c r="O140" s="198"/>
      <c r="P140" s="198"/>
      <c r="Q140" s="198"/>
      <c r="U140" s="82"/>
      <c r="V140" s="83"/>
      <c r="W140" s="84"/>
      <c r="X140" s="85"/>
      <c r="Y140" s="85"/>
      <c r="AL140" s="82"/>
      <c r="AM140" s="83"/>
      <c r="AN140" s="84"/>
      <c r="AO140" s="85"/>
      <c r="AP140" s="85"/>
      <c r="BC140" s="82"/>
      <c r="BD140" s="83"/>
      <c r="BE140" s="84"/>
      <c r="BF140" s="85"/>
      <c r="BG140" s="85"/>
    </row>
    <row r="141" spans="1:59">
      <c r="A141" s="81"/>
      <c r="B141" s="197"/>
      <c r="C141" s="91"/>
      <c r="D141" s="87"/>
      <c r="E141" s="88"/>
      <c r="F141" s="94"/>
      <c r="G141" s="90"/>
      <c r="H141" s="90"/>
      <c r="I141" s="91"/>
      <c r="J141" s="91"/>
      <c r="K141" s="91"/>
      <c r="L141" s="91"/>
      <c r="M141" s="91"/>
      <c r="N141" s="199"/>
      <c r="O141" s="199"/>
      <c r="P141" s="199"/>
      <c r="Q141" s="199"/>
      <c r="U141" s="87"/>
      <c r="V141" s="88"/>
      <c r="W141" s="94"/>
      <c r="X141" s="90"/>
      <c r="Y141" s="90"/>
      <c r="AL141" s="87"/>
      <c r="AM141" s="88"/>
      <c r="AN141" s="94"/>
      <c r="AO141" s="90"/>
      <c r="AP141" s="90"/>
      <c r="BC141" s="87"/>
      <c r="BD141" s="88"/>
      <c r="BE141" s="94"/>
      <c r="BF141" s="90"/>
      <c r="BG141" s="90"/>
    </row>
    <row r="142" spans="1:59">
      <c r="A142" s="81"/>
      <c r="B142" s="197"/>
      <c r="C142" s="91"/>
      <c r="D142" s="87"/>
      <c r="E142" s="88"/>
      <c r="F142" s="94"/>
      <c r="G142" s="90"/>
      <c r="H142" s="90"/>
      <c r="I142" s="91"/>
      <c r="J142" s="91"/>
      <c r="K142" s="91"/>
      <c r="L142" s="91"/>
      <c r="M142" s="91"/>
      <c r="N142" s="199"/>
      <c r="O142" s="199"/>
      <c r="P142" s="199"/>
      <c r="Q142" s="199"/>
      <c r="U142" s="87"/>
      <c r="V142" s="88"/>
      <c r="W142" s="94"/>
      <c r="X142" s="90"/>
      <c r="Y142" s="90"/>
      <c r="AL142" s="87"/>
      <c r="AM142" s="88"/>
      <c r="AN142" s="94"/>
      <c r="AO142" s="90"/>
      <c r="AP142" s="90"/>
      <c r="BC142" s="87"/>
      <c r="BD142" s="88"/>
      <c r="BE142" s="94"/>
      <c r="BF142" s="90"/>
      <c r="BG142" s="90"/>
    </row>
    <row r="143" spans="1:59">
      <c r="A143" s="81"/>
      <c r="B143" s="197"/>
      <c r="C143" s="91"/>
      <c r="D143" s="87"/>
      <c r="E143" s="88"/>
      <c r="F143" s="94"/>
      <c r="G143" s="90"/>
      <c r="H143" s="90"/>
      <c r="I143" s="91"/>
      <c r="J143" s="91"/>
      <c r="K143" s="91"/>
      <c r="L143" s="91"/>
      <c r="M143" s="91"/>
      <c r="N143" s="199"/>
      <c r="O143" s="199"/>
      <c r="P143" s="199"/>
      <c r="Q143" s="199"/>
      <c r="U143" s="87"/>
      <c r="V143" s="88"/>
      <c r="W143" s="94"/>
      <c r="X143" s="90"/>
      <c r="Y143" s="90"/>
      <c r="AL143" s="87"/>
      <c r="AM143" s="88"/>
      <c r="AN143" s="94"/>
      <c r="AO143" s="90"/>
      <c r="AP143" s="90"/>
      <c r="BC143" s="87"/>
      <c r="BD143" s="88"/>
      <c r="BE143" s="94"/>
      <c r="BF143" s="90"/>
      <c r="BG143" s="90"/>
    </row>
    <row r="144" spans="1:59">
      <c r="A144" s="81"/>
      <c r="B144" s="197"/>
      <c r="C144" s="91"/>
      <c r="D144" s="87"/>
      <c r="E144" s="88"/>
      <c r="F144" s="94"/>
      <c r="G144" s="90"/>
      <c r="H144" s="90"/>
      <c r="I144" s="91"/>
      <c r="J144" s="91"/>
      <c r="K144" s="91"/>
      <c r="L144" s="91"/>
      <c r="M144" s="91"/>
      <c r="N144" s="199"/>
      <c r="O144" s="199"/>
      <c r="P144" s="199"/>
      <c r="Q144" s="199"/>
      <c r="U144" s="87"/>
      <c r="V144" s="88"/>
      <c r="W144" s="94"/>
      <c r="X144" s="90"/>
      <c r="Y144" s="90"/>
      <c r="AL144" s="87"/>
      <c r="AM144" s="88"/>
      <c r="AN144" s="94"/>
      <c r="AO144" s="90"/>
      <c r="AP144" s="90"/>
      <c r="BC144" s="87"/>
      <c r="BD144" s="88"/>
      <c r="BE144" s="94"/>
      <c r="BF144" s="90"/>
      <c r="BG144" s="90"/>
    </row>
    <row r="145" spans="1:59">
      <c r="A145" s="81"/>
      <c r="B145" s="91"/>
      <c r="C145" s="91"/>
      <c r="D145" s="87"/>
      <c r="E145" s="88"/>
      <c r="F145" s="89"/>
      <c r="G145" s="90"/>
      <c r="H145" s="90"/>
      <c r="I145" s="91"/>
      <c r="J145" s="91"/>
      <c r="K145" s="91"/>
      <c r="L145" s="91"/>
      <c r="M145" s="91"/>
      <c r="N145" s="91"/>
      <c r="O145" s="91"/>
      <c r="P145" s="91"/>
      <c r="Q145" s="91"/>
      <c r="U145" s="87"/>
      <c r="V145" s="88"/>
      <c r="W145" s="89"/>
      <c r="X145" s="90"/>
      <c r="Y145" s="90"/>
      <c r="AL145" s="87"/>
      <c r="AM145" s="88"/>
      <c r="AN145" s="89"/>
      <c r="AO145" s="90"/>
      <c r="AP145" s="90"/>
      <c r="BC145" s="87"/>
      <c r="BD145" s="88"/>
      <c r="BE145" s="89"/>
      <c r="BF145" s="90"/>
      <c r="BG145" s="90"/>
    </row>
    <row r="146" spans="1:59" ht="14.45" customHeight="1">
      <c r="A146" s="81"/>
      <c r="B146" s="197"/>
      <c r="C146" s="82"/>
      <c r="D146" s="82"/>
      <c r="E146" s="83"/>
      <c r="F146" s="84"/>
      <c r="G146" s="85"/>
      <c r="H146" s="85"/>
      <c r="I146" s="198"/>
      <c r="J146" s="198"/>
      <c r="K146" s="198"/>
      <c r="L146" s="198"/>
      <c r="M146" s="198"/>
      <c r="N146" s="198"/>
      <c r="O146" s="198"/>
      <c r="P146" s="198"/>
      <c r="Q146" s="198"/>
      <c r="U146" s="82"/>
      <c r="V146" s="83"/>
      <c r="W146" s="84"/>
      <c r="X146" s="85"/>
      <c r="Y146" s="85"/>
      <c r="AL146" s="82"/>
      <c r="AM146" s="83"/>
      <c r="AN146" s="84"/>
      <c r="AO146" s="85"/>
      <c r="AP146" s="85"/>
      <c r="BC146" s="82"/>
      <c r="BD146" s="83"/>
      <c r="BE146" s="84"/>
      <c r="BF146" s="85"/>
      <c r="BG146" s="85"/>
    </row>
    <row r="147" spans="1:59">
      <c r="A147" s="81"/>
      <c r="B147" s="197"/>
      <c r="C147" s="86"/>
      <c r="D147" s="87"/>
      <c r="E147" s="88"/>
      <c r="F147" s="89"/>
      <c r="G147" s="90"/>
      <c r="H147" s="90"/>
      <c r="I147" s="91"/>
      <c r="J147" s="91"/>
      <c r="K147" s="91"/>
      <c r="L147" s="91"/>
      <c r="M147" s="91"/>
      <c r="N147" s="199"/>
      <c r="O147" s="199"/>
      <c r="P147" s="199"/>
      <c r="Q147" s="199"/>
      <c r="U147" s="87"/>
      <c r="V147" s="88"/>
      <c r="W147" s="89"/>
      <c r="X147" s="90"/>
      <c r="Y147" s="90"/>
      <c r="AL147" s="87"/>
      <c r="AM147" s="88"/>
      <c r="AN147" s="89"/>
      <c r="AO147" s="90"/>
      <c r="AP147" s="90"/>
      <c r="BC147" s="87"/>
      <c r="BD147" s="88"/>
      <c r="BE147" s="89"/>
      <c r="BF147" s="90"/>
      <c r="BG147" s="90"/>
    </row>
    <row r="148" spans="1:59">
      <c r="A148" s="81"/>
      <c r="B148" s="197"/>
      <c r="C148" s="91"/>
      <c r="D148" s="87"/>
      <c r="E148" s="88"/>
      <c r="F148" s="89"/>
      <c r="G148" s="90"/>
      <c r="H148" s="90"/>
      <c r="I148" s="91"/>
      <c r="J148" s="91"/>
      <c r="K148" s="91"/>
      <c r="L148" s="91"/>
      <c r="M148" s="91"/>
      <c r="N148" s="199"/>
      <c r="O148" s="199"/>
      <c r="P148" s="199"/>
      <c r="Q148" s="199"/>
      <c r="U148" s="87"/>
      <c r="V148" s="88"/>
      <c r="W148" s="89"/>
      <c r="X148" s="90"/>
      <c r="Y148" s="90"/>
      <c r="AL148" s="87"/>
      <c r="AM148" s="88"/>
      <c r="AN148" s="89"/>
      <c r="AO148" s="90"/>
      <c r="AP148" s="90"/>
      <c r="BC148" s="87"/>
      <c r="BD148" s="88"/>
      <c r="BE148" s="89"/>
      <c r="BF148" s="90"/>
      <c r="BG148" s="90"/>
    </row>
    <row r="149" spans="1:59">
      <c r="A149" s="81"/>
      <c r="B149" s="197"/>
      <c r="C149" s="91"/>
      <c r="D149" s="87"/>
      <c r="E149" s="88"/>
      <c r="F149" s="89"/>
      <c r="G149" s="90"/>
      <c r="H149" s="90"/>
      <c r="I149" s="91"/>
      <c r="J149" s="91"/>
      <c r="K149" s="91"/>
      <c r="L149" s="91"/>
      <c r="M149" s="91"/>
      <c r="N149" s="199"/>
      <c r="O149" s="199"/>
      <c r="P149" s="199"/>
      <c r="Q149" s="199"/>
      <c r="U149" s="87"/>
      <c r="V149" s="88"/>
      <c r="W149" s="89"/>
      <c r="X149" s="90"/>
      <c r="Y149" s="90"/>
      <c r="AL149" s="87"/>
      <c r="AM149" s="88"/>
      <c r="AN149" s="89"/>
      <c r="AO149" s="90"/>
      <c r="AP149" s="90"/>
      <c r="BC149" s="87"/>
      <c r="BD149" s="88"/>
      <c r="BE149" s="89"/>
      <c r="BF149" s="90"/>
      <c r="BG149" s="90"/>
    </row>
    <row r="150" spans="1:59">
      <c r="A150" s="81"/>
      <c r="B150" s="197"/>
      <c r="C150" s="86"/>
      <c r="D150" s="87"/>
      <c r="E150" s="88"/>
      <c r="F150" s="89"/>
      <c r="G150" s="90"/>
      <c r="H150" s="90"/>
      <c r="I150" s="91"/>
      <c r="J150" s="91"/>
      <c r="K150" s="91"/>
      <c r="L150" s="91"/>
      <c r="M150" s="91"/>
      <c r="N150" s="199"/>
      <c r="O150" s="199"/>
      <c r="P150" s="199"/>
      <c r="Q150" s="199"/>
      <c r="U150" s="87"/>
      <c r="V150" s="88"/>
      <c r="W150" s="89"/>
      <c r="X150" s="90"/>
      <c r="Y150" s="90"/>
      <c r="AL150" s="87"/>
      <c r="AM150" s="88"/>
      <c r="AN150" s="89"/>
      <c r="AO150" s="90"/>
      <c r="AP150" s="90"/>
      <c r="BC150" s="87"/>
      <c r="BD150" s="88"/>
      <c r="BE150" s="89"/>
      <c r="BF150" s="90"/>
      <c r="BG150" s="90"/>
    </row>
    <row r="151" spans="1:59">
      <c r="A151" s="81"/>
      <c r="B151" s="197"/>
      <c r="C151" s="91"/>
      <c r="D151" s="87"/>
      <c r="E151" s="88"/>
      <c r="F151" s="89"/>
      <c r="G151" s="90"/>
      <c r="H151" s="90"/>
      <c r="I151" s="91"/>
      <c r="J151" s="91"/>
      <c r="K151" s="91"/>
      <c r="L151" s="91"/>
      <c r="M151" s="91"/>
      <c r="N151" s="199"/>
      <c r="O151" s="199"/>
      <c r="P151" s="199"/>
      <c r="Q151" s="199"/>
      <c r="U151" s="87"/>
      <c r="V151" s="88"/>
      <c r="W151" s="89"/>
      <c r="X151" s="90"/>
      <c r="Y151" s="90"/>
      <c r="AL151" s="87"/>
      <c r="AM151" s="88"/>
      <c r="AN151" s="89"/>
      <c r="AO151" s="90"/>
      <c r="AP151" s="90"/>
      <c r="BC151" s="87"/>
      <c r="BD151" s="88"/>
      <c r="BE151" s="89"/>
      <c r="BF151" s="90"/>
      <c r="BG151" s="90"/>
    </row>
    <row r="152" spans="1:59">
      <c r="A152" s="81"/>
      <c r="B152" s="197"/>
      <c r="C152" s="91"/>
      <c r="D152" s="87"/>
      <c r="E152" s="88"/>
      <c r="F152" s="89"/>
      <c r="G152" s="90"/>
      <c r="H152" s="90"/>
      <c r="I152" s="91"/>
      <c r="J152" s="91"/>
      <c r="K152" s="91"/>
      <c r="L152" s="91"/>
      <c r="M152" s="91"/>
      <c r="N152" s="199"/>
      <c r="O152" s="199"/>
      <c r="P152" s="199"/>
      <c r="Q152" s="199"/>
      <c r="U152" s="87"/>
      <c r="V152" s="88"/>
      <c r="W152" s="89"/>
      <c r="X152" s="90"/>
      <c r="Y152" s="90"/>
      <c r="AL152" s="87"/>
      <c r="AM152" s="88"/>
      <c r="AN152" s="89"/>
      <c r="AO152" s="90"/>
      <c r="AP152" s="90"/>
      <c r="BC152" s="87"/>
      <c r="BD152" s="88"/>
      <c r="BE152" s="89"/>
      <c r="BF152" s="90"/>
      <c r="BG152" s="90"/>
    </row>
    <row r="153" spans="1:59">
      <c r="A153" s="81"/>
      <c r="B153" s="197"/>
      <c r="C153" s="91"/>
      <c r="D153" s="87"/>
      <c r="E153" s="88"/>
      <c r="F153" s="89"/>
      <c r="G153" s="90"/>
      <c r="H153" s="90"/>
      <c r="I153" s="91"/>
      <c r="J153" s="91"/>
      <c r="K153" s="91"/>
      <c r="L153" s="91"/>
      <c r="M153" s="91"/>
      <c r="N153" s="199"/>
      <c r="O153" s="199"/>
      <c r="P153" s="199"/>
      <c r="Q153" s="199"/>
      <c r="U153" s="87"/>
      <c r="V153" s="88"/>
      <c r="W153" s="89"/>
      <c r="X153" s="90"/>
      <c r="Y153" s="90"/>
      <c r="AL153" s="87"/>
      <c r="AM153" s="88"/>
      <c r="AN153" s="89"/>
      <c r="AO153" s="90"/>
      <c r="AP153" s="90"/>
      <c r="BC153" s="87"/>
      <c r="BD153" s="88"/>
      <c r="BE153" s="89"/>
      <c r="BF153" s="90"/>
      <c r="BG153" s="90"/>
    </row>
    <row r="154" spans="1:59">
      <c r="A154" s="81"/>
      <c r="B154" s="197"/>
      <c r="C154" s="86"/>
      <c r="D154" s="87"/>
      <c r="E154" s="88"/>
      <c r="F154" s="89"/>
      <c r="G154" s="90"/>
      <c r="H154" s="90"/>
      <c r="I154" s="91"/>
      <c r="J154" s="91"/>
      <c r="K154" s="91"/>
      <c r="L154" s="91"/>
      <c r="M154" s="91"/>
      <c r="N154" s="199"/>
      <c r="O154" s="199"/>
      <c r="P154" s="199"/>
      <c r="Q154" s="199"/>
      <c r="U154" s="87"/>
      <c r="V154" s="88"/>
      <c r="W154" s="89"/>
      <c r="X154" s="90"/>
      <c r="Y154" s="90"/>
      <c r="AL154" s="87"/>
      <c r="AM154" s="88"/>
      <c r="AN154" s="89"/>
      <c r="AO154" s="90"/>
      <c r="AP154" s="90"/>
      <c r="BC154" s="87"/>
      <c r="BD154" s="88"/>
      <c r="BE154" s="89"/>
      <c r="BF154" s="90"/>
      <c r="BG154" s="90"/>
    </row>
    <row r="155" spans="1:59">
      <c r="A155" s="81"/>
      <c r="B155" s="197"/>
      <c r="C155" s="91"/>
      <c r="D155" s="87"/>
      <c r="E155" s="88"/>
      <c r="F155" s="89"/>
      <c r="G155" s="90"/>
      <c r="H155" s="90"/>
      <c r="I155" s="91"/>
      <c r="J155" s="91"/>
      <c r="K155" s="91"/>
      <c r="L155" s="91"/>
      <c r="M155" s="91"/>
      <c r="N155" s="199"/>
      <c r="O155" s="199"/>
      <c r="P155" s="199"/>
      <c r="Q155" s="199"/>
      <c r="U155" s="87"/>
      <c r="V155" s="88"/>
      <c r="W155" s="89"/>
      <c r="X155" s="90"/>
      <c r="Y155" s="90"/>
      <c r="AL155" s="87"/>
      <c r="AM155" s="88"/>
      <c r="AN155" s="89"/>
      <c r="AO155" s="90"/>
      <c r="AP155" s="90"/>
      <c r="BC155" s="87"/>
      <c r="BD155" s="88"/>
      <c r="BE155" s="89"/>
      <c r="BF155" s="90"/>
      <c r="BG155" s="90"/>
    </row>
    <row r="156" spans="1:59">
      <c r="A156" s="81"/>
      <c r="B156" s="197"/>
      <c r="C156" s="91"/>
      <c r="D156" s="87"/>
      <c r="E156" s="88"/>
      <c r="F156" s="89"/>
      <c r="G156" s="90"/>
      <c r="H156" s="90"/>
      <c r="I156" s="91"/>
      <c r="J156" s="91"/>
      <c r="K156" s="91"/>
      <c r="L156" s="91"/>
      <c r="M156" s="91"/>
      <c r="N156" s="199"/>
      <c r="O156" s="199"/>
      <c r="P156" s="199"/>
      <c r="Q156" s="199"/>
      <c r="U156" s="87"/>
      <c r="V156" s="88"/>
      <c r="W156" s="89"/>
      <c r="X156" s="90"/>
      <c r="Y156" s="90"/>
      <c r="AL156" s="87"/>
      <c r="AM156" s="88"/>
      <c r="AN156" s="89"/>
      <c r="AO156" s="90"/>
      <c r="AP156" s="90"/>
      <c r="BC156" s="87"/>
      <c r="BD156" s="88"/>
      <c r="BE156" s="89"/>
      <c r="BF156" s="90"/>
      <c r="BG156" s="90"/>
    </row>
    <row r="157" spans="1:59">
      <c r="A157" s="81"/>
      <c r="B157" s="91"/>
      <c r="C157" s="91"/>
      <c r="D157" s="87"/>
      <c r="E157" s="88"/>
      <c r="F157" s="89"/>
      <c r="G157" s="90"/>
      <c r="H157" s="90"/>
      <c r="I157" s="91"/>
      <c r="J157" s="91"/>
      <c r="K157" s="91"/>
      <c r="L157" s="91"/>
      <c r="M157" s="91"/>
      <c r="N157" s="91"/>
      <c r="O157" s="91"/>
      <c r="P157" s="91"/>
      <c r="Q157" s="91"/>
      <c r="U157" s="87"/>
      <c r="V157" s="88"/>
      <c r="W157" s="89"/>
      <c r="X157" s="90"/>
      <c r="Y157" s="90"/>
      <c r="AL157" s="87"/>
      <c r="AM157" s="88"/>
      <c r="AN157" s="89"/>
      <c r="AO157" s="90"/>
      <c r="AP157" s="90"/>
      <c r="BC157" s="87"/>
      <c r="BD157" s="88"/>
      <c r="BE157" s="89"/>
      <c r="BF157" s="90"/>
      <c r="BG157" s="90"/>
    </row>
    <row r="158" spans="1:59" ht="14.45" customHeight="1">
      <c r="A158" s="81"/>
      <c r="B158" s="197"/>
      <c r="C158" s="82"/>
      <c r="D158" s="82"/>
      <c r="E158" s="83"/>
      <c r="F158" s="84"/>
      <c r="G158" s="85"/>
      <c r="H158" s="85"/>
      <c r="I158" s="198"/>
      <c r="J158" s="198"/>
      <c r="K158" s="198"/>
      <c r="L158" s="198"/>
      <c r="M158" s="198"/>
      <c r="N158" s="198"/>
      <c r="O158" s="198"/>
      <c r="P158" s="198"/>
      <c r="Q158" s="198"/>
      <c r="U158" s="82"/>
      <c r="V158" s="83"/>
      <c r="W158" s="84"/>
      <c r="X158" s="85"/>
      <c r="Y158" s="85"/>
      <c r="AL158" s="82"/>
      <c r="AM158" s="83"/>
      <c r="AN158" s="84"/>
      <c r="AO158" s="85"/>
      <c r="AP158" s="85"/>
      <c r="BC158" s="82"/>
      <c r="BD158" s="83"/>
      <c r="BE158" s="84"/>
      <c r="BF158" s="85"/>
      <c r="BG158" s="85"/>
    </row>
    <row r="159" spans="1:59">
      <c r="A159" s="81"/>
      <c r="B159" s="197"/>
      <c r="C159" s="91"/>
      <c r="D159" s="87"/>
      <c r="E159" s="88"/>
      <c r="F159" s="92"/>
      <c r="G159" s="90"/>
      <c r="H159" s="90"/>
      <c r="I159" s="91"/>
      <c r="J159" s="91"/>
      <c r="K159" s="91"/>
      <c r="L159" s="91"/>
      <c r="M159" s="91"/>
      <c r="N159" s="199"/>
      <c r="O159" s="199"/>
      <c r="P159" s="199"/>
      <c r="Q159" s="199"/>
      <c r="U159" s="87"/>
      <c r="V159" s="88"/>
      <c r="W159" s="92"/>
      <c r="X159" s="90"/>
      <c r="Y159" s="90"/>
      <c r="AL159" s="87"/>
      <c r="AM159" s="88"/>
      <c r="AN159" s="92"/>
      <c r="AO159" s="90"/>
      <c r="AP159" s="90"/>
      <c r="BC159" s="87"/>
      <c r="BD159" s="88"/>
      <c r="BE159" s="92"/>
      <c r="BF159" s="90"/>
      <c r="BG159" s="90"/>
    </row>
    <row r="160" spans="1:59">
      <c r="A160" s="81"/>
      <c r="B160" s="197"/>
      <c r="C160" s="91"/>
      <c r="D160" s="87"/>
      <c r="E160" s="88"/>
      <c r="F160" s="92"/>
      <c r="G160" s="90"/>
      <c r="H160" s="90"/>
      <c r="I160" s="93"/>
      <c r="J160" s="93"/>
      <c r="K160" s="93"/>
      <c r="L160" s="91"/>
      <c r="M160" s="91"/>
      <c r="N160" s="199"/>
      <c r="O160" s="199"/>
      <c r="P160" s="199"/>
      <c r="Q160" s="199"/>
      <c r="U160" s="87"/>
      <c r="V160" s="88"/>
      <c r="W160" s="92"/>
      <c r="X160" s="90"/>
      <c r="Y160" s="90"/>
      <c r="AL160" s="87"/>
      <c r="AM160" s="88"/>
      <c r="AN160" s="92"/>
      <c r="AO160" s="90"/>
      <c r="AP160" s="90"/>
      <c r="BC160" s="87"/>
      <c r="BD160" s="88"/>
      <c r="BE160" s="92"/>
      <c r="BF160" s="90"/>
      <c r="BG160" s="90"/>
    </row>
    <row r="161" spans="1:59">
      <c r="A161" s="81"/>
      <c r="B161" s="197"/>
      <c r="C161" s="91"/>
      <c r="D161" s="87"/>
      <c r="E161" s="88"/>
      <c r="F161" s="92"/>
      <c r="G161" s="90"/>
      <c r="H161" s="90"/>
      <c r="I161" s="91"/>
      <c r="J161" s="91"/>
      <c r="K161" s="91"/>
      <c r="L161" s="91"/>
      <c r="M161" s="91"/>
      <c r="N161" s="199"/>
      <c r="O161" s="199"/>
      <c r="P161" s="199"/>
      <c r="Q161" s="199"/>
      <c r="U161" s="87"/>
      <c r="V161" s="88"/>
      <c r="W161" s="92"/>
      <c r="X161" s="90"/>
      <c r="Y161" s="90"/>
      <c r="AL161" s="87"/>
      <c r="AM161" s="88"/>
      <c r="AN161" s="92"/>
      <c r="AO161" s="90"/>
      <c r="AP161" s="90"/>
      <c r="BC161" s="87"/>
      <c r="BD161" s="88"/>
      <c r="BE161" s="92"/>
      <c r="BF161" s="90"/>
      <c r="BG161" s="90"/>
    </row>
    <row r="162" spans="1:59">
      <c r="A162" s="81"/>
      <c r="B162" s="197"/>
      <c r="C162" s="91"/>
      <c r="D162" s="87"/>
      <c r="E162" s="88"/>
      <c r="F162" s="92"/>
      <c r="G162" s="90"/>
      <c r="H162" s="90"/>
      <c r="I162" s="91"/>
      <c r="J162" s="91"/>
      <c r="K162" s="91"/>
      <c r="L162" s="91"/>
      <c r="M162" s="91"/>
      <c r="N162" s="199"/>
      <c r="O162" s="199"/>
      <c r="P162" s="199"/>
      <c r="Q162" s="199"/>
      <c r="U162" s="87"/>
      <c r="V162" s="88"/>
      <c r="W162" s="92"/>
      <c r="X162" s="90"/>
      <c r="Y162" s="90"/>
      <c r="AL162" s="87"/>
      <c r="AM162" s="88"/>
      <c r="AN162" s="92"/>
      <c r="AO162" s="90"/>
      <c r="AP162" s="90"/>
      <c r="BC162" s="87"/>
      <c r="BD162" s="88"/>
      <c r="BE162" s="92"/>
      <c r="BF162" s="90"/>
      <c r="BG162" s="90"/>
    </row>
    <row r="163" spans="1:59">
      <c r="A163" s="81"/>
      <c r="B163" s="91"/>
      <c r="C163" s="80"/>
      <c r="D163" s="76"/>
      <c r="E163" s="77"/>
      <c r="F163" s="103"/>
      <c r="G163" s="79"/>
      <c r="H163" s="79"/>
      <c r="I163" s="80"/>
      <c r="J163" s="80"/>
      <c r="K163" s="80"/>
      <c r="L163" s="80"/>
      <c r="M163" s="80"/>
      <c r="N163" s="80"/>
      <c r="O163" s="80"/>
      <c r="P163" s="80"/>
      <c r="Q163" s="80"/>
      <c r="U163" s="76"/>
      <c r="V163" s="77"/>
      <c r="W163" s="103"/>
      <c r="X163" s="79"/>
      <c r="Y163" s="79"/>
      <c r="AL163" s="76"/>
      <c r="AM163" s="77"/>
      <c r="AN163" s="103"/>
      <c r="AO163" s="79"/>
      <c r="AP163" s="79"/>
      <c r="BC163" s="76"/>
      <c r="BD163" s="77"/>
      <c r="BE163" s="103"/>
      <c r="BF163" s="79"/>
      <c r="BG163" s="79"/>
    </row>
    <row r="164" spans="1:59" ht="14.45" customHeight="1">
      <c r="A164" s="81"/>
      <c r="B164" s="197"/>
      <c r="C164" s="82"/>
      <c r="D164" s="82"/>
      <c r="E164" s="83"/>
      <c r="F164" s="84"/>
      <c r="G164" s="85"/>
      <c r="H164" s="85"/>
      <c r="I164" s="198"/>
      <c r="J164" s="198"/>
      <c r="K164" s="198"/>
      <c r="L164" s="198"/>
      <c r="M164" s="198"/>
      <c r="N164" s="198"/>
      <c r="O164" s="198"/>
      <c r="P164" s="198"/>
      <c r="Q164" s="198"/>
      <c r="U164" s="82"/>
      <c r="V164" s="83"/>
      <c r="W164" s="84"/>
      <c r="X164" s="85"/>
      <c r="Y164" s="85"/>
      <c r="AL164" s="82"/>
      <c r="AM164" s="83"/>
      <c r="AN164" s="84"/>
      <c r="AO164" s="85"/>
      <c r="AP164" s="85"/>
      <c r="BC164" s="82"/>
      <c r="BD164" s="83"/>
      <c r="BE164" s="84"/>
      <c r="BF164" s="85"/>
      <c r="BG164" s="85"/>
    </row>
    <row r="165" spans="1:59">
      <c r="A165" s="81"/>
      <c r="B165" s="197"/>
      <c r="C165" s="86"/>
      <c r="D165" s="87"/>
      <c r="E165" s="88"/>
      <c r="F165" s="89"/>
      <c r="G165" s="90"/>
      <c r="H165" s="90"/>
      <c r="I165" s="91"/>
      <c r="J165" s="91"/>
      <c r="K165" s="91"/>
      <c r="L165" s="91"/>
      <c r="M165" s="91"/>
      <c r="N165" s="199"/>
      <c r="O165" s="199"/>
      <c r="P165" s="199"/>
      <c r="Q165" s="199"/>
      <c r="U165" s="87"/>
      <c r="V165" s="88"/>
      <c r="W165" s="89"/>
      <c r="X165" s="90"/>
      <c r="Y165" s="90"/>
      <c r="AL165" s="87"/>
      <c r="AM165" s="88"/>
      <c r="AN165" s="89"/>
      <c r="AO165" s="90"/>
      <c r="AP165" s="90"/>
      <c r="BC165" s="87"/>
      <c r="BD165" s="88"/>
      <c r="BE165" s="89"/>
      <c r="BF165" s="90"/>
      <c r="BG165" s="90"/>
    </row>
    <row r="166" spans="1:59">
      <c r="A166" s="81"/>
      <c r="B166" s="197"/>
      <c r="C166" s="91"/>
      <c r="D166" s="87"/>
      <c r="E166" s="88"/>
      <c r="F166" s="89"/>
      <c r="G166" s="90"/>
      <c r="H166" s="90"/>
      <c r="I166" s="91"/>
      <c r="J166" s="91"/>
      <c r="K166" s="91"/>
      <c r="L166" s="91"/>
      <c r="M166" s="91"/>
      <c r="N166" s="199"/>
      <c r="O166" s="199"/>
      <c r="P166" s="199"/>
      <c r="Q166" s="199"/>
      <c r="U166" s="87"/>
      <c r="V166" s="88"/>
      <c r="W166" s="89"/>
      <c r="X166" s="90"/>
      <c r="Y166" s="90"/>
      <c r="AL166" s="87"/>
      <c r="AM166" s="88"/>
      <c r="AN166" s="89"/>
      <c r="AO166" s="90"/>
      <c r="AP166" s="90"/>
      <c r="BC166" s="87"/>
      <c r="BD166" s="88"/>
      <c r="BE166" s="89"/>
      <c r="BF166" s="90"/>
      <c r="BG166" s="90"/>
    </row>
    <row r="167" spans="1:59">
      <c r="A167" s="81"/>
      <c r="B167" s="197"/>
      <c r="C167" s="91"/>
      <c r="D167" s="87"/>
      <c r="E167" s="88"/>
      <c r="F167" s="89"/>
      <c r="G167" s="90"/>
      <c r="H167" s="90"/>
      <c r="I167" s="91"/>
      <c r="J167" s="91"/>
      <c r="K167" s="91"/>
      <c r="L167" s="91"/>
      <c r="M167" s="91"/>
      <c r="N167" s="199"/>
      <c r="O167" s="199"/>
      <c r="P167" s="199"/>
      <c r="Q167" s="199"/>
      <c r="U167" s="87"/>
      <c r="V167" s="88"/>
      <c r="W167" s="89"/>
      <c r="X167" s="90"/>
      <c r="Y167" s="90"/>
      <c r="AL167" s="87"/>
      <c r="AM167" s="88"/>
      <c r="AN167" s="89"/>
      <c r="AO167" s="90"/>
      <c r="AP167" s="90"/>
      <c r="BC167" s="87"/>
      <c r="BD167" s="88"/>
      <c r="BE167" s="89"/>
      <c r="BF167" s="90"/>
      <c r="BG167" s="90"/>
    </row>
    <row r="168" spans="1:59">
      <c r="A168" s="81"/>
      <c r="B168" s="197"/>
      <c r="C168" s="86"/>
      <c r="D168" s="87"/>
      <c r="E168" s="88"/>
      <c r="F168" s="89"/>
      <c r="G168" s="90"/>
      <c r="H168" s="90"/>
      <c r="I168" s="91"/>
      <c r="J168" s="91"/>
      <c r="K168" s="91"/>
      <c r="L168" s="91"/>
      <c r="M168" s="91"/>
      <c r="N168" s="199"/>
      <c r="O168" s="199"/>
      <c r="P168" s="199"/>
      <c r="Q168" s="199"/>
      <c r="U168" s="87"/>
      <c r="V168" s="88"/>
      <c r="W168" s="89"/>
      <c r="X168" s="90"/>
      <c r="Y168" s="90"/>
      <c r="AL168" s="87"/>
      <c r="AM168" s="88"/>
      <c r="AN168" s="89"/>
      <c r="AO168" s="90"/>
      <c r="AP168" s="90"/>
      <c r="BC168" s="87"/>
      <c r="BD168" s="88"/>
      <c r="BE168" s="89"/>
      <c r="BF168" s="90"/>
      <c r="BG168" s="90"/>
    </row>
    <row r="169" spans="1:59">
      <c r="A169" s="81"/>
      <c r="B169" s="197"/>
      <c r="C169" s="91"/>
      <c r="D169" s="87"/>
      <c r="E169" s="88"/>
      <c r="F169" s="89"/>
      <c r="G169" s="90"/>
      <c r="H169" s="90"/>
      <c r="I169" s="91"/>
      <c r="J169" s="91"/>
      <c r="K169" s="91"/>
      <c r="L169" s="91"/>
      <c r="M169" s="91"/>
      <c r="N169" s="199"/>
      <c r="O169" s="199"/>
      <c r="P169" s="199"/>
      <c r="Q169" s="199"/>
      <c r="U169" s="87"/>
      <c r="V169" s="88"/>
      <c r="W169" s="89"/>
      <c r="X169" s="90"/>
      <c r="Y169" s="90"/>
      <c r="AL169" s="87"/>
      <c r="AM169" s="88"/>
      <c r="AN169" s="89"/>
      <c r="AO169" s="90"/>
      <c r="AP169" s="90"/>
      <c r="BC169" s="87"/>
      <c r="BD169" s="88"/>
      <c r="BE169" s="89"/>
      <c r="BF169" s="90"/>
      <c r="BG169" s="90"/>
    </row>
    <row r="170" spans="1:59">
      <c r="A170" s="81"/>
      <c r="B170" s="197"/>
      <c r="C170" s="91"/>
      <c r="D170" s="87"/>
      <c r="E170" s="88"/>
      <c r="F170" s="89"/>
      <c r="G170" s="90"/>
      <c r="H170" s="90"/>
      <c r="I170" s="91"/>
      <c r="J170" s="91"/>
      <c r="K170" s="91"/>
      <c r="L170" s="91"/>
      <c r="M170" s="91"/>
      <c r="N170" s="199"/>
      <c r="O170" s="199"/>
      <c r="P170" s="199"/>
      <c r="Q170" s="199"/>
      <c r="U170" s="87"/>
      <c r="V170" s="88"/>
      <c r="W170" s="89"/>
      <c r="X170" s="90"/>
      <c r="Y170" s="90"/>
      <c r="AL170" s="87"/>
      <c r="AM170" s="88"/>
      <c r="AN170" s="89"/>
      <c r="AO170" s="90"/>
      <c r="AP170" s="90"/>
      <c r="BC170" s="87"/>
      <c r="BD170" s="88"/>
      <c r="BE170" s="89"/>
      <c r="BF170" s="90"/>
      <c r="BG170" s="90"/>
    </row>
    <row r="171" spans="1:59">
      <c r="A171" s="81"/>
      <c r="B171" s="197"/>
      <c r="C171" s="91"/>
      <c r="D171" s="87"/>
      <c r="E171" s="88"/>
      <c r="F171" s="89"/>
      <c r="G171" s="90"/>
      <c r="H171" s="90"/>
      <c r="I171" s="91"/>
      <c r="J171" s="91"/>
      <c r="K171" s="91"/>
      <c r="L171" s="91"/>
      <c r="M171" s="91"/>
      <c r="N171" s="199"/>
      <c r="O171" s="199"/>
      <c r="P171" s="199"/>
      <c r="Q171" s="199"/>
      <c r="U171" s="87"/>
      <c r="V171" s="88"/>
      <c r="W171" s="89"/>
      <c r="X171" s="90"/>
      <c r="Y171" s="90"/>
      <c r="AL171" s="87"/>
      <c r="AM171" s="88"/>
      <c r="AN171" s="89"/>
      <c r="AO171" s="90"/>
      <c r="AP171" s="90"/>
      <c r="BC171" s="87"/>
      <c r="BD171" s="88"/>
      <c r="BE171" s="89"/>
      <c r="BF171" s="90"/>
      <c r="BG171" s="90"/>
    </row>
    <row r="172" spans="1:59">
      <c r="A172" s="81"/>
      <c r="B172" s="197"/>
      <c r="C172" s="86"/>
      <c r="D172" s="87"/>
      <c r="E172" s="88"/>
      <c r="F172" s="89"/>
      <c r="G172" s="90"/>
      <c r="H172" s="90"/>
      <c r="I172" s="91"/>
      <c r="J172" s="91"/>
      <c r="K172" s="91"/>
      <c r="L172" s="91"/>
      <c r="M172" s="91"/>
      <c r="N172" s="199"/>
      <c r="O172" s="199"/>
      <c r="P172" s="199"/>
      <c r="Q172" s="199"/>
      <c r="U172" s="87"/>
      <c r="V172" s="88"/>
      <c r="W172" s="89"/>
      <c r="X172" s="90"/>
      <c r="Y172" s="90"/>
      <c r="AL172" s="87"/>
      <c r="AM172" s="88"/>
      <c r="AN172" s="89"/>
      <c r="AO172" s="90"/>
      <c r="AP172" s="90"/>
      <c r="BC172" s="87"/>
      <c r="BD172" s="88"/>
      <c r="BE172" s="89"/>
      <c r="BF172" s="90"/>
      <c r="BG172" s="90"/>
    </row>
    <row r="173" spans="1:59">
      <c r="A173" s="81"/>
      <c r="B173" s="197"/>
      <c r="C173" s="91"/>
      <c r="D173" s="87"/>
      <c r="E173" s="88"/>
      <c r="F173" s="89"/>
      <c r="G173" s="90"/>
      <c r="H173" s="90"/>
      <c r="I173" s="91"/>
      <c r="J173" s="91"/>
      <c r="K173" s="91"/>
      <c r="L173" s="91"/>
      <c r="M173" s="91"/>
      <c r="N173" s="199"/>
      <c r="O173" s="199"/>
      <c r="P173" s="199"/>
      <c r="Q173" s="199"/>
      <c r="U173" s="87"/>
      <c r="V173" s="88"/>
      <c r="W173" s="89"/>
      <c r="X173" s="90"/>
      <c r="Y173" s="90"/>
      <c r="AL173" s="87"/>
      <c r="AM173" s="88"/>
      <c r="AN173" s="89"/>
      <c r="AO173" s="90"/>
      <c r="AP173" s="90"/>
      <c r="BC173" s="87"/>
      <c r="BD173" s="88"/>
      <c r="BE173" s="89"/>
      <c r="BF173" s="90"/>
      <c r="BG173" s="90"/>
    </row>
    <row r="174" spans="1:59">
      <c r="A174" s="81"/>
      <c r="B174" s="197"/>
      <c r="C174" s="91"/>
      <c r="D174" s="87"/>
      <c r="E174" s="88"/>
      <c r="F174" s="89"/>
      <c r="G174" s="90"/>
      <c r="H174" s="90"/>
      <c r="I174" s="91"/>
      <c r="J174" s="91"/>
      <c r="K174" s="91"/>
      <c r="L174" s="91"/>
      <c r="M174" s="91"/>
      <c r="N174" s="199"/>
      <c r="O174" s="199"/>
      <c r="P174" s="199"/>
      <c r="Q174" s="199"/>
      <c r="U174" s="87"/>
      <c r="V174" s="88"/>
      <c r="W174" s="89"/>
      <c r="X174" s="90"/>
      <c r="Y174" s="90"/>
      <c r="AL174" s="87"/>
      <c r="AM174" s="88"/>
      <c r="AN174" s="89"/>
      <c r="AO174" s="90"/>
      <c r="AP174" s="90"/>
      <c r="BC174" s="87"/>
      <c r="BD174" s="88"/>
      <c r="BE174" s="89"/>
      <c r="BF174" s="90"/>
      <c r="BG174" s="90"/>
    </row>
    <row r="175" spans="1:59">
      <c r="A175" s="81"/>
      <c r="B175" s="91"/>
      <c r="C175" s="80"/>
      <c r="D175" s="76"/>
      <c r="E175" s="77"/>
      <c r="F175" s="78"/>
      <c r="G175" s="79"/>
      <c r="H175" s="79"/>
      <c r="I175" s="80"/>
      <c r="J175" s="80"/>
      <c r="K175" s="80"/>
      <c r="L175" s="80"/>
      <c r="M175" s="80"/>
      <c r="N175" s="80"/>
      <c r="O175" s="80"/>
      <c r="P175" s="80"/>
      <c r="Q175" s="80"/>
      <c r="U175" s="76"/>
      <c r="V175" s="77"/>
      <c r="W175" s="78"/>
      <c r="X175" s="79"/>
      <c r="Y175" s="79"/>
      <c r="AL175" s="76"/>
      <c r="AM175" s="77"/>
      <c r="AN175" s="78"/>
      <c r="AO175" s="79"/>
      <c r="AP175" s="79"/>
      <c r="BC175" s="76"/>
      <c r="BD175" s="77"/>
      <c r="BE175" s="78"/>
      <c r="BF175" s="79"/>
      <c r="BG175" s="79"/>
    </row>
    <row r="176" spans="1:59" ht="14.45" customHeight="1">
      <c r="A176" s="81"/>
      <c r="B176" s="197"/>
      <c r="C176" s="82"/>
      <c r="D176" s="82"/>
      <c r="E176" s="83"/>
      <c r="F176" s="84"/>
      <c r="G176" s="85"/>
      <c r="H176" s="85"/>
      <c r="I176" s="198"/>
      <c r="J176" s="198"/>
      <c r="K176" s="198"/>
      <c r="L176" s="198"/>
      <c r="M176" s="198"/>
      <c r="N176" s="198"/>
      <c r="O176" s="198"/>
      <c r="P176" s="198"/>
      <c r="Q176" s="198"/>
      <c r="U176" s="82"/>
      <c r="V176" s="83"/>
      <c r="W176" s="84"/>
      <c r="X176" s="85"/>
      <c r="Y176" s="85"/>
      <c r="AL176" s="82"/>
      <c r="AM176" s="83"/>
      <c r="AN176" s="84"/>
      <c r="AO176" s="85"/>
      <c r="AP176" s="85"/>
      <c r="BC176" s="82"/>
      <c r="BD176" s="83"/>
      <c r="BE176" s="84"/>
      <c r="BF176" s="85"/>
      <c r="BG176" s="85"/>
    </row>
    <row r="177" spans="1:59">
      <c r="A177" s="81"/>
      <c r="B177" s="197"/>
      <c r="C177" s="91"/>
      <c r="D177" s="87"/>
      <c r="E177" s="88"/>
      <c r="F177" s="94"/>
      <c r="G177" s="90"/>
      <c r="H177" s="90"/>
      <c r="I177" s="91"/>
      <c r="J177" s="91"/>
      <c r="K177" s="91"/>
      <c r="L177" s="91"/>
      <c r="M177" s="91"/>
      <c r="N177" s="199"/>
      <c r="O177" s="199"/>
      <c r="P177" s="199"/>
      <c r="Q177" s="199"/>
      <c r="U177" s="87"/>
      <c r="V177" s="88"/>
      <c r="W177" s="94"/>
      <c r="X177" s="90"/>
      <c r="Y177" s="90"/>
      <c r="AL177" s="87"/>
      <c r="AM177" s="88"/>
      <c r="AN177" s="94"/>
      <c r="AO177" s="90"/>
      <c r="AP177" s="90"/>
      <c r="BC177" s="87"/>
      <c r="BD177" s="88"/>
      <c r="BE177" s="94"/>
      <c r="BF177" s="90"/>
      <c r="BG177" s="90"/>
    </row>
    <row r="178" spans="1:59">
      <c r="A178" s="81"/>
      <c r="B178" s="197"/>
      <c r="C178" s="91"/>
      <c r="D178" s="87"/>
      <c r="E178" s="88"/>
      <c r="F178" s="94"/>
      <c r="G178" s="90"/>
      <c r="H178" s="90"/>
      <c r="I178" s="91"/>
      <c r="J178" s="91"/>
      <c r="K178" s="91"/>
      <c r="L178" s="91"/>
      <c r="M178" s="91"/>
      <c r="N178" s="199"/>
      <c r="O178" s="199"/>
      <c r="P178" s="199"/>
      <c r="Q178" s="199"/>
      <c r="U178" s="87"/>
      <c r="V178" s="88"/>
      <c r="W178" s="94"/>
      <c r="X178" s="90"/>
      <c r="Y178" s="90"/>
      <c r="AL178" s="87"/>
      <c r="AM178" s="88"/>
      <c r="AN178" s="94"/>
      <c r="AO178" s="90"/>
      <c r="AP178" s="90"/>
      <c r="BC178" s="87"/>
      <c r="BD178" s="88"/>
      <c r="BE178" s="94"/>
      <c r="BF178" s="90"/>
      <c r="BG178" s="90"/>
    </row>
    <row r="179" spans="1:59">
      <c r="A179" s="81"/>
      <c r="B179" s="197"/>
      <c r="C179" s="91"/>
      <c r="D179" s="87"/>
      <c r="E179" s="88"/>
      <c r="F179" s="94"/>
      <c r="G179" s="90"/>
      <c r="H179" s="90"/>
      <c r="I179" s="91"/>
      <c r="J179" s="91"/>
      <c r="K179" s="91"/>
      <c r="L179" s="91"/>
      <c r="M179" s="91"/>
      <c r="N179" s="199"/>
      <c r="O179" s="199"/>
      <c r="P179" s="199"/>
      <c r="Q179" s="199"/>
      <c r="U179" s="87"/>
      <c r="V179" s="88"/>
      <c r="W179" s="94"/>
      <c r="X179" s="90"/>
      <c r="Y179" s="90"/>
      <c r="AL179" s="87"/>
      <c r="AM179" s="88"/>
      <c r="AN179" s="94"/>
      <c r="AO179" s="90"/>
      <c r="AP179" s="90"/>
      <c r="BC179" s="87"/>
      <c r="BD179" s="88"/>
      <c r="BE179" s="94"/>
      <c r="BF179" s="90"/>
      <c r="BG179" s="90"/>
    </row>
    <row r="180" spans="1:59">
      <c r="A180" s="81"/>
      <c r="B180" s="197"/>
      <c r="C180" s="91"/>
      <c r="D180" s="87"/>
      <c r="E180" s="88"/>
      <c r="F180" s="94"/>
      <c r="G180" s="90"/>
      <c r="H180" s="90"/>
      <c r="I180" s="91"/>
      <c r="J180" s="91"/>
      <c r="K180" s="91"/>
      <c r="L180" s="91"/>
      <c r="M180" s="91"/>
      <c r="N180" s="199"/>
      <c r="O180" s="199"/>
      <c r="P180" s="199"/>
      <c r="Q180" s="199"/>
      <c r="U180" s="87"/>
      <c r="V180" s="88"/>
      <c r="W180" s="94"/>
      <c r="X180" s="90"/>
      <c r="Y180" s="90"/>
      <c r="AL180" s="87"/>
      <c r="AM180" s="88"/>
      <c r="AN180" s="94"/>
      <c r="AO180" s="90"/>
      <c r="AP180" s="90"/>
      <c r="BC180" s="87"/>
      <c r="BD180" s="88"/>
      <c r="BE180" s="94"/>
      <c r="BF180" s="90"/>
      <c r="BG180" s="90"/>
    </row>
    <row r="181" spans="1:59">
      <c r="A181" s="81"/>
      <c r="B181" s="197"/>
      <c r="C181" s="91"/>
      <c r="D181" s="87"/>
      <c r="E181" s="88"/>
      <c r="F181" s="94"/>
      <c r="G181" s="90"/>
      <c r="H181" s="90"/>
      <c r="I181" s="91"/>
      <c r="J181" s="91"/>
      <c r="K181" s="91"/>
      <c r="L181" s="91"/>
      <c r="M181" s="91"/>
      <c r="N181" s="199"/>
      <c r="O181" s="199"/>
      <c r="P181" s="199"/>
      <c r="Q181" s="199"/>
      <c r="U181" s="87"/>
      <c r="V181" s="88"/>
      <c r="W181" s="94"/>
      <c r="X181" s="90"/>
      <c r="Y181" s="90"/>
      <c r="AL181" s="87"/>
      <c r="AM181" s="88"/>
      <c r="AN181" s="94"/>
      <c r="AO181" s="90"/>
      <c r="AP181" s="90"/>
      <c r="BC181" s="87"/>
      <c r="BD181" s="88"/>
      <c r="BE181" s="94"/>
      <c r="BF181" s="90"/>
      <c r="BG181" s="90"/>
    </row>
    <row r="182" spans="1:59">
      <c r="A182" s="81"/>
      <c r="B182" s="197"/>
      <c r="C182" s="91"/>
      <c r="D182" s="87"/>
      <c r="E182" s="88"/>
      <c r="F182" s="92"/>
      <c r="G182" s="90"/>
      <c r="H182" s="90"/>
      <c r="I182" s="91"/>
      <c r="J182" s="91"/>
      <c r="K182" s="91"/>
      <c r="L182" s="91"/>
      <c r="M182" s="91"/>
      <c r="N182" s="199"/>
      <c r="O182" s="199"/>
      <c r="P182" s="199"/>
      <c r="Q182" s="199"/>
      <c r="U182" s="87"/>
      <c r="V182" s="88"/>
      <c r="W182" s="92"/>
      <c r="X182" s="90"/>
      <c r="Y182" s="90"/>
      <c r="AL182" s="87"/>
      <c r="AM182" s="88"/>
      <c r="AN182" s="92"/>
      <c r="AO182" s="90"/>
      <c r="AP182" s="90"/>
      <c r="BC182" s="87"/>
      <c r="BD182" s="88"/>
      <c r="BE182" s="92"/>
      <c r="BF182" s="90"/>
      <c r="BG182" s="90"/>
    </row>
    <row r="183" spans="1:59">
      <c r="A183" s="81"/>
      <c r="B183" s="91"/>
      <c r="C183" s="80"/>
      <c r="D183" s="76"/>
      <c r="E183" s="77"/>
      <c r="F183" s="78"/>
      <c r="G183" s="79"/>
      <c r="H183" s="79"/>
      <c r="I183" s="80"/>
      <c r="J183" s="80"/>
      <c r="K183" s="80"/>
      <c r="L183" s="80"/>
      <c r="M183" s="80"/>
      <c r="N183" s="80"/>
      <c r="O183" s="80"/>
      <c r="P183" s="80"/>
      <c r="Q183" s="80"/>
      <c r="U183" s="76"/>
      <c r="V183" s="77"/>
      <c r="W183" s="78"/>
      <c r="X183" s="79"/>
      <c r="Y183" s="79"/>
      <c r="AL183" s="76"/>
      <c r="AM183" s="77"/>
      <c r="AN183" s="78"/>
      <c r="AO183" s="79"/>
      <c r="AP183" s="79"/>
      <c r="BC183" s="76"/>
      <c r="BD183" s="77"/>
      <c r="BE183" s="78"/>
      <c r="BF183" s="79"/>
      <c r="BG183" s="79"/>
    </row>
    <row r="184" spans="1:59" ht="14.45" customHeight="1">
      <c r="A184" s="81"/>
      <c r="B184" s="200"/>
      <c r="C184" s="200"/>
      <c r="D184" s="76"/>
      <c r="E184" s="77"/>
      <c r="F184" s="78"/>
      <c r="G184" s="79"/>
      <c r="H184" s="79"/>
      <c r="I184" s="80"/>
      <c r="J184" s="80"/>
      <c r="K184" s="80"/>
      <c r="L184" s="80"/>
      <c r="M184" s="80"/>
      <c r="N184" s="80"/>
      <c r="O184" s="80"/>
      <c r="P184" s="80"/>
      <c r="Q184" s="80"/>
      <c r="U184" s="76"/>
      <c r="V184" s="77"/>
      <c r="W184" s="78"/>
      <c r="X184" s="79"/>
      <c r="Y184" s="79"/>
      <c r="AL184" s="76"/>
      <c r="AM184" s="77"/>
      <c r="AN184" s="78"/>
      <c r="AO184" s="79"/>
      <c r="AP184" s="79"/>
      <c r="BC184" s="76"/>
      <c r="BD184" s="77"/>
      <c r="BE184" s="78"/>
      <c r="BF184" s="79"/>
      <c r="BG184" s="79"/>
    </row>
    <row r="185" spans="1:59" ht="14.45" customHeight="1">
      <c r="A185" s="81"/>
      <c r="B185" s="200"/>
      <c r="C185" s="200"/>
      <c r="D185" s="76"/>
      <c r="E185" s="77"/>
      <c r="F185" s="78"/>
      <c r="G185" s="79"/>
      <c r="H185" s="79"/>
      <c r="I185" s="80"/>
      <c r="J185" s="80"/>
      <c r="K185" s="80"/>
      <c r="L185" s="80"/>
      <c r="M185" s="80"/>
      <c r="N185" s="80"/>
      <c r="O185" s="80"/>
      <c r="P185" s="80"/>
      <c r="Q185" s="80"/>
      <c r="U185" s="76"/>
      <c r="V185" s="77"/>
      <c r="W185" s="78"/>
      <c r="X185" s="79"/>
      <c r="Y185" s="79"/>
      <c r="AL185" s="76"/>
      <c r="AM185" s="77"/>
      <c r="AN185" s="78"/>
      <c r="AO185" s="79"/>
      <c r="AP185" s="79"/>
      <c r="BC185" s="76"/>
      <c r="BD185" s="77"/>
      <c r="BE185" s="78"/>
      <c r="BF185" s="79"/>
      <c r="BG185" s="79"/>
    </row>
    <row r="186" spans="1:59" ht="14.45" customHeight="1">
      <c r="A186" s="81"/>
      <c r="B186" s="197"/>
      <c r="C186" s="82"/>
      <c r="D186" s="82"/>
      <c r="E186" s="83"/>
      <c r="F186" s="84"/>
      <c r="G186" s="85"/>
      <c r="H186" s="85"/>
      <c r="I186" s="198"/>
      <c r="J186" s="198"/>
      <c r="K186" s="198"/>
      <c r="L186" s="198"/>
      <c r="M186" s="198"/>
      <c r="N186" s="198"/>
      <c r="O186" s="198"/>
      <c r="P186" s="198"/>
      <c r="Q186" s="198"/>
      <c r="U186" s="82"/>
      <c r="V186" s="83"/>
      <c r="W186" s="84"/>
      <c r="X186" s="85"/>
      <c r="Y186" s="85"/>
      <c r="AL186" s="82"/>
      <c r="AM186" s="83"/>
      <c r="AN186" s="84"/>
      <c r="AO186" s="85"/>
      <c r="AP186" s="85"/>
      <c r="BC186" s="82"/>
      <c r="BD186" s="83"/>
      <c r="BE186" s="84"/>
      <c r="BF186" s="85"/>
      <c r="BG186" s="85"/>
    </row>
    <row r="187" spans="1:59">
      <c r="A187" s="81"/>
      <c r="B187" s="197"/>
      <c r="C187" s="86"/>
      <c r="D187" s="87"/>
      <c r="E187" s="88"/>
      <c r="F187" s="89"/>
      <c r="G187" s="90"/>
      <c r="H187" s="90"/>
      <c r="I187" s="91"/>
      <c r="J187" s="91"/>
      <c r="K187" s="91"/>
      <c r="L187" s="91"/>
      <c r="M187" s="91"/>
      <c r="N187" s="199"/>
      <c r="O187" s="199"/>
      <c r="P187" s="199"/>
      <c r="Q187" s="199"/>
      <c r="U187" s="87"/>
      <c r="V187" s="88"/>
      <c r="W187" s="89"/>
      <c r="X187" s="90"/>
      <c r="Y187" s="90"/>
      <c r="AL187" s="87"/>
      <c r="AM187" s="88"/>
      <c r="AN187" s="89"/>
      <c r="AO187" s="90"/>
      <c r="AP187" s="90"/>
      <c r="BC187" s="87"/>
      <c r="BD187" s="88"/>
      <c r="BE187" s="89"/>
      <c r="BF187" s="90"/>
      <c r="BG187" s="90"/>
    </row>
    <row r="188" spans="1:59">
      <c r="A188" s="81"/>
      <c r="B188" s="197"/>
      <c r="C188" s="91"/>
      <c r="D188" s="87"/>
      <c r="E188" s="88"/>
      <c r="F188" s="89"/>
      <c r="G188" s="90"/>
      <c r="H188" s="90"/>
      <c r="I188" s="91"/>
      <c r="J188" s="91"/>
      <c r="K188" s="91"/>
      <c r="L188" s="91"/>
      <c r="M188" s="91"/>
      <c r="N188" s="199"/>
      <c r="O188" s="199"/>
      <c r="P188" s="199"/>
      <c r="Q188" s="199"/>
      <c r="U188" s="87"/>
      <c r="V188" s="88"/>
      <c r="W188" s="89"/>
      <c r="X188" s="90"/>
      <c r="Y188" s="90"/>
      <c r="AL188" s="87"/>
      <c r="AM188" s="88"/>
      <c r="AN188" s="89"/>
      <c r="AO188" s="90"/>
      <c r="AP188" s="90"/>
      <c r="BC188" s="87"/>
      <c r="BD188" s="88"/>
      <c r="BE188" s="89"/>
      <c r="BF188" s="90"/>
      <c r="BG188" s="90"/>
    </row>
    <row r="189" spans="1:59">
      <c r="A189" s="81"/>
      <c r="B189" s="197"/>
      <c r="C189" s="91"/>
      <c r="D189" s="87"/>
      <c r="E189" s="88"/>
      <c r="F189" s="89"/>
      <c r="G189" s="90"/>
      <c r="H189" s="90"/>
      <c r="I189" s="91"/>
      <c r="J189" s="91"/>
      <c r="K189" s="91"/>
      <c r="L189" s="91"/>
      <c r="M189" s="91"/>
      <c r="N189" s="199"/>
      <c r="O189" s="199"/>
      <c r="P189" s="199"/>
      <c r="Q189" s="199"/>
      <c r="U189" s="87"/>
      <c r="V189" s="88"/>
      <c r="W189" s="89"/>
      <c r="X189" s="90"/>
      <c r="Y189" s="90"/>
      <c r="AL189" s="87"/>
      <c r="AM189" s="88"/>
      <c r="AN189" s="89"/>
      <c r="AO189" s="90"/>
      <c r="AP189" s="90"/>
      <c r="BC189" s="87"/>
      <c r="BD189" s="88"/>
      <c r="BE189" s="89"/>
      <c r="BF189" s="90"/>
      <c r="BG189" s="90"/>
    </row>
    <row r="190" spans="1:59">
      <c r="A190" s="81"/>
      <c r="B190" s="197"/>
      <c r="C190" s="86"/>
      <c r="D190" s="87"/>
      <c r="E190" s="88"/>
      <c r="F190" s="89"/>
      <c r="G190" s="90"/>
      <c r="H190" s="90"/>
      <c r="I190" s="91"/>
      <c r="J190" s="91"/>
      <c r="K190" s="91"/>
      <c r="L190" s="91"/>
      <c r="M190" s="91"/>
      <c r="N190" s="199"/>
      <c r="O190" s="199"/>
      <c r="P190" s="199"/>
      <c r="Q190" s="199"/>
      <c r="U190" s="87"/>
      <c r="V190" s="88"/>
      <c r="W190" s="89"/>
      <c r="X190" s="90"/>
      <c r="Y190" s="90"/>
      <c r="AL190" s="87"/>
      <c r="AM190" s="88"/>
      <c r="AN190" s="89"/>
      <c r="AO190" s="90"/>
      <c r="AP190" s="90"/>
      <c r="BC190" s="87"/>
      <c r="BD190" s="88"/>
      <c r="BE190" s="89"/>
      <c r="BF190" s="90"/>
      <c r="BG190" s="90"/>
    </row>
    <row r="191" spans="1:59">
      <c r="A191" s="81"/>
      <c r="B191" s="197"/>
      <c r="C191" s="91"/>
      <c r="D191" s="87"/>
      <c r="E191" s="88"/>
      <c r="F191" s="89"/>
      <c r="G191" s="90"/>
      <c r="H191" s="90"/>
      <c r="I191" s="91"/>
      <c r="J191" s="91"/>
      <c r="K191" s="91"/>
      <c r="L191" s="91"/>
      <c r="M191" s="91"/>
      <c r="N191" s="199"/>
      <c r="O191" s="199"/>
      <c r="P191" s="199"/>
      <c r="Q191" s="199"/>
      <c r="U191" s="87"/>
      <c r="V191" s="88"/>
      <c r="W191" s="89"/>
      <c r="X191" s="90"/>
      <c r="Y191" s="90"/>
      <c r="AL191" s="87"/>
      <c r="AM191" s="88"/>
      <c r="AN191" s="89"/>
      <c r="AO191" s="90"/>
      <c r="AP191" s="90"/>
      <c r="BC191" s="87"/>
      <c r="BD191" s="88"/>
      <c r="BE191" s="89"/>
      <c r="BF191" s="90"/>
      <c r="BG191" s="90"/>
    </row>
    <row r="192" spans="1:59">
      <c r="A192" s="81"/>
      <c r="B192" s="197"/>
      <c r="C192" s="91"/>
      <c r="D192" s="87"/>
      <c r="E192" s="88"/>
      <c r="F192" s="89"/>
      <c r="G192" s="90"/>
      <c r="H192" s="90"/>
      <c r="I192" s="91"/>
      <c r="J192" s="91"/>
      <c r="K192" s="91"/>
      <c r="L192" s="91"/>
      <c r="M192" s="91"/>
      <c r="N192" s="199"/>
      <c r="O192" s="199"/>
      <c r="P192" s="199"/>
      <c r="Q192" s="199"/>
      <c r="U192" s="87"/>
      <c r="V192" s="88"/>
      <c r="W192" s="89"/>
      <c r="X192" s="90"/>
      <c r="Y192" s="90"/>
      <c r="AL192" s="87"/>
      <c r="AM192" s="88"/>
      <c r="AN192" s="89"/>
      <c r="AO192" s="90"/>
      <c r="AP192" s="90"/>
      <c r="BC192" s="87"/>
      <c r="BD192" s="88"/>
      <c r="BE192" s="89"/>
      <c r="BF192" s="90"/>
      <c r="BG192" s="90"/>
    </row>
    <row r="193" spans="1:59">
      <c r="A193" s="81"/>
      <c r="B193" s="197"/>
      <c r="C193" s="91"/>
      <c r="D193" s="87"/>
      <c r="E193" s="88"/>
      <c r="F193" s="89"/>
      <c r="G193" s="90"/>
      <c r="H193" s="90"/>
      <c r="I193" s="91"/>
      <c r="J193" s="91"/>
      <c r="K193" s="91"/>
      <c r="L193" s="91"/>
      <c r="M193" s="91"/>
      <c r="N193" s="199"/>
      <c r="O193" s="199"/>
      <c r="P193" s="199"/>
      <c r="Q193" s="199"/>
      <c r="U193" s="87"/>
      <c r="V193" s="88"/>
      <c r="W193" s="89"/>
      <c r="X193" s="90"/>
      <c r="Y193" s="90"/>
      <c r="AL193" s="87"/>
      <c r="AM193" s="88"/>
      <c r="AN193" s="89"/>
      <c r="AO193" s="90"/>
      <c r="AP193" s="90"/>
      <c r="BC193" s="87"/>
      <c r="BD193" s="88"/>
      <c r="BE193" s="89"/>
      <c r="BF193" s="90"/>
      <c r="BG193" s="90"/>
    </row>
    <row r="194" spans="1:59">
      <c r="A194" s="81"/>
      <c r="B194" s="197"/>
      <c r="C194" s="86"/>
      <c r="D194" s="87"/>
      <c r="E194" s="88"/>
      <c r="F194" s="89"/>
      <c r="G194" s="90"/>
      <c r="H194" s="90"/>
      <c r="I194" s="91"/>
      <c r="J194" s="91"/>
      <c r="K194" s="91"/>
      <c r="L194" s="91"/>
      <c r="M194" s="91"/>
      <c r="N194" s="199"/>
      <c r="O194" s="199"/>
      <c r="P194" s="199"/>
      <c r="Q194" s="199"/>
      <c r="U194" s="87"/>
      <c r="V194" s="88"/>
      <c r="W194" s="89"/>
      <c r="X194" s="90"/>
      <c r="Y194" s="90"/>
      <c r="AL194" s="87"/>
      <c r="AM194" s="88"/>
      <c r="AN194" s="89"/>
      <c r="AO194" s="90"/>
      <c r="AP194" s="90"/>
      <c r="BC194" s="87"/>
      <c r="BD194" s="88"/>
      <c r="BE194" s="89"/>
      <c r="BF194" s="90"/>
      <c r="BG194" s="90"/>
    </row>
    <row r="195" spans="1:59">
      <c r="A195" s="81"/>
      <c r="B195" s="197"/>
      <c r="C195" s="91"/>
      <c r="D195" s="87"/>
      <c r="E195" s="88"/>
      <c r="F195" s="89"/>
      <c r="G195" s="90"/>
      <c r="H195" s="90"/>
      <c r="I195" s="91"/>
      <c r="J195" s="91"/>
      <c r="K195" s="91"/>
      <c r="L195" s="91"/>
      <c r="M195" s="91"/>
      <c r="N195" s="199"/>
      <c r="O195" s="199"/>
      <c r="P195" s="199"/>
      <c r="Q195" s="199"/>
      <c r="U195" s="87"/>
      <c r="V195" s="88"/>
      <c r="W195" s="89"/>
      <c r="X195" s="90"/>
      <c r="Y195" s="90"/>
      <c r="AL195" s="87"/>
      <c r="AM195" s="88"/>
      <c r="AN195" s="89"/>
      <c r="AO195" s="90"/>
      <c r="AP195" s="90"/>
      <c r="BC195" s="87"/>
      <c r="BD195" s="88"/>
      <c r="BE195" s="89"/>
      <c r="BF195" s="90"/>
      <c r="BG195" s="90"/>
    </row>
    <row r="196" spans="1:59">
      <c r="A196" s="81"/>
      <c r="B196" s="197"/>
      <c r="C196" s="91"/>
      <c r="D196" s="87"/>
      <c r="E196" s="88"/>
      <c r="F196" s="89"/>
      <c r="G196" s="90"/>
      <c r="H196" s="90"/>
      <c r="I196" s="91"/>
      <c r="J196" s="91"/>
      <c r="K196" s="91"/>
      <c r="L196" s="91"/>
      <c r="M196" s="91"/>
      <c r="N196" s="199"/>
      <c r="O196" s="199"/>
      <c r="P196" s="199"/>
      <c r="Q196" s="199"/>
      <c r="U196" s="87"/>
      <c r="V196" s="88"/>
      <c r="W196" s="89"/>
      <c r="X196" s="90"/>
      <c r="Y196" s="90"/>
      <c r="AL196" s="87"/>
      <c r="AM196" s="88"/>
      <c r="AN196" s="89"/>
      <c r="AO196" s="90"/>
      <c r="AP196" s="90"/>
      <c r="BC196" s="87"/>
      <c r="BD196" s="88"/>
      <c r="BE196" s="89"/>
      <c r="BF196" s="90"/>
      <c r="BG196" s="90"/>
    </row>
    <row r="197" spans="1:59">
      <c r="A197" s="81"/>
      <c r="B197" s="197"/>
      <c r="C197" s="86"/>
      <c r="D197" s="87"/>
      <c r="E197" s="88"/>
      <c r="F197" s="89"/>
      <c r="G197" s="90"/>
      <c r="H197" s="90"/>
      <c r="I197" s="91"/>
      <c r="J197" s="91"/>
      <c r="K197" s="91"/>
      <c r="L197" s="91"/>
      <c r="M197" s="91"/>
      <c r="N197" s="199"/>
      <c r="O197" s="199"/>
      <c r="P197" s="199"/>
      <c r="Q197" s="199"/>
      <c r="U197" s="87"/>
      <c r="V197" s="88"/>
      <c r="W197" s="89"/>
      <c r="X197" s="90"/>
      <c r="Y197" s="90"/>
      <c r="AL197" s="87"/>
      <c r="AM197" s="88"/>
      <c r="AN197" s="89"/>
      <c r="AO197" s="90"/>
      <c r="AP197" s="90"/>
      <c r="BC197" s="87"/>
      <c r="BD197" s="88"/>
      <c r="BE197" s="89"/>
      <c r="BF197" s="90"/>
      <c r="BG197" s="90"/>
    </row>
    <row r="198" spans="1:59">
      <c r="A198" s="81"/>
      <c r="B198" s="197"/>
      <c r="C198" s="91"/>
      <c r="D198" s="87"/>
      <c r="E198" s="88"/>
      <c r="F198" s="89"/>
      <c r="G198" s="90"/>
      <c r="H198" s="90"/>
      <c r="I198" s="91"/>
      <c r="J198" s="91"/>
      <c r="K198" s="91"/>
      <c r="L198" s="91"/>
      <c r="M198" s="91"/>
      <c r="N198" s="199"/>
      <c r="O198" s="199"/>
      <c r="P198" s="199"/>
      <c r="Q198" s="199"/>
      <c r="U198" s="87"/>
      <c r="V198" s="88"/>
      <c r="W198" s="89"/>
      <c r="X198" s="90"/>
      <c r="Y198" s="90"/>
      <c r="AL198" s="87"/>
      <c r="AM198" s="88"/>
      <c r="AN198" s="89"/>
      <c r="AO198" s="90"/>
      <c r="AP198" s="90"/>
      <c r="BC198" s="87"/>
      <c r="BD198" s="88"/>
      <c r="BE198" s="89"/>
      <c r="BF198" s="90"/>
      <c r="BG198" s="90"/>
    </row>
    <row r="199" spans="1:59">
      <c r="A199" s="81"/>
      <c r="B199" s="197"/>
      <c r="C199" s="91"/>
      <c r="D199" s="87"/>
      <c r="E199" s="88"/>
      <c r="F199" s="89"/>
      <c r="G199" s="90"/>
      <c r="H199" s="90"/>
      <c r="I199" s="91"/>
      <c r="J199" s="91"/>
      <c r="K199" s="91"/>
      <c r="L199" s="91"/>
      <c r="M199" s="91"/>
      <c r="N199" s="199"/>
      <c r="O199" s="199"/>
      <c r="P199" s="199"/>
      <c r="Q199" s="199"/>
      <c r="U199" s="87"/>
      <c r="V199" s="88"/>
      <c r="W199" s="89"/>
      <c r="X199" s="90"/>
      <c r="Y199" s="90"/>
      <c r="AL199" s="87"/>
      <c r="AM199" s="88"/>
      <c r="AN199" s="89"/>
      <c r="AO199" s="90"/>
      <c r="AP199" s="90"/>
      <c r="BC199" s="87"/>
      <c r="BD199" s="88"/>
      <c r="BE199" s="89"/>
      <c r="BF199" s="90"/>
      <c r="BG199" s="90"/>
    </row>
    <row r="200" spans="1:59">
      <c r="A200" s="81"/>
      <c r="B200" s="91"/>
      <c r="C200" s="80"/>
      <c r="D200" s="76"/>
      <c r="E200" s="77"/>
      <c r="F200" s="78"/>
      <c r="G200" s="79"/>
      <c r="H200" s="79"/>
      <c r="I200" s="80"/>
      <c r="J200" s="80"/>
      <c r="K200" s="80"/>
      <c r="L200" s="80"/>
      <c r="M200" s="80"/>
      <c r="N200" s="80"/>
      <c r="O200" s="80"/>
      <c r="P200" s="80"/>
      <c r="Q200" s="80"/>
      <c r="U200" s="76"/>
      <c r="V200" s="77"/>
      <c r="W200" s="78"/>
      <c r="X200" s="79"/>
      <c r="Y200" s="79"/>
      <c r="AL200" s="76"/>
      <c r="AM200" s="77"/>
      <c r="AN200" s="78"/>
      <c r="AO200" s="79"/>
      <c r="AP200" s="79"/>
      <c r="BC200" s="76"/>
      <c r="BD200" s="77"/>
      <c r="BE200" s="78"/>
      <c r="BF200" s="79"/>
      <c r="BG200" s="79"/>
    </row>
    <row r="201" spans="1:59" ht="14.45" customHeight="1">
      <c r="A201" s="81"/>
      <c r="B201" s="197" t="s">
        <v>19</v>
      </c>
      <c r="C201" s="82" t="s">
        <v>10</v>
      </c>
      <c r="D201" s="82" t="s">
        <v>11</v>
      </c>
      <c r="E201" s="83" t="s">
        <v>12</v>
      </c>
      <c r="F201" s="84" t="s">
        <v>13</v>
      </c>
      <c r="G201" s="85" t="s">
        <v>14</v>
      </c>
      <c r="H201" s="85"/>
      <c r="I201" s="198" t="s">
        <v>16</v>
      </c>
      <c r="J201" s="198"/>
      <c r="K201" s="198"/>
      <c r="L201" s="198"/>
      <c r="M201" s="198"/>
      <c r="N201" s="198" t="s">
        <v>17</v>
      </c>
      <c r="O201" s="198"/>
      <c r="P201" s="198"/>
      <c r="Q201" s="198"/>
      <c r="U201" s="82"/>
      <c r="V201" s="83"/>
      <c r="W201" s="84"/>
      <c r="X201" s="85"/>
      <c r="Y201" s="85"/>
      <c r="AL201" s="82"/>
      <c r="AM201" s="83"/>
      <c r="AN201" s="84"/>
      <c r="AO201" s="85"/>
      <c r="AP201" s="85"/>
      <c r="BC201" s="82"/>
      <c r="BD201" s="83"/>
      <c r="BE201" s="84"/>
      <c r="BF201" s="85"/>
      <c r="BG201" s="85"/>
    </row>
    <row r="202" spans="1:59">
      <c r="A202" s="81"/>
      <c r="B202" s="197"/>
      <c r="C202" s="91"/>
      <c r="D202" s="87"/>
      <c r="E202" s="88"/>
      <c r="F202" s="94"/>
      <c r="G202" s="90"/>
      <c r="H202" s="90"/>
      <c r="I202" s="91"/>
      <c r="J202" s="91"/>
      <c r="K202" s="91"/>
      <c r="L202" s="91"/>
      <c r="M202" s="91"/>
      <c r="N202" s="199"/>
      <c r="O202" s="199"/>
      <c r="P202" s="199"/>
      <c r="Q202" s="199"/>
      <c r="U202" s="87"/>
      <c r="V202" s="88"/>
      <c r="W202" s="94"/>
      <c r="X202" s="90"/>
      <c r="Y202" s="90"/>
      <c r="AL202" s="87"/>
      <c r="AM202" s="88"/>
      <c r="AN202" s="94"/>
      <c r="AO202" s="90"/>
      <c r="AP202" s="90"/>
      <c r="BC202" s="87"/>
      <c r="BD202" s="88"/>
      <c r="BE202" s="94"/>
      <c r="BF202" s="90"/>
      <c r="BG202" s="90"/>
    </row>
    <row r="203" spans="1:59">
      <c r="A203" s="81"/>
      <c r="B203" s="197"/>
      <c r="C203" s="91"/>
      <c r="D203" s="87"/>
      <c r="E203" s="88"/>
      <c r="F203" s="94"/>
      <c r="G203" s="90"/>
      <c r="H203" s="90"/>
      <c r="I203" s="91"/>
      <c r="J203" s="91"/>
      <c r="K203" s="91"/>
      <c r="L203" s="91"/>
      <c r="M203" s="91"/>
      <c r="N203" s="199"/>
      <c r="O203" s="199"/>
      <c r="P203" s="199"/>
      <c r="Q203" s="199"/>
      <c r="U203" s="87"/>
      <c r="V203" s="88"/>
      <c r="W203" s="94"/>
      <c r="X203" s="90"/>
      <c r="Y203" s="90"/>
      <c r="AL203" s="87"/>
      <c r="AM203" s="88"/>
      <c r="AN203" s="94"/>
      <c r="AO203" s="90"/>
      <c r="AP203" s="90"/>
      <c r="BC203" s="87"/>
      <c r="BD203" s="88"/>
      <c r="BE203" s="94"/>
      <c r="BF203" s="90"/>
      <c r="BG203" s="90"/>
    </row>
    <row r="204" spans="1:59">
      <c r="A204" s="81"/>
      <c r="B204" s="197"/>
      <c r="C204" s="91"/>
      <c r="D204" s="87"/>
      <c r="E204" s="88"/>
      <c r="F204" s="94"/>
      <c r="G204" s="90"/>
      <c r="H204" s="90"/>
      <c r="I204" s="91"/>
      <c r="J204" s="91"/>
      <c r="K204" s="91"/>
      <c r="L204" s="91"/>
      <c r="M204" s="91"/>
      <c r="N204" s="199"/>
      <c r="O204" s="199"/>
      <c r="P204" s="199"/>
      <c r="Q204" s="199"/>
      <c r="U204" s="87"/>
      <c r="V204" s="88"/>
      <c r="W204" s="94"/>
      <c r="X204" s="90"/>
      <c r="Y204" s="90"/>
      <c r="AL204" s="87"/>
      <c r="AM204" s="88"/>
      <c r="AN204" s="94"/>
      <c r="AO204" s="90"/>
      <c r="AP204" s="90"/>
      <c r="BC204" s="87"/>
      <c r="BD204" s="88"/>
      <c r="BE204" s="94"/>
      <c r="BF204" s="90"/>
      <c r="BG204" s="90"/>
    </row>
    <row r="205" spans="1:59">
      <c r="A205" s="81"/>
      <c r="B205" s="197"/>
      <c r="C205" s="91"/>
      <c r="D205" s="87"/>
      <c r="E205" s="88"/>
      <c r="F205" s="94"/>
      <c r="G205" s="90"/>
      <c r="H205" s="90"/>
      <c r="I205" s="91"/>
      <c r="J205" s="91"/>
      <c r="K205" s="91"/>
      <c r="L205" s="91"/>
      <c r="M205" s="91"/>
      <c r="N205" s="199"/>
      <c r="O205" s="199"/>
      <c r="P205" s="199"/>
      <c r="Q205" s="199"/>
      <c r="U205" s="87"/>
      <c r="V205" s="88"/>
      <c r="W205" s="94"/>
      <c r="X205" s="90"/>
      <c r="Y205" s="90"/>
      <c r="AL205" s="87"/>
      <c r="AM205" s="88"/>
      <c r="AN205" s="94"/>
      <c r="AO205" s="90"/>
      <c r="AP205" s="90"/>
      <c r="BC205" s="87"/>
      <c r="BD205" s="88"/>
      <c r="BE205" s="94"/>
      <c r="BF205" s="90"/>
      <c r="BG205" s="90"/>
    </row>
    <row r="206" spans="1:59">
      <c r="A206" s="81"/>
      <c r="B206" s="91"/>
      <c r="C206" s="91"/>
      <c r="D206" s="87"/>
      <c r="E206" s="88"/>
      <c r="F206" s="89"/>
      <c r="G206" s="90"/>
      <c r="H206" s="90"/>
      <c r="I206" s="91"/>
      <c r="J206" s="91"/>
      <c r="K206" s="91"/>
      <c r="L206" s="91"/>
      <c r="M206" s="91"/>
      <c r="N206" s="91"/>
      <c r="O206" s="91"/>
      <c r="P206" s="91"/>
      <c r="Q206" s="91"/>
      <c r="U206" s="87"/>
      <c r="V206" s="88"/>
      <c r="W206" s="89"/>
      <c r="X206" s="90"/>
      <c r="Y206" s="90"/>
      <c r="AL206" s="87"/>
      <c r="AM206" s="88"/>
      <c r="AN206" s="89"/>
      <c r="AO206" s="90"/>
      <c r="AP206" s="90"/>
      <c r="BC206" s="87"/>
      <c r="BD206" s="88"/>
      <c r="BE206" s="89"/>
      <c r="BF206" s="90"/>
      <c r="BG206" s="90"/>
    </row>
    <row r="207" spans="1:59" ht="14.45" customHeight="1">
      <c r="A207" s="81"/>
      <c r="B207" s="197" t="s">
        <v>27</v>
      </c>
      <c r="C207" s="82"/>
      <c r="D207" s="82"/>
      <c r="E207" s="83"/>
      <c r="F207" s="84"/>
      <c r="G207" s="85"/>
      <c r="H207" s="85"/>
      <c r="I207" s="198" t="s">
        <v>16</v>
      </c>
      <c r="J207" s="198"/>
      <c r="K207" s="198"/>
      <c r="L207" s="198"/>
      <c r="M207" s="198"/>
      <c r="N207" s="198" t="s">
        <v>17</v>
      </c>
      <c r="O207" s="198"/>
      <c r="P207" s="198"/>
      <c r="Q207" s="198"/>
      <c r="U207" s="82"/>
      <c r="V207" s="83"/>
      <c r="W207" s="84"/>
      <c r="X207" s="85"/>
      <c r="Y207" s="85"/>
      <c r="AL207" s="82"/>
      <c r="AM207" s="83"/>
      <c r="AN207" s="84"/>
      <c r="AO207" s="85"/>
      <c r="AP207" s="85"/>
      <c r="BC207" s="82"/>
      <c r="BD207" s="83"/>
      <c r="BE207" s="84"/>
      <c r="BF207" s="85"/>
      <c r="BG207" s="85"/>
    </row>
    <row r="208" spans="1:59">
      <c r="A208" s="81"/>
      <c r="B208" s="197"/>
      <c r="C208" s="86"/>
      <c r="D208" s="87"/>
      <c r="E208" s="88"/>
      <c r="F208" s="89"/>
      <c r="G208" s="90"/>
      <c r="H208" s="90"/>
      <c r="I208" s="91"/>
      <c r="J208" s="91"/>
      <c r="K208" s="91"/>
      <c r="L208" s="91"/>
      <c r="M208" s="91"/>
      <c r="N208" s="199"/>
      <c r="O208" s="199"/>
      <c r="P208" s="199"/>
      <c r="Q208" s="199"/>
      <c r="U208" s="87"/>
      <c r="V208" s="88"/>
      <c r="W208" s="89"/>
      <c r="X208" s="90"/>
      <c r="Y208" s="90"/>
      <c r="AL208" s="87"/>
      <c r="AM208" s="88"/>
      <c r="AN208" s="89"/>
      <c r="AO208" s="90"/>
      <c r="AP208" s="90"/>
      <c r="BC208" s="87"/>
      <c r="BD208" s="88"/>
      <c r="BE208" s="89"/>
      <c r="BF208" s="90"/>
      <c r="BG208" s="90"/>
    </row>
    <row r="209" spans="1:59">
      <c r="A209" s="81"/>
      <c r="B209" s="197"/>
      <c r="C209" s="91"/>
      <c r="D209" s="87"/>
      <c r="E209" s="88"/>
      <c r="F209" s="89"/>
      <c r="G209" s="90"/>
      <c r="H209" s="90"/>
      <c r="I209" s="91"/>
      <c r="J209" s="91"/>
      <c r="K209" s="91"/>
      <c r="L209" s="91"/>
      <c r="M209" s="91"/>
      <c r="N209" s="199"/>
      <c r="O209" s="199"/>
      <c r="P209" s="199"/>
      <c r="Q209" s="199"/>
      <c r="U209" s="87"/>
      <c r="V209" s="88"/>
      <c r="W209" s="89"/>
      <c r="X209" s="90"/>
      <c r="Y209" s="90"/>
      <c r="AL209" s="87"/>
      <c r="AM209" s="88"/>
      <c r="AN209" s="89"/>
      <c r="AO209" s="90"/>
      <c r="AP209" s="90"/>
      <c r="BC209" s="87"/>
      <c r="BD209" s="88"/>
      <c r="BE209" s="89"/>
      <c r="BF209" s="90"/>
      <c r="BG209" s="90"/>
    </row>
    <row r="210" spans="1:59">
      <c r="A210" s="81"/>
      <c r="B210" s="197"/>
      <c r="C210" s="91"/>
      <c r="D210" s="87"/>
      <c r="E210" s="88"/>
      <c r="F210" s="89"/>
      <c r="G210" s="90"/>
      <c r="H210" s="90"/>
      <c r="I210" s="91"/>
      <c r="J210" s="91"/>
      <c r="K210" s="91"/>
      <c r="L210" s="91"/>
      <c r="M210" s="91"/>
      <c r="N210" s="199"/>
      <c r="O210" s="199"/>
      <c r="P210" s="199"/>
      <c r="Q210" s="199"/>
      <c r="U210" s="87"/>
      <c r="V210" s="88"/>
      <c r="W210" s="89"/>
      <c r="X210" s="90"/>
      <c r="Y210" s="90"/>
      <c r="AL210" s="87"/>
      <c r="AM210" s="88"/>
      <c r="AN210" s="89"/>
      <c r="AO210" s="90"/>
      <c r="AP210" s="90"/>
      <c r="BC210" s="87"/>
      <c r="BD210" s="88"/>
      <c r="BE210" s="89"/>
      <c r="BF210" s="90"/>
      <c r="BG210" s="90"/>
    </row>
    <row r="211" spans="1:59">
      <c r="A211" s="81"/>
      <c r="B211" s="197"/>
      <c r="C211" s="86"/>
      <c r="D211" s="87"/>
      <c r="E211" s="88"/>
      <c r="F211" s="89"/>
      <c r="G211" s="90"/>
      <c r="H211" s="90"/>
      <c r="I211" s="91"/>
      <c r="J211" s="91"/>
      <c r="K211" s="91"/>
      <c r="L211" s="91"/>
      <c r="M211" s="91"/>
      <c r="N211" s="199"/>
      <c r="O211" s="199"/>
      <c r="P211" s="199"/>
      <c r="Q211" s="199"/>
      <c r="U211" s="87"/>
      <c r="V211" s="88"/>
      <c r="W211" s="89"/>
      <c r="X211" s="90"/>
      <c r="Y211" s="90"/>
      <c r="AL211" s="87"/>
      <c r="AM211" s="88"/>
      <c r="AN211" s="89"/>
      <c r="AO211" s="90"/>
      <c r="AP211" s="90"/>
      <c r="BC211" s="87"/>
      <c r="BD211" s="88"/>
      <c r="BE211" s="89"/>
      <c r="BF211" s="90"/>
      <c r="BG211" s="90"/>
    </row>
    <row r="212" spans="1:59">
      <c r="A212" s="81"/>
      <c r="B212" s="197"/>
      <c r="C212" s="91"/>
      <c r="D212" s="87"/>
      <c r="E212" s="88"/>
      <c r="F212" s="89"/>
      <c r="G212" s="90"/>
      <c r="H212" s="90"/>
      <c r="I212" s="91"/>
      <c r="J212" s="91"/>
      <c r="K212" s="91"/>
      <c r="L212" s="91"/>
      <c r="M212" s="91"/>
      <c r="N212" s="199"/>
      <c r="O212" s="199"/>
      <c r="P212" s="199"/>
      <c r="Q212" s="199"/>
      <c r="U212" s="87"/>
      <c r="V212" s="88"/>
      <c r="W212" s="89"/>
      <c r="X212" s="90"/>
      <c r="Y212" s="90"/>
      <c r="AL212" s="87"/>
      <c r="AM212" s="88"/>
      <c r="AN212" s="89"/>
      <c r="AO212" s="90"/>
      <c r="AP212" s="90"/>
      <c r="BC212" s="87"/>
      <c r="BD212" s="88"/>
      <c r="BE212" s="89"/>
      <c r="BF212" s="90"/>
      <c r="BG212" s="90"/>
    </row>
    <row r="213" spans="1:59">
      <c r="A213" s="81"/>
      <c r="B213" s="197"/>
      <c r="C213" s="91"/>
      <c r="D213" s="87"/>
      <c r="E213" s="88"/>
      <c r="F213" s="89"/>
      <c r="G213" s="90"/>
      <c r="H213" s="90"/>
      <c r="I213" s="91"/>
      <c r="J213" s="91"/>
      <c r="K213" s="91"/>
      <c r="L213" s="91"/>
      <c r="M213" s="91"/>
      <c r="N213" s="199"/>
      <c r="O213" s="199"/>
      <c r="P213" s="199"/>
      <c r="Q213" s="199"/>
      <c r="U213" s="87"/>
      <c r="V213" s="88"/>
      <c r="W213" s="89"/>
      <c r="X213" s="90"/>
      <c r="Y213" s="90"/>
      <c r="AL213" s="87"/>
      <c r="AM213" s="88"/>
      <c r="AN213" s="89"/>
      <c r="AO213" s="90"/>
      <c r="AP213" s="90"/>
      <c r="BC213" s="87"/>
      <c r="BD213" s="88"/>
      <c r="BE213" s="89"/>
      <c r="BF213" s="90"/>
      <c r="BG213" s="90"/>
    </row>
    <row r="214" spans="1:59">
      <c r="A214" s="81"/>
      <c r="B214" s="197"/>
      <c r="C214" s="91"/>
      <c r="D214" s="87"/>
      <c r="E214" s="88"/>
      <c r="F214" s="89"/>
      <c r="G214" s="90"/>
      <c r="H214" s="90"/>
      <c r="I214" s="91"/>
      <c r="J214" s="91"/>
      <c r="K214" s="91"/>
      <c r="L214" s="91"/>
      <c r="M214" s="91"/>
      <c r="N214" s="199"/>
      <c r="O214" s="199"/>
      <c r="P214" s="199"/>
      <c r="Q214" s="199"/>
      <c r="U214" s="87"/>
      <c r="V214" s="88"/>
      <c r="W214" s="89"/>
      <c r="X214" s="90"/>
      <c r="Y214" s="90"/>
      <c r="AL214" s="87"/>
      <c r="AM214" s="88"/>
      <c r="AN214" s="89"/>
      <c r="AO214" s="90"/>
      <c r="AP214" s="90"/>
      <c r="BC214" s="87"/>
      <c r="BD214" s="88"/>
      <c r="BE214" s="89"/>
      <c r="BF214" s="90"/>
      <c r="BG214" s="90"/>
    </row>
    <row r="215" spans="1:59">
      <c r="A215" s="81"/>
      <c r="B215" s="197"/>
      <c r="C215" s="86"/>
      <c r="D215" s="87"/>
      <c r="E215" s="88"/>
      <c r="F215" s="89"/>
      <c r="G215" s="90"/>
      <c r="H215" s="90"/>
      <c r="I215" s="91"/>
      <c r="J215" s="91"/>
      <c r="K215" s="91"/>
      <c r="L215" s="91"/>
      <c r="M215" s="91"/>
      <c r="N215" s="199"/>
      <c r="O215" s="199"/>
      <c r="P215" s="199"/>
      <c r="Q215" s="199"/>
      <c r="U215" s="87"/>
      <c r="V215" s="88"/>
      <c r="W215" s="89"/>
      <c r="X215" s="90"/>
      <c r="Y215" s="90"/>
      <c r="AL215" s="87"/>
      <c r="AM215" s="88"/>
      <c r="AN215" s="89"/>
      <c r="AO215" s="90"/>
      <c r="AP215" s="90"/>
      <c r="BC215" s="87"/>
      <c r="BD215" s="88"/>
      <c r="BE215" s="89"/>
      <c r="BF215" s="90"/>
      <c r="BG215" s="90"/>
    </row>
    <row r="216" spans="1:59">
      <c r="A216" s="81"/>
      <c r="B216" s="197"/>
      <c r="C216" s="91"/>
      <c r="D216" s="87"/>
      <c r="E216" s="88"/>
      <c r="F216" s="89"/>
      <c r="G216" s="90"/>
      <c r="H216" s="90"/>
      <c r="I216" s="91"/>
      <c r="J216" s="91"/>
      <c r="K216" s="91"/>
      <c r="L216" s="91"/>
      <c r="M216" s="91"/>
      <c r="N216" s="199"/>
      <c r="O216" s="199"/>
      <c r="P216" s="199"/>
      <c r="Q216" s="199"/>
      <c r="U216" s="87"/>
      <c r="V216" s="88"/>
      <c r="W216" s="89"/>
      <c r="X216" s="90"/>
      <c r="Y216" s="90"/>
      <c r="AL216" s="87"/>
      <c r="AM216" s="88"/>
      <c r="AN216" s="89"/>
      <c r="AO216" s="90"/>
      <c r="AP216" s="90"/>
      <c r="BC216" s="87"/>
      <c r="BD216" s="88"/>
      <c r="BE216" s="89"/>
      <c r="BF216" s="90"/>
      <c r="BG216" s="90"/>
    </row>
    <row r="217" spans="1:59">
      <c r="A217" s="81"/>
      <c r="B217" s="197"/>
      <c r="C217" s="91"/>
      <c r="D217" s="87"/>
      <c r="E217" s="88"/>
      <c r="F217" s="89"/>
      <c r="G217" s="90"/>
      <c r="H217" s="90"/>
      <c r="I217" s="91"/>
      <c r="J217" s="91"/>
      <c r="K217" s="91"/>
      <c r="L217" s="91"/>
      <c r="M217" s="91"/>
      <c r="N217" s="199"/>
      <c r="O217" s="199"/>
      <c r="P217" s="199"/>
      <c r="Q217" s="199"/>
      <c r="U217" s="87"/>
      <c r="V217" s="88"/>
      <c r="W217" s="89"/>
      <c r="X217" s="90"/>
      <c r="Y217" s="90"/>
      <c r="AL217" s="87"/>
      <c r="AM217" s="88"/>
      <c r="AN217" s="89"/>
      <c r="AO217" s="90"/>
      <c r="AP217" s="90"/>
      <c r="BC217" s="87"/>
      <c r="BD217" s="88"/>
      <c r="BE217" s="89"/>
      <c r="BF217" s="90"/>
      <c r="BG217" s="90"/>
    </row>
    <row r="218" spans="1:59">
      <c r="A218" s="81"/>
      <c r="B218" s="91"/>
      <c r="C218" s="91"/>
      <c r="D218" s="87"/>
      <c r="E218" s="88"/>
      <c r="F218" s="89"/>
      <c r="G218" s="90"/>
      <c r="H218" s="90"/>
      <c r="I218" s="91"/>
      <c r="J218" s="91"/>
      <c r="K218" s="91"/>
      <c r="L218" s="91"/>
      <c r="M218" s="91"/>
      <c r="N218" s="91"/>
      <c r="O218" s="91"/>
      <c r="P218" s="91"/>
      <c r="Q218" s="91"/>
      <c r="U218" s="87"/>
      <c r="V218" s="88"/>
      <c r="W218" s="89"/>
      <c r="X218" s="90"/>
      <c r="Y218" s="90"/>
      <c r="AL218" s="87"/>
      <c r="AM218" s="88"/>
      <c r="AN218" s="89"/>
      <c r="AO218" s="90"/>
      <c r="AP218" s="90"/>
      <c r="BC218" s="87"/>
      <c r="BD218" s="88"/>
      <c r="BE218" s="89"/>
      <c r="BF218" s="90"/>
      <c r="BG218" s="90"/>
    </row>
    <row r="219" spans="1:59" ht="14.45" customHeight="1">
      <c r="A219" s="81"/>
      <c r="B219" s="197" t="s">
        <v>29</v>
      </c>
      <c r="C219" s="82"/>
      <c r="D219" s="82"/>
      <c r="E219" s="83"/>
      <c r="F219" s="84"/>
      <c r="G219" s="85"/>
      <c r="H219" s="85"/>
      <c r="I219" s="198" t="s">
        <v>16</v>
      </c>
      <c r="J219" s="198"/>
      <c r="K219" s="198"/>
      <c r="L219" s="198"/>
      <c r="M219" s="198"/>
      <c r="N219" s="198" t="s">
        <v>17</v>
      </c>
      <c r="O219" s="198"/>
      <c r="P219" s="198"/>
      <c r="Q219" s="198"/>
      <c r="U219" s="82"/>
      <c r="V219" s="83"/>
      <c r="W219" s="84"/>
      <c r="X219" s="85"/>
      <c r="Y219" s="85"/>
      <c r="AL219" s="82"/>
      <c r="AM219" s="83"/>
      <c r="AN219" s="84"/>
      <c r="AO219" s="85"/>
      <c r="AP219" s="85"/>
      <c r="BC219" s="82"/>
      <c r="BD219" s="83"/>
      <c r="BE219" s="84"/>
      <c r="BF219" s="85"/>
      <c r="BG219" s="85"/>
    </row>
    <row r="220" spans="1:59">
      <c r="A220" s="81"/>
      <c r="B220" s="197"/>
      <c r="C220" s="91"/>
      <c r="D220" s="87"/>
      <c r="E220" s="88"/>
      <c r="F220" s="92"/>
      <c r="G220" s="90"/>
      <c r="H220" s="90"/>
      <c r="I220" s="91"/>
      <c r="J220" s="91"/>
      <c r="K220" s="91"/>
      <c r="L220" s="91"/>
      <c r="M220" s="91"/>
      <c r="N220" s="199"/>
      <c r="O220" s="199"/>
      <c r="P220" s="199"/>
      <c r="Q220" s="199"/>
      <c r="U220" s="87"/>
      <c r="V220" s="88"/>
      <c r="W220" s="92"/>
      <c r="X220" s="90"/>
      <c r="Y220" s="90"/>
      <c r="AL220" s="87"/>
      <c r="AM220" s="88"/>
      <c r="AN220" s="92"/>
      <c r="AO220" s="90"/>
      <c r="AP220" s="90"/>
      <c r="BC220" s="87"/>
      <c r="BD220" s="88"/>
      <c r="BE220" s="92"/>
      <c r="BF220" s="90"/>
      <c r="BG220" s="90"/>
    </row>
    <row r="221" spans="1:59">
      <c r="A221" s="81"/>
      <c r="B221" s="197"/>
      <c r="C221" s="91"/>
      <c r="D221" s="87"/>
      <c r="E221" s="88"/>
      <c r="F221" s="92"/>
      <c r="G221" s="90"/>
      <c r="H221" s="90"/>
      <c r="I221" s="93"/>
      <c r="J221" s="93"/>
      <c r="K221" s="93"/>
      <c r="L221" s="91"/>
      <c r="M221" s="91"/>
      <c r="N221" s="199"/>
      <c r="O221" s="199"/>
      <c r="P221" s="199"/>
      <c r="Q221" s="199"/>
      <c r="U221" s="87"/>
      <c r="V221" s="88"/>
      <c r="W221" s="92"/>
      <c r="X221" s="90"/>
      <c r="Y221" s="90"/>
      <c r="AL221" s="87"/>
      <c r="AM221" s="88"/>
      <c r="AN221" s="92"/>
      <c r="AO221" s="90"/>
      <c r="AP221" s="90"/>
      <c r="BC221" s="87"/>
      <c r="BD221" s="88"/>
      <c r="BE221" s="92"/>
      <c r="BF221" s="90"/>
      <c r="BG221" s="90"/>
    </row>
    <row r="222" spans="1:59">
      <c r="A222" s="81"/>
      <c r="B222" s="197"/>
      <c r="C222" s="91"/>
      <c r="D222" s="87"/>
      <c r="E222" s="88"/>
      <c r="F222" s="92"/>
      <c r="G222" s="90"/>
      <c r="H222" s="90"/>
      <c r="I222" s="91"/>
      <c r="J222" s="91"/>
      <c r="K222" s="91"/>
      <c r="L222" s="91"/>
      <c r="M222" s="91"/>
      <c r="N222" s="199"/>
      <c r="O222" s="199"/>
      <c r="P222" s="199"/>
      <c r="Q222" s="199"/>
      <c r="U222" s="87"/>
      <c r="V222" s="88"/>
      <c r="W222" s="92"/>
      <c r="X222" s="90"/>
      <c r="Y222" s="90"/>
      <c r="AL222" s="87"/>
      <c r="AM222" s="88"/>
      <c r="AN222" s="92"/>
      <c r="AO222" s="90"/>
      <c r="AP222" s="90"/>
      <c r="BC222" s="87"/>
      <c r="BD222" s="88"/>
      <c r="BE222" s="92"/>
      <c r="BF222" s="90"/>
      <c r="BG222" s="90"/>
    </row>
    <row r="223" spans="1:59">
      <c r="A223" s="81"/>
      <c r="B223" s="197"/>
      <c r="C223" s="91"/>
      <c r="D223" s="87"/>
      <c r="E223" s="88"/>
      <c r="F223" s="92"/>
      <c r="G223" s="90"/>
      <c r="H223" s="90"/>
      <c r="I223" s="91"/>
      <c r="J223" s="91"/>
      <c r="K223" s="91"/>
      <c r="L223" s="91"/>
      <c r="M223" s="91"/>
      <c r="N223" s="199"/>
      <c r="O223" s="199"/>
      <c r="P223" s="199"/>
      <c r="Q223" s="199"/>
      <c r="U223" s="87"/>
      <c r="V223" s="88"/>
      <c r="W223" s="92"/>
      <c r="X223" s="90"/>
      <c r="Y223" s="90"/>
      <c r="AL223" s="87"/>
      <c r="AM223" s="88"/>
      <c r="AN223" s="92"/>
      <c r="AO223" s="90"/>
      <c r="AP223" s="90"/>
      <c r="BC223" s="87"/>
      <c r="BD223" s="88"/>
      <c r="BE223" s="92"/>
      <c r="BF223" s="90"/>
      <c r="BG223" s="90"/>
    </row>
    <row r="224" spans="1:59">
      <c r="A224" s="81"/>
      <c r="B224" s="91"/>
      <c r="C224" s="80"/>
      <c r="D224" s="76"/>
      <c r="E224" s="77"/>
      <c r="F224" s="103"/>
      <c r="G224" s="79"/>
      <c r="H224" s="79"/>
      <c r="I224" s="80"/>
      <c r="J224" s="80"/>
      <c r="K224" s="80"/>
      <c r="L224" s="80"/>
      <c r="M224" s="80"/>
      <c r="N224" s="80"/>
      <c r="O224" s="80"/>
      <c r="P224" s="80"/>
      <c r="Q224" s="80"/>
      <c r="U224" s="76"/>
      <c r="V224" s="77"/>
      <c r="W224" s="103"/>
      <c r="X224" s="79"/>
      <c r="Y224" s="79"/>
      <c r="AL224" s="76"/>
      <c r="AM224" s="77"/>
      <c r="AN224" s="103"/>
      <c r="AO224" s="79"/>
      <c r="AP224" s="79"/>
      <c r="BC224" s="76"/>
      <c r="BD224" s="77"/>
      <c r="BE224" s="103"/>
      <c r="BF224" s="79"/>
      <c r="BG224" s="79"/>
    </row>
    <row r="225" spans="1:59" ht="14.45" customHeight="1">
      <c r="A225" s="81"/>
      <c r="B225" s="197" t="s">
        <v>31</v>
      </c>
      <c r="C225" s="82"/>
      <c r="D225" s="82"/>
      <c r="E225" s="83"/>
      <c r="F225" s="84"/>
      <c r="G225" s="85"/>
      <c r="H225" s="85"/>
      <c r="I225" s="198" t="s">
        <v>16</v>
      </c>
      <c r="J225" s="198"/>
      <c r="K225" s="198"/>
      <c r="L225" s="198"/>
      <c r="M225" s="198"/>
      <c r="N225" s="198" t="s">
        <v>17</v>
      </c>
      <c r="O225" s="198"/>
      <c r="P225" s="198"/>
      <c r="Q225" s="198"/>
      <c r="U225" s="82"/>
      <c r="V225" s="83"/>
      <c r="W225" s="84"/>
      <c r="X225" s="85"/>
      <c r="Y225" s="85"/>
      <c r="AL225" s="82"/>
      <c r="AM225" s="83"/>
      <c r="AN225" s="84"/>
      <c r="AO225" s="85"/>
      <c r="AP225" s="85"/>
      <c r="BC225" s="82"/>
      <c r="BD225" s="83"/>
      <c r="BE225" s="84"/>
      <c r="BF225" s="85"/>
      <c r="BG225" s="85"/>
    </row>
    <row r="226" spans="1:59">
      <c r="A226" s="81"/>
      <c r="B226" s="197"/>
      <c r="C226" s="86"/>
      <c r="D226" s="87"/>
      <c r="E226" s="88"/>
      <c r="F226" s="89"/>
      <c r="G226" s="90"/>
      <c r="H226" s="90"/>
      <c r="I226" s="91"/>
      <c r="J226" s="91"/>
      <c r="K226" s="91"/>
      <c r="L226" s="91"/>
      <c r="M226" s="91"/>
      <c r="N226" s="199"/>
      <c r="O226" s="199"/>
      <c r="P226" s="199"/>
      <c r="Q226" s="199"/>
      <c r="U226" s="87"/>
      <c r="V226" s="88"/>
      <c r="W226" s="89"/>
      <c r="X226" s="90"/>
      <c r="Y226" s="90"/>
      <c r="AL226" s="87"/>
      <c r="AM226" s="88"/>
      <c r="AN226" s="89"/>
      <c r="AO226" s="90"/>
      <c r="AP226" s="90"/>
      <c r="BC226" s="87"/>
      <c r="BD226" s="88"/>
      <c r="BE226" s="89"/>
      <c r="BF226" s="90"/>
      <c r="BG226" s="90"/>
    </row>
    <row r="227" spans="1:59">
      <c r="A227" s="81"/>
      <c r="B227" s="197"/>
      <c r="C227" s="91"/>
      <c r="D227" s="87"/>
      <c r="E227" s="88"/>
      <c r="F227" s="89"/>
      <c r="G227" s="90"/>
      <c r="H227" s="90"/>
      <c r="I227" s="91"/>
      <c r="J227" s="91"/>
      <c r="K227" s="91"/>
      <c r="L227" s="91"/>
      <c r="M227" s="91"/>
      <c r="N227" s="199"/>
      <c r="O227" s="199"/>
      <c r="P227" s="199"/>
      <c r="Q227" s="199"/>
      <c r="U227" s="87"/>
      <c r="V227" s="88"/>
      <c r="W227" s="89"/>
      <c r="X227" s="90"/>
      <c r="Y227" s="90"/>
      <c r="AL227" s="87"/>
      <c r="AM227" s="88"/>
      <c r="AN227" s="89"/>
      <c r="AO227" s="90"/>
      <c r="AP227" s="90"/>
      <c r="BC227" s="87"/>
      <c r="BD227" s="88"/>
      <c r="BE227" s="89"/>
      <c r="BF227" s="90"/>
      <c r="BG227" s="90"/>
    </row>
    <row r="228" spans="1:59">
      <c r="A228" s="81"/>
      <c r="B228" s="197"/>
      <c r="C228" s="91"/>
      <c r="D228" s="87"/>
      <c r="E228" s="88"/>
      <c r="F228" s="89"/>
      <c r="G228" s="90"/>
      <c r="H228" s="90"/>
      <c r="I228" s="91"/>
      <c r="J228" s="91"/>
      <c r="K228" s="91"/>
      <c r="L228" s="91"/>
      <c r="M228" s="91"/>
      <c r="N228" s="199"/>
      <c r="O228" s="199"/>
      <c r="P228" s="199"/>
      <c r="Q228" s="199"/>
      <c r="U228" s="87"/>
      <c r="V228" s="88"/>
      <c r="W228" s="89"/>
      <c r="X228" s="90"/>
      <c r="Y228" s="90"/>
      <c r="AL228" s="87"/>
      <c r="AM228" s="88"/>
      <c r="AN228" s="89"/>
      <c r="AO228" s="90"/>
      <c r="AP228" s="90"/>
      <c r="BC228" s="87"/>
      <c r="BD228" s="88"/>
      <c r="BE228" s="89"/>
      <c r="BF228" s="90"/>
      <c r="BG228" s="90"/>
    </row>
    <row r="229" spans="1:59">
      <c r="A229" s="81"/>
      <c r="B229" s="197"/>
      <c r="C229" s="86"/>
      <c r="D229" s="87"/>
      <c r="E229" s="88"/>
      <c r="F229" s="89"/>
      <c r="G229" s="90"/>
      <c r="H229" s="90"/>
      <c r="I229" s="91"/>
      <c r="J229" s="91"/>
      <c r="K229" s="91"/>
      <c r="L229" s="91"/>
      <c r="M229" s="91"/>
      <c r="N229" s="199"/>
      <c r="O229" s="199"/>
      <c r="P229" s="199"/>
      <c r="Q229" s="199"/>
      <c r="U229" s="87"/>
      <c r="V229" s="88"/>
      <c r="W229" s="89"/>
      <c r="X229" s="90"/>
      <c r="Y229" s="90"/>
      <c r="AL229" s="87"/>
      <c r="AM229" s="88"/>
      <c r="AN229" s="89"/>
      <c r="AO229" s="90"/>
      <c r="AP229" s="90"/>
      <c r="BC229" s="87"/>
      <c r="BD229" s="88"/>
      <c r="BE229" s="89"/>
      <c r="BF229" s="90"/>
      <c r="BG229" s="90"/>
    </row>
    <row r="230" spans="1:59">
      <c r="A230" s="81"/>
      <c r="B230" s="197"/>
      <c r="C230" s="91"/>
      <c r="D230" s="87"/>
      <c r="E230" s="88"/>
      <c r="F230" s="89"/>
      <c r="G230" s="90"/>
      <c r="H230" s="90"/>
      <c r="I230" s="91"/>
      <c r="J230" s="91"/>
      <c r="K230" s="91"/>
      <c r="L230" s="91"/>
      <c r="M230" s="91"/>
      <c r="N230" s="199"/>
      <c r="O230" s="199"/>
      <c r="P230" s="199"/>
      <c r="Q230" s="199"/>
      <c r="U230" s="87"/>
      <c r="V230" s="88"/>
      <c r="W230" s="89"/>
      <c r="X230" s="90"/>
      <c r="Y230" s="90"/>
      <c r="AL230" s="87"/>
      <c r="AM230" s="88"/>
      <c r="AN230" s="89"/>
      <c r="AO230" s="90"/>
      <c r="AP230" s="90"/>
      <c r="BC230" s="87"/>
      <c r="BD230" s="88"/>
      <c r="BE230" s="89"/>
      <c r="BF230" s="90"/>
      <c r="BG230" s="90"/>
    </row>
    <row r="231" spans="1:59">
      <c r="A231" s="81"/>
      <c r="B231" s="197"/>
      <c r="C231" s="91"/>
      <c r="D231" s="87"/>
      <c r="E231" s="88"/>
      <c r="F231" s="89"/>
      <c r="G231" s="90"/>
      <c r="H231" s="90"/>
      <c r="I231" s="91"/>
      <c r="J231" s="91"/>
      <c r="K231" s="91"/>
      <c r="L231" s="91"/>
      <c r="M231" s="91"/>
      <c r="N231" s="199"/>
      <c r="O231" s="199"/>
      <c r="P231" s="199"/>
      <c r="Q231" s="199"/>
      <c r="U231" s="87"/>
      <c r="V231" s="88"/>
      <c r="W231" s="89"/>
      <c r="X231" s="90"/>
      <c r="Y231" s="90"/>
      <c r="AL231" s="87"/>
      <c r="AM231" s="88"/>
      <c r="AN231" s="89"/>
      <c r="AO231" s="90"/>
      <c r="AP231" s="90"/>
      <c r="BC231" s="87"/>
      <c r="BD231" s="88"/>
      <c r="BE231" s="89"/>
      <c r="BF231" s="90"/>
      <c r="BG231" s="90"/>
    </row>
    <row r="232" spans="1:59">
      <c r="A232" s="81"/>
      <c r="B232" s="197"/>
      <c r="C232" s="91"/>
      <c r="D232" s="87"/>
      <c r="E232" s="88"/>
      <c r="F232" s="89"/>
      <c r="G232" s="90"/>
      <c r="H232" s="90"/>
      <c r="I232" s="91"/>
      <c r="J232" s="91"/>
      <c r="K232" s="91"/>
      <c r="L232" s="91"/>
      <c r="M232" s="91"/>
      <c r="N232" s="199"/>
      <c r="O232" s="199"/>
      <c r="P232" s="199"/>
      <c r="Q232" s="199"/>
      <c r="U232" s="87"/>
      <c r="V232" s="88"/>
      <c r="W232" s="89"/>
      <c r="X232" s="90"/>
      <c r="Y232" s="90"/>
      <c r="AL232" s="87"/>
      <c r="AM232" s="88"/>
      <c r="AN232" s="89"/>
      <c r="AO232" s="90"/>
      <c r="AP232" s="90"/>
      <c r="BC232" s="87"/>
      <c r="BD232" s="88"/>
      <c r="BE232" s="89"/>
      <c r="BF232" s="90"/>
      <c r="BG232" s="90"/>
    </row>
    <row r="233" spans="1:59">
      <c r="A233" s="81"/>
      <c r="B233" s="197"/>
      <c r="C233" s="86"/>
      <c r="D233" s="87"/>
      <c r="E233" s="88"/>
      <c r="F233" s="89"/>
      <c r="G233" s="90"/>
      <c r="H233" s="90"/>
      <c r="I233" s="91"/>
      <c r="J233" s="91"/>
      <c r="K233" s="91"/>
      <c r="L233" s="91"/>
      <c r="M233" s="91"/>
      <c r="N233" s="199"/>
      <c r="O233" s="199"/>
      <c r="P233" s="199"/>
      <c r="Q233" s="199"/>
      <c r="U233" s="87"/>
      <c r="V233" s="88"/>
      <c r="W233" s="89"/>
      <c r="X233" s="90"/>
      <c r="Y233" s="90"/>
      <c r="AL233" s="87"/>
      <c r="AM233" s="88"/>
      <c r="AN233" s="89"/>
      <c r="AO233" s="90"/>
      <c r="AP233" s="90"/>
      <c r="BC233" s="87"/>
      <c r="BD233" s="88"/>
      <c r="BE233" s="89"/>
      <c r="BF233" s="90"/>
      <c r="BG233" s="90"/>
    </row>
    <row r="234" spans="1:59">
      <c r="A234" s="81"/>
      <c r="B234" s="197"/>
      <c r="C234" s="91"/>
      <c r="D234" s="87"/>
      <c r="E234" s="88"/>
      <c r="F234" s="89"/>
      <c r="G234" s="90"/>
      <c r="H234" s="90"/>
      <c r="I234" s="91"/>
      <c r="J234" s="91"/>
      <c r="K234" s="91"/>
      <c r="L234" s="91"/>
      <c r="M234" s="91"/>
      <c r="N234" s="199"/>
      <c r="O234" s="199"/>
      <c r="P234" s="199"/>
      <c r="Q234" s="199"/>
      <c r="U234" s="87"/>
      <c r="V234" s="88"/>
      <c r="W234" s="89"/>
      <c r="X234" s="90"/>
      <c r="Y234" s="90"/>
      <c r="AL234" s="87"/>
      <c r="AM234" s="88"/>
      <c r="AN234" s="89"/>
      <c r="AO234" s="90"/>
      <c r="AP234" s="90"/>
      <c r="BC234" s="87"/>
      <c r="BD234" s="88"/>
      <c r="BE234" s="89"/>
      <c r="BF234" s="90"/>
      <c r="BG234" s="90"/>
    </row>
    <row r="235" spans="1:59">
      <c r="A235" s="81"/>
      <c r="B235" s="197"/>
      <c r="C235" s="91"/>
      <c r="D235" s="87"/>
      <c r="E235" s="88"/>
      <c r="F235" s="89"/>
      <c r="G235" s="90"/>
      <c r="H235" s="90"/>
      <c r="I235" s="91"/>
      <c r="J235" s="91"/>
      <c r="K235" s="91"/>
      <c r="L235" s="91"/>
      <c r="M235" s="91"/>
      <c r="N235" s="199"/>
      <c r="O235" s="199"/>
      <c r="P235" s="199"/>
      <c r="Q235" s="199"/>
      <c r="U235" s="87"/>
      <c r="V235" s="88"/>
      <c r="W235" s="89"/>
      <c r="X235" s="90"/>
      <c r="Y235" s="90"/>
      <c r="AL235" s="87"/>
      <c r="AM235" s="88"/>
      <c r="AN235" s="89"/>
      <c r="AO235" s="90"/>
      <c r="AP235" s="90"/>
      <c r="BC235" s="87"/>
      <c r="BD235" s="88"/>
      <c r="BE235" s="89"/>
      <c r="BF235" s="90"/>
      <c r="BG235" s="90"/>
    </row>
    <row r="236" spans="1:59">
      <c r="A236" s="81"/>
      <c r="B236" s="91"/>
      <c r="C236" s="80"/>
      <c r="D236" s="76"/>
      <c r="E236" s="77"/>
      <c r="F236" s="78"/>
      <c r="G236" s="79"/>
      <c r="H236" s="79"/>
      <c r="I236" s="80"/>
      <c r="J236" s="80"/>
      <c r="K236" s="80"/>
      <c r="L236" s="80"/>
      <c r="M236" s="80"/>
      <c r="N236" s="80"/>
      <c r="O236" s="80"/>
      <c r="P236" s="80"/>
      <c r="Q236" s="80"/>
      <c r="U236" s="76"/>
      <c r="V236" s="77"/>
      <c r="W236" s="78"/>
      <c r="X236" s="79"/>
      <c r="Y236" s="79"/>
      <c r="AL236" s="76"/>
      <c r="AM236" s="77"/>
      <c r="AN236" s="78"/>
      <c r="AO236" s="79"/>
      <c r="AP236" s="79"/>
      <c r="BC236" s="76"/>
      <c r="BD236" s="77"/>
      <c r="BE236" s="78"/>
      <c r="BF236" s="79"/>
      <c r="BG236" s="79"/>
    </row>
    <row r="237" spans="1:59" ht="14.45" customHeight="1">
      <c r="A237" s="81"/>
      <c r="B237" s="197" t="s">
        <v>33</v>
      </c>
      <c r="C237" s="82"/>
      <c r="D237" s="82"/>
      <c r="E237" s="83"/>
      <c r="F237" s="84"/>
      <c r="G237" s="85"/>
      <c r="H237" s="85"/>
      <c r="I237" s="198" t="s">
        <v>16</v>
      </c>
      <c r="J237" s="198"/>
      <c r="K237" s="198"/>
      <c r="L237" s="198"/>
      <c r="M237" s="198"/>
      <c r="N237" s="198" t="s">
        <v>17</v>
      </c>
      <c r="O237" s="198"/>
      <c r="P237" s="198"/>
      <c r="Q237" s="198"/>
      <c r="U237" s="82"/>
      <c r="V237" s="83"/>
      <c r="W237" s="84"/>
      <c r="X237" s="85"/>
      <c r="Y237" s="85"/>
      <c r="AL237" s="82"/>
      <c r="AM237" s="83"/>
      <c r="AN237" s="84"/>
      <c r="AO237" s="85"/>
      <c r="AP237" s="85"/>
      <c r="BC237" s="82"/>
      <c r="BD237" s="83"/>
      <c r="BE237" s="84"/>
      <c r="BF237" s="85"/>
      <c r="BG237" s="85"/>
    </row>
    <row r="238" spans="1:59">
      <c r="A238" s="81"/>
      <c r="B238" s="197"/>
      <c r="C238" s="91"/>
      <c r="D238" s="87"/>
      <c r="E238" s="88"/>
      <c r="F238" s="94"/>
      <c r="G238" s="90"/>
      <c r="H238" s="90"/>
      <c r="I238" s="91"/>
      <c r="J238" s="91"/>
      <c r="K238" s="91"/>
      <c r="L238" s="91"/>
      <c r="M238" s="91"/>
      <c r="N238" s="199"/>
      <c r="O238" s="199"/>
      <c r="P238" s="199"/>
      <c r="Q238" s="199"/>
      <c r="U238" s="87"/>
      <c r="V238" s="88"/>
      <c r="W238" s="94"/>
      <c r="X238" s="90"/>
      <c r="Y238" s="90"/>
      <c r="AL238" s="87"/>
      <c r="AM238" s="88"/>
      <c r="AN238" s="94"/>
      <c r="AO238" s="90"/>
      <c r="AP238" s="90"/>
      <c r="BC238" s="87"/>
      <c r="BD238" s="88"/>
      <c r="BE238" s="94"/>
      <c r="BF238" s="90"/>
      <c r="BG238" s="90"/>
    </row>
    <row r="239" spans="1:59">
      <c r="A239" s="81"/>
      <c r="B239" s="197"/>
      <c r="C239" s="91"/>
      <c r="D239" s="87"/>
      <c r="E239" s="88"/>
      <c r="F239" s="94"/>
      <c r="G239" s="90"/>
      <c r="H239" s="90"/>
      <c r="I239" s="91"/>
      <c r="J239" s="91"/>
      <c r="K239" s="91"/>
      <c r="L239" s="91"/>
      <c r="M239" s="91"/>
      <c r="N239" s="199"/>
      <c r="O239" s="199"/>
      <c r="P239" s="199"/>
      <c r="Q239" s="199"/>
      <c r="U239" s="87"/>
      <c r="V239" s="88"/>
      <c r="W239" s="94"/>
      <c r="X239" s="90"/>
      <c r="Y239" s="90"/>
      <c r="AL239" s="87"/>
      <c r="AM239" s="88"/>
      <c r="AN239" s="94"/>
      <c r="AO239" s="90"/>
      <c r="AP239" s="90"/>
      <c r="BC239" s="87"/>
      <c r="BD239" s="88"/>
      <c r="BE239" s="94"/>
      <c r="BF239" s="90"/>
      <c r="BG239" s="90"/>
    </row>
    <row r="240" spans="1:59">
      <c r="A240" s="81"/>
      <c r="B240" s="197"/>
      <c r="C240" s="91"/>
      <c r="D240" s="87"/>
      <c r="E240" s="88"/>
      <c r="F240" s="94"/>
      <c r="G240" s="90"/>
      <c r="H240" s="90"/>
      <c r="I240" s="91"/>
      <c r="J240" s="91"/>
      <c r="K240" s="91"/>
      <c r="L240" s="91"/>
      <c r="M240" s="91"/>
      <c r="N240" s="199"/>
      <c r="O240" s="199"/>
      <c r="P240" s="199"/>
      <c r="Q240" s="199"/>
      <c r="U240" s="87"/>
      <c r="V240" s="88"/>
      <c r="W240" s="94"/>
      <c r="X240" s="90"/>
      <c r="Y240" s="90"/>
      <c r="AL240" s="87"/>
      <c r="AM240" s="88"/>
      <c r="AN240" s="94"/>
      <c r="AO240" s="90"/>
      <c r="AP240" s="90"/>
      <c r="BC240" s="87"/>
      <c r="BD240" s="88"/>
      <c r="BE240" s="94"/>
      <c r="BF240" s="90"/>
      <c r="BG240" s="90"/>
    </row>
    <row r="241" spans="1:59">
      <c r="A241" s="81"/>
      <c r="B241" s="197"/>
      <c r="C241" s="91"/>
      <c r="D241" s="87"/>
      <c r="E241" s="88"/>
      <c r="F241" s="92"/>
      <c r="G241" s="90"/>
      <c r="H241" s="90"/>
      <c r="I241" s="91"/>
      <c r="J241" s="91"/>
      <c r="K241" s="91"/>
      <c r="L241" s="91"/>
      <c r="M241" s="91"/>
      <c r="N241" s="199"/>
      <c r="O241" s="199"/>
      <c r="P241" s="199"/>
      <c r="Q241" s="199"/>
      <c r="U241" s="87"/>
      <c r="V241" s="88"/>
      <c r="W241" s="92"/>
      <c r="X241" s="90"/>
      <c r="Y241" s="90"/>
      <c r="AL241" s="87"/>
      <c r="AM241" s="88"/>
      <c r="AN241" s="92"/>
      <c r="AO241" s="90"/>
      <c r="AP241" s="90"/>
      <c r="BC241" s="87"/>
      <c r="BD241" s="88"/>
      <c r="BE241" s="92"/>
      <c r="BF241" s="90"/>
      <c r="BG241" s="90"/>
    </row>
    <row r="242" spans="1:59">
      <c r="A242" s="81"/>
      <c r="B242" s="197"/>
      <c r="C242" s="91"/>
      <c r="D242" s="87"/>
      <c r="E242" s="88"/>
      <c r="F242" s="94"/>
      <c r="G242" s="90"/>
      <c r="H242" s="90"/>
      <c r="I242" s="91"/>
      <c r="J242" s="91"/>
      <c r="K242" s="91"/>
      <c r="L242" s="91"/>
      <c r="M242" s="91"/>
      <c r="N242" s="199"/>
      <c r="O242" s="199"/>
      <c r="P242" s="199"/>
      <c r="Q242" s="199"/>
      <c r="U242" s="87"/>
      <c r="V242" s="88"/>
      <c r="W242" s="94"/>
      <c r="X242" s="90"/>
      <c r="Y242" s="90"/>
      <c r="AL242" s="87"/>
      <c r="AM242" s="88"/>
      <c r="AN242" s="94"/>
      <c r="AO242" s="90"/>
      <c r="AP242" s="90"/>
      <c r="BC242" s="87"/>
      <c r="BD242" s="88"/>
      <c r="BE242" s="94"/>
      <c r="BF242" s="90"/>
      <c r="BG242" s="90"/>
    </row>
    <row r="243" spans="1:59">
      <c r="A243" s="81"/>
      <c r="B243" s="197"/>
      <c r="C243" s="91"/>
      <c r="D243" s="87"/>
      <c r="E243" s="88"/>
      <c r="F243" s="92"/>
      <c r="G243" s="90"/>
      <c r="H243" s="90"/>
      <c r="I243" s="91"/>
      <c r="J243" s="91"/>
      <c r="K243" s="91"/>
      <c r="L243" s="91"/>
      <c r="M243" s="91"/>
      <c r="N243" s="199"/>
      <c r="O243" s="199"/>
      <c r="P243" s="199"/>
      <c r="Q243" s="199"/>
      <c r="U243" s="87"/>
      <c r="V243" s="88"/>
      <c r="W243" s="92"/>
      <c r="X243" s="90"/>
      <c r="Y243" s="90"/>
      <c r="AL243" s="87"/>
      <c r="AM243" s="88"/>
      <c r="AN243" s="92"/>
      <c r="AO243" s="90"/>
      <c r="AP243" s="90"/>
      <c r="BC243" s="87"/>
      <c r="BD243" s="88"/>
      <c r="BE243" s="92"/>
      <c r="BF243" s="90"/>
      <c r="BG243" s="90"/>
    </row>
    <row r="244" spans="1:59">
      <c r="A244" s="81"/>
      <c r="B244" s="81"/>
      <c r="C244" s="81"/>
      <c r="D244" s="81"/>
      <c r="E244" s="81"/>
      <c r="F244" s="81"/>
      <c r="G244" s="81"/>
      <c r="H244" s="104"/>
      <c r="I244" s="81"/>
      <c r="J244" s="81"/>
      <c r="K244" s="81"/>
      <c r="L244" s="81"/>
      <c r="M244" s="81"/>
      <c r="N244" s="81"/>
      <c r="O244" s="81"/>
      <c r="P244" s="81"/>
      <c r="Q244" s="81"/>
      <c r="U244" s="81"/>
      <c r="V244" s="81"/>
      <c r="W244" s="81"/>
      <c r="X244" s="81"/>
      <c r="Y244" s="104"/>
      <c r="AL244" s="81"/>
      <c r="AM244" s="81"/>
      <c r="AN244" s="81"/>
      <c r="AO244" s="81"/>
      <c r="AP244" s="104"/>
      <c r="BC244" s="81"/>
      <c r="BD244" s="81"/>
      <c r="BE244" s="81"/>
      <c r="BF244" s="81"/>
      <c r="BG244" s="104"/>
    </row>
    <row r="245" spans="1:59">
      <c r="A245" s="81"/>
      <c r="B245" s="81"/>
      <c r="C245" s="81"/>
      <c r="D245" s="81"/>
      <c r="E245" s="81"/>
      <c r="F245" s="81"/>
      <c r="G245" s="81"/>
      <c r="H245" s="104"/>
      <c r="I245" s="81"/>
      <c r="J245" s="81"/>
      <c r="K245" s="81"/>
      <c r="L245" s="81"/>
      <c r="M245" s="81"/>
      <c r="N245" s="81"/>
      <c r="O245" s="81"/>
      <c r="P245" s="81"/>
      <c r="Q245" s="81"/>
      <c r="U245" s="81"/>
      <c r="V245" s="81"/>
      <c r="W245" s="81"/>
      <c r="X245" s="81"/>
      <c r="Y245" s="104"/>
      <c r="AL245" s="81"/>
      <c r="AM245" s="81"/>
      <c r="AN245" s="81"/>
      <c r="AO245" s="81"/>
      <c r="AP245" s="104"/>
      <c r="BC245" s="81"/>
      <c r="BD245" s="81"/>
      <c r="BE245" s="81"/>
      <c r="BF245" s="81"/>
      <c r="BG245" s="104"/>
    </row>
    <row r="246" spans="1:59">
      <c r="A246" s="81"/>
      <c r="B246" s="81"/>
      <c r="C246" s="81"/>
      <c r="D246" s="81"/>
      <c r="E246" s="81"/>
      <c r="F246" s="81"/>
      <c r="G246" s="81"/>
      <c r="H246" s="104"/>
      <c r="I246" s="81"/>
      <c r="J246" s="81"/>
      <c r="K246" s="81"/>
      <c r="L246" s="81"/>
      <c r="M246" s="81"/>
      <c r="N246" s="81"/>
      <c r="O246" s="81"/>
      <c r="P246" s="81"/>
      <c r="Q246" s="81"/>
      <c r="U246" s="81"/>
      <c r="V246" s="81"/>
      <c r="W246" s="81"/>
      <c r="X246" s="81"/>
      <c r="Y246" s="104"/>
      <c r="AL246" s="81"/>
      <c r="AM246" s="81"/>
      <c r="AN246" s="81"/>
      <c r="AO246" s="81"/>
      <c r="AP246" s="104"/>
      <c r="BC246" s="81"/>
      <c r="BD246" s="81"/>
      <c r="BE246" s="81"/>
      <c r="BF246" s="81"/>
      <c r="BG246" s="104"/>
    </row>
    <row r="247" spans="1:59">
      <c r="A247" s="81"/>
      <c r="B247" s="81"/>
      <c r="C247" s="81"/>
      <c r="D247" s="81"/>
      <c r="E247" s="81"/>
      <c r="F247" s="81"/>
      <c r="G247" s="81"/>
      <c r="H247" s="104"/>
      <c r="I247" s="81"/>
      <c r="J247" s="81"/>
      <c r="K247" s="81"/>
      <c r="L247" s="81"/>
      <c r="M247" s="81"/>
      <c r="N247" s="81"/>
      <c r="O247" s="81"/>
      <c r="P247" s="81"/>
      <c r="Q247" s="81"/>
      <c r="U247" s="81"/>
      <c r="V247" s="81"/>
      <c r="W247" s="81"/>
      <c r="X247" s="81"/>
      <c r="Y247" s="104"/>
      <c r="AL247" s="81"/>
      <c r="AM247" s="81"/>
      <c r="AN247" s="81"/>
      <c r="AO247" s="81"/>
      <c r="AP247" s="104"/>
      <c r="BC247" s="81"/>
      <c r="BD247" s="81"/>
      <c r="BE247" s="81"/>
      <c r="BF247" s="81"/>
      <c r="BG247" s="104"/>
    </row>
    <row r="248" spans="1:59">
      <c r="A248" s="81"/>
      <c r="B248" s="81"/>
      <c r="C248" s="81"/>
      <c r="D248" s="81"/>
      <c r="E248" s="81"/>
      <c r="F248" s="81"/>
      <c r="G248" s="81"/>
      <c r="H248" s="104"/>
      <c r="I248" s="81"/>
      <c r="J248" s="81"/>
      <c r="K248" s="81"/>
      <c r="L248" s="81"/>
      <c r="M248" s="81"/>
      <c r="N248" s="81"/>
      <c r="O248" s="81"/>
      <c r="P248" s="81"/>
      <c r="Q248" s="81"/>
      <c r="U248" s="81"/>
      <c r="V248" s="81"/>
      <c r="W248" s="81"/>
      <c r="X248" s="81"/>
      <c r="Y248" s="104"/>
      <c r="AL248" s="81"/>
      <c r="AM248" s="81"/>
      <c r="AN248" s="81"/>
      <c r="AO248" s="81"/>
      <c r="AP248" s="104"/>
      <c r="BC248" s="81"/>
      <c r="BD248" s="81"/>
      <c r="BE248" s="81"/>
      <c r="BF248" s="81"/>
      <c r="BG248" s="104"/>
    </row>
    <row r="249" spans="1:59">
      <c r="A249" s="81"/>
      <c r="B249" s="81"/>
      <c r="C249" s="81"/>
      <c r="D249" s="81"/>
      <c r="E249" s="81"/>
      <c r="F249" s="81"/>
      <c r="G249" s="81"/>
      <c r="H249" s="104"/>
      <c r="I249" s="81"/>
      <c r="J249" s="81"/>
      <c r="K249" s="81"/>
      <c r="L249" s="81"/>
      <c r="M249" s="81"/>
      <c r="N249" s="81"/>
      <c r="O249" s="81"/>
      <c r="P249" s="81"/>
      <c r="Q249" s="81"/>
      <c r="U249" s="81"/>
      <c r="V249" s="81"/>
      <c r="W249" s="81"/>
      <c r="X249" s="81"/>
      <c r="Y249" s="104"/>
      <c r="AL249" s="81"/>
      <c r="AM249" s="81"/>
      <c r="AN249" s="81"/>
      <c r="AO249" s="81"/>
      <c r="AP249" s="104"/>
      <c r="BC249" s="81"/>
      <c r="BD249" s="81"/>
      <c r="BE249" s="81"/>
      <c r="BF249" s="81"/>
      <c r="BG249" s="104"/>
    </row>
    <row r="250" spans="1:59">
      <c r="A250" s="81"/>
      <c r="B250" s="81"/>
      <c r="C250" s="81"/>
      <c r="D250" s="81"/>
      <c r="E250" s="81"/>
      <c r="F250" s="81"/>
      <c r="G250" s="81"/>
      <c r="H250" s="104"/>
      <c r="I250" s="81"/>
      <c r="J250" s="81"/>
      <c r="K250" s="81"/>
      <c r="L250" s="81"/>
      <c r="M250" s="81"/>
      <c r="N250" s="81"/>
      <c r="O250" s="81"/>
      <c r="P250" s="81"/>
      <c r="Q250" s="81"/>
      <c r="U250" s="81"/>
      <c r="V250" s="81"/>
      <c r="W250" s="81"/>
      <c r="X250" s="81"/>
      <c r="Y250" s="104"/>
      <c r="AL250" s="81"/>
      <c r="AM250" s="81"/>
      <c r="AN250" s="81"/>
      <c r="AO250" s="81"/>
      <c r="AP250" s="104"/>
      <c r="BC250" s="81"/>
      <c r="BD250" s="81"/>
      <c r="BE250" s="81"/>
      <c r="BF250" s="81"/>
      <c r="BG250" s="104"/>
    </row>
    <row r="251" spans="1:59">
      <c r="A251" s="81"/>
      <c r="B251" s="81"/>
      <c r="C251" s="81"/>
      <c r="D251" s="81"/>
      <c r="E251" s="81"/>
      <c r="F251" s="81"/>
      <c r="G251" s="81"/>
      <c r="H251" s="104"/>
      <c r="I251" s="81"/>
      <c r="J251" s="81"/>
      <c r="K251" s="81"/>
      <c r="L251" s="81"/>
      <c r="M251" s="81"/>
      <c r="N251" s="81"/>
      <c r="O251" s="81"/>
      <c r="P251" s="81"/>
      <c r="Q251" s="81"/>
      <c r="U251" s="81"/>
      <c r="V251" s="81"/>
      <c r="W251" s="81"/>
      <c r="X251" s="81"/>
      <c r="Y251" s="104"/>
      <c r="AL251" s="81"/>
      <c r="AM251" s="81"/>
      <c r="AN251" s="81"/>
      <c r="AO251" s="81"/>
      <c r="AP251" s="104"/>
      <c r="BC251" s="81"/>
      <c r="BD251" s="81"/>
      <c r="BE251" s="81"/>
      <c r="BF251" s="81"/>
      <c r="BG251" s="104"/>
    </row>
    <row r="252" spans="1:59">
      <c r="A252" s="81"/>
      <c r="B252" s="81"/>
      <c r="C252" s="81"/>
      <c r="D252" s="81"/>
      <c r="E252" s="81"/>
      <c r="F252" s="81"/>
      <c r="G252" s="81"/>
      <c r="H252" s="104"/>
      <c r="I252" s="81"/>
      <c r="J252" s="81"/>
      <c r="K252" s="81"/>
      <c r="L252" s="81"/>
      <c r="M252" s="81"/>
      <c r="N252" s="81"/>
      <c r="O252" s="81"/>
      <c r="P252" s="81"/>
      <c r="Q252" s="81"/>
      <c r="U252" s="81"/>
      <c r="V252" s="81"/>
      <c r="W252" s="81"/>
      <c r="X252" s="81"/>
      <c r="Y252" s="104"/>
      <c r="AL252" s="81"/>
      <c r="AM252" s="81"/>
      <c r="AN252" s="81"/>
      <c r="AO252" s="81"/>
      <c r="AP252" s="104"/>
      <c r="BC252" s="81"/>
      <c r="BD252" s="81"/>
      <c r="BE252" s="81"/>
      <c r="BF252" s="81"/>
      <c r="BG252" s="104"/>
    </row>
    <row r="253" spans="1:59">
      <c r="A253" s="81"/>
      <c r="B253" s="81"/>
      <c r="C253" s="81"/>
      <c r="D253" s="81"/>
      <c r="E253" s="81"/>
      <c r="F253" s="81"/>
      <c r="G253" s="81"/>
      <c r="H253" s="104"/>
      <c r="I253" s="81"/>
      <c r="J253" s="81"/>
      <c r="K253" s="81"/>
      <c r="L253" s="81"/>
      <c r="M253" s="81"/>
      <c r="N253" s="81"/>
      <c r="O253" s="81"/>
      <c r="P253" s="81"/>
      <c r="Q253" s="81"/>
      <c r="U253" s="81"/>
      <c r="V253" s="81"/>
      <c r="W253" s="81"/>
      <c r="X253" s="81"/>
      <c r="Y253" s="104"/>
      <c r="AL253" s="81"/>
      <c r="AM253" s="81"/>
      <c r="AN253" s="81"/>
      <c r="AO253" s="81"/>
      <c r="AP253" s="104"/>
      <c r="BC253" s="81"/>
      <c r="BD253" s="81"/>
      <c r="BE253" s="81"/>
      <c r="BF253" s="81"/>
      <c r="BG253" s="104"/>
    </row>
    <row r="254" spans="1:59">
      <c r="A254" s="81"/>
      <c r="B254" s="81"/>
      <c r="C254" s="81"/>
      <c r="D254" s="81"/>
      <c r="E254" s="81"/>
      <c r="F254" s="81"/>
      <c r="G254" s="81"/>
      <c r="H254" s="104"/>
      <c r="I254" s="81"/>
      <c r="J254" s="81"/>
      <c r="K254" s="81"/>
      <c r="L254" s="81"/>
      <c r="M254" s="81"/>
      <c r="N254" s="81"/>
      <c r="O254" s="81"/>
      <c r="P254" s="81"/>
      <c r="Q254" s="81"/>
      <c r="U254" s="81"/>
      <c r="V254" s="81"/>
      <c r="W254" s="81"/>
      <c r="X254" s="81"/>
      <c r="Y254" s="104"/>
      <c r="AL254" s="81"/>
      <c r="AM254" s="81"/>
      <c r="AN254" s="81"/>
      <c r="AO254" s="81"/>
      <c r="AP254" s="104"/>
      <c r="BC254" s="81"/>
      <c r="BD254" s="81"/>
      <c r="BE254" s="81"/>
      <c r="BF254" s="81"/>
      <c r="BG254" s="104"/>
    </row>
    <row r="255" spans="1:59">
      <c r="A255" s="81"/>
      <c r="B255" s="81"/>
      <c r="C255" s="81"/>
      <c r="D255" s="81"/>
      <c r="E255" s="81"/>
      <c r="F255" s="81"/>
      <c r="G255" s="81"/>
      <c r="H255" s="104"/>
      <c r="I255" s="81"/>
      <c r="J255" s="81"/>
      <c r="K255" s="81"/>
      <c r="L255" s="81"/>
      <c r="M255" s="81"/>
      <c r="N255" s="81"/>
      <c r="O255" s="81"/>
      <c r="P255" s="81"/>
      <c r="Q255" s="81"/>
      <c r="U255" s="81"/>
      <c r="V255" s="81"/>
      <c r="W255" s="81"/>
      <c r="X255" s="81"/>
      <c r="Y255" s="104"/>
      <c r="AL255" s="81"/>
      <c r="AM255" s="81"/>
      <c r="AN255" s="81"/>
      <c r="AO255" s="81"/>
      <c r="AP255" s="104"/>
      <c r="BC255" s="81"/>
      <c r="BD255" s="81"/>
      <c r="BE255" s="81"/>
      <c r="BF255" s="81"/>
      <c r="BG255" s="104"/>
    </row>
    <row r="256" spans="1:59">
      <c r="A256" s="81"/>
      <c r="B256" s="81"/>
      <c r="C256" s="81"/>
      <c r="D256" s="81"/>
      <c r="E256" s="81"/>
      <c r="F256" s="81"/>
      <c r="G256" s="81"/>
      <c r="H256" s="104"/>
      <c r="I256" s="81"/>
      <c r="J256" s="81"/>
      <c r="K256" s="81"/>
      <c r="L256" s="81"/>
      <c r="M256" s="81"/>
      <c r="N256" s="81"/>
      <c r="O256" s="81"/>
      <c r="P256" s="81"/>
      <c r="Q256" s="81"/>
      <c r="U256" s="81"/>
      <c r="V256" s="81"/>
      <c r="W256" s="81"/>
      <c r="X256" s="81"/>
      <c r="Y256" s="104"/>
      <c r="AL256" s="81"/>
      <c r="AM256" s="81"/>
      <c r="AN256" s="81"/>
      <c r="AO256" s="81"/>
      <c r="AP256" s="104"/>
      <c r="BC256" s="81"/>
      <c r="BD256" s="81"/>
      <c r="BE256" s="81"/>
      <c r="BF256" s="81"/>
      <c r="BG256" s="104"/>
    </row>
    <row r="257" spans="1:59">
      <c r="A257" s="81"/>
      <c r="B257" s="81"/>
      <c r="C257" s="81"/>
      <c r="D257" s="81"/>
      <c r="E257" s="81"/>
      <c r="F257" s="81"/>
      <c r="G257" s="81"/>
      <c r="H257" s="104"/>
      <c r="I257" s="81"/>
      <c r="J257" s="81"/>
      <c r="K257" s="81"/>
      <c r="L257" s="81"/>
      <c r="M257" s="81"/>
      <c r="N257" s="81"/>
      <c r="O257" s="81"/>
      <c r="P257" s="81"/>
      <c r="Q257" s="81"/>
      <c r="U257" s="81"/>
      <c r="V257" s="81"/>
      <c r="W257" s="81"/>
      <c r="X257" s="81"/>
      <c r="Y257" s="104"/>
      <c r="AL257" s="81"/>
      <c r="AM257" s="81"/>
      <c r="AN257" s="81"/>
      <c r="AO257" s="81"/>
      <c r="AP257" s="104"/>
      <c r="BC257" s="81"/>
      <c r="BD257" s="81"/>
      <c r="BE257" s="81"/>
      <c r="BF257" s="81"/>
      <c r="BG257" s="104"/>
    </row>
    <row r="258" spans="1:59">
      <c r="A258" s="81"/>
      <c r="B258" s="81"/>
      <c r="C258" s="81"/>
      <c r="D258" s="81"/>
      <c r="E258" s="81"/>
      <c r="F258" s="81"/>
      <c r="G258" s="81"/>
      <c r="H258" s="104"/>
      <c r="I258" s="81"/>
      <c r="J258" s="81"/>
      <c r="K258" s="81"/>
      <c r="L258" s="81"/>
      <c r="M258" s="81"/>
      <c r="N258" s="81"/>
      <c r="O258" s="81"/>
      <c r="P258" s="81"/>
      <c r="Q258" s="81"/>
      <c r="U258" s="81"/>
      <c r="V258" s="81"/>
      <c r="W258" s="81"/>
      <c r="X258" s="81"/>
      <c r="Y258" s="104"/>
      <c r="AL258" s="81"/>
      <c r="AM258" s="81"/>
      <c r="AN258" s="81"/>
      <c r="AO258" s="81"/>
      <c r="AP258" s="104"/>
      <c r="BC258" s="81"/>
      <c r="BD258" s="81"/>
      <c r="BE258" s="81"/>
      <c r="BF258" s="81"/>
      <c r="BG258" s="104"/>
    </row>
    <row r="259" spans="1:59">
      <c r="A259" s="81"/>
      <c r="B259" s="81"/>
      <c r="C259" s="81"/>
      <c r="D259" s="81"/>
      <c r="E259" s="81"/>
      <c r="F259" s="81"/>
      <c r="G259" s="81"/>
      <c r="H259" s="104"/>
      <c r="I259" s="81"/>
      <c r="J259" s="81"/>
      <c r="K259" s="81"/>
      <c r="L259" s="81"/>
      <c r="M259" s="81"/>
      <c r="N259" s="81"/>
      <c r="O259" s="81"/>
      <c r="P259" s="81"/>
      <c r="Q259" s="81"/>
      <c r="U259" s="81"/>
      <c r="V259" s="81"/>
      <c r="W259" s="81"/>
      <c r="X259" s="81"/>
      <c r="Y259" s="104"/>
      <c r="AL259" s="81"/>
      <c r="AM259" s="81"/>
      <c r="AN259" s="81"/>
      <c r="AO259" s="81"/>
      <c r="AP259" s="104"/>
      <c r="BC259" s="81"/>
      <c r="BD259" s="81"/>
      <c r="BE259" s="81"/>
      <c r="BF259" s="81"/>
      <c r="BG259" s="104"/>
    </row>
    <row r="260" spans="1:59">
      <c r="A260" s="81"/>
      <c r="B260" s="81"/>
      <c r="C260" s="81"/>
      <c r="D260" s="81"/>
      <c r="E260" s="81"/>
      <c r="F260" s="81"/>
      <c r="G260" s="81"/>
      <c r="H260" s="104"/>
      <c r="I260" s="81"/>
      <c r="J260" s="81"/>
      <c r="K260" s="81"/>
      <c r="L260" s="81"/>
      <c r="M260" s="81"/>
      <c r="N260" s="81"/>
      <c r="O260" s="81"/>
      <c r="P260" s="81"/>
      <c r="Q260" s="81"/>
      <c r="U260" s="81"/>
      <c r="V260" s="81"/>
      <c r="W260" s="81"/>
      <c r="X260" s="81"/>
      <c r="Y260" s="104"/>
      <c r="AL260" s="81"/>
      <c r="AM260" s="81"/>
      <c r="AN260" s="81"/>
      <c r="AO260" s="81"/>
      <c r="AP260" s="104"/>
      <c r="BC260" s="81"/>
      <c r="BD260" s="81"/>
      <c r="BE260" s="81"/>
      <c r="BF260" s="81"/>
      <c r="BG260" s="104"/>
    </row>
    <row r="261" spans="1:59">
      <c r="A261" s="81"/>
      <c r="B261" s="81"/>
      <c r="C261" s="81"/>
      <c r="D261" s="81"/>
      <c r="E261" s="81"/>
      <c r="F261" s="81"/>
      <c r="G261" s="81"/>
      <c r="H261" s="104"/>
      <c r="I261" s="81"/>
      <c r="J261" s="81"/>
      <c r="K261" s="81"/>
      <c r="L261" s="81"/>
      <c r="M261" s="81"/>
      <c r="N261" s="81"/>
      <c r="O261" s="81"/>
      <c r="P261" s="81"/>
      <c r="Q261" s="81"/>
      <c r="U261" s="81"/>
      <c r="V261" s="81"/>
      <c r="W261" s="81"/>
      <c r="X261" s="81"/>
      <c r="Y261" s="104"/>
      <c r="AL261" s="81"/>
      <c r="AM261" s="81"/>
      <c r="AN261" s="81"/>
      <c r="AO261" s="81"/>
      <c r="AP261" s="104"/>
      <c r="BC261" s="81"/>
      <c r="BD261" s="81"/>
      <c r="BE261" s="81"/>
      <c r="BF261" s="81"/>
      <c r="BG261" s="104"/>
    </row>
    <row r="262" spans="1:59">
      <c r="A262" s="81"/>
      <c r="B262" s="81"/>
      <c r="C262" s="81"/>
      <c r="D262" s="81"/>
      <c r="E262" s="81"/>
      <c r="F262" s="81"/>
      <c r="G262" s="81"/>
      <c r="H262" s="104"/>
      <c r="I262" s="81"/>
      <c r="J262" s="81"/>
      <c r="K262" s="81"/>
      <c r="L262" s="81"/>
      <c r="M262" s="81"/>
      <c r="N262" s="81"/>
      <c r="O262" s="81"/>
      <c r="P262" s="81"/>
      <c r="Q262" s="81"/>
      <c r="U262" s="81"/>
      <c r="V262" s="81"/>
      <c r="W262" s="81"/>
      <c r="X262" s="81"/>
      <c r="Y262" s="104"/>
      <c r="AL262" s="81"/>
      <c r="AM262" s="81"/>
      <c r="AN262" s="81"/>
      <c r="AO262" s="81"/>
      <c r="AP262" s="104"/>
      <c r="BC262" s="81"/>
      <c r="BD262" s="81"/>
      <c r="BE262" s="81"/>
      <c r="BF262" s="81"/>
      <c r="BG262" s="104"/>
    </row>
    <row r="263" spans="1:59">
      <c r="A263" s="81"/>
      <c r="B263" s="81"/>
      <c r="C263" s="81"/>
      <c r="D263" s="81"/>
      <c r="E263" s="81"/>
      <c r="F263" s="81"/>
      <c r="G263" s="81"/>
      <c r="H263" s="104"/>
      <c r="I263" s="81"/>
      <c r="J263" s="81"/>
      <c r="K263" s="81"/>
      <c r="L263" s="81"/>
      <c r="M263" s="81"/>
      <c r="N263" s="81"/>
      <c r="O263" s="81"/>
      <c r="P263" s="81"/>
      <c r="Q263" s="81"/>
      <c r="U263" s="81"/>
      <c r="V263" s="81"/>
      <c r="W263" s="81"/>
      <c r="X263" s="81"/>
      <c r="Y263" s="104"/>
      <c r="AL263" s="81"/>
      <c r="AM263" s="81"/>
      <c r="AN263" s="81"/>
      <c r="AO263" s="81"/>
      <c r="AP263" s="104"/>
      <c r="BC263" s="81"/>
      <c r="BD263" s="81"/>
      <c r="BE263" s="81"/>
      <c r="BF263" s="81"/>
      <c r="BG263" s="104"/>
    </row>
    <row r="264" spans="1:59">
      <c r="A264" s="81"/>
      <c r="B264" s="81"/>
      <c r="C264" s="81"/>
      <c r="D264" s="81"/>
      <c r="E264" s="81"/>
      <c r="F264" s="81"/>
      <c r="G264" s="81"/>
      <c r="H264" s="104"/>
      <c r="I264" s="81"/>
      <c r="J264" s="81"/>
      <c r="K264" s="81"/>
      <c r="L264" s="81"/>
      <c r="M264" s="81"/>
      <c r="N264" s="81"/>
      <c r="O264" s="81"/>
      <c r="P264" s="81"/>
      <c r="Q264" s="81"/>
      <c r="U264" s="81"/>
      <c r="V264" s="81"/>
      <c r="W264" s="81"/>
      <c r="X264" s="81"/>
      <c r="Y264" s="104"/>
      <c r="AL264" s="81"/>
      <c r="AM264" s="81"/>
      <c r="AN264" s="81"/>
      <c r="AO264" s="81"/>
      <c r="AP264" s="104"/>
      <c r="BC264" s="81"/>
      <c r="BD264" s="81"/>
      <c r="BE264" s="81"/>
      <c r="BF264" s="81"/>
      <c r="BG264" s="104"/>
    </row>
    <row r="265" spans="1:59">
      <c r="A265" s="81"/>
      <c r="B265" s="81"/>
      <c r="C265" s="81"/>
      <c r="D265" s="81"/>
      <c r="E265" s="81"/>
      <c r="F265" s="81"/>
      <c r="G265" s="81"/>
      <c r="H265" s="104"/>
      <c r="I265" s="81"/>
      <c r="J265" s="81"/>
      <c r="K265" s="81"/>
      <c r="L265" s="81"/>
      <c r="M265" s="81"/>
      <c r="N265" s="81"/>
      <c r="O265" s="81"/>
      <c r="P265" s="81"/>
      <c r="Q265" s="81"/>
      <c r="U265" s="81"/>
      <c r="V265" s="81"/>
      <c r="W265" s="81"/>
      <c r="X265" s="81"/>
      <c r="Y265" s="104"/>
      <c r="AL265" s="81"/>
      <c r="AM265" s="81"/>
      <c r="AN265" s="81"/>
      <c r="AO265" s="81"/>
      <c r="AP265" s="104"/>
      <c r="BC265" s="81"/>
      <c r="BD265" s="81"/>
      <c r="BE265" s="81"/>
      <c r="BF265" s="81"/>
      <c r="BG265" s="104"/>
    </row>
    <row r="266" spans="1:59">
      <c r="A266" s="81"/>
      <c r="B266" s="81"/>
      <c r="C266" s="81"/>
      <c r="D266" s="81"/>
      <c r="E266" s="81"/>
      <c r="F266" s="81"/>
      <c r="G266" s="81"/>
      <c r="H266" s="104"/>
      <c r="I266" s="81"/>
      <c r="J266" s="81"/>
      <c r="K266" s="81"/>
      <c r="L266" s="81"/>
      <c r="M266" s="81"/>
      <c r="N266" s="81"/>
      <c r="O266" s="81"/>
      <c r="P266" s="81"/>
      <c r="Q266" s="81"/>
      <c r="U266" s="81"/>
      <c r="V266" s="81"/>
      <c r="W266" s="81"/>
      <c r="X266" s="81"/>
      <c r="Y266" s="104"/>
      <c r="AL266" s="81"/>
      <c r="AM266" s="81"/>
      <c r="AN266" s="81"/>
      <c r="AO266" s="81"/>
      <c r="AP266" s="104"/>
      <c r="BC266" s="81"/>
      <c r="BD266" s="81"/>
      <c r="BE266" s="81"/>
      <c r="BF266" s="81"/>
      <c r="BG266" s="104"/>
    </row>
    <row r="267" spans="1:59">
      <c r="A267" s="81"/>
      <c r="B267" s="81"/>
      <c r="C267" s="81"/>
      <c r="D267" s="81"/>
      <c r="E267" s="81"/>
      <c r="F267" s="81"/>
      <c r="G267" s="81"/>
      <c r="H267" s="104"/>
      <c r="I267" s="81"/>
      <c r="J267" s="81"/>
      <c r="K267" s="81"/>
      <c r="L267" s="81"/>
      <c r="M267" s="81"/>
      <c r="N267" s="81"/>
      <c r="O267" s="81"/>
      <c r="P267" s="81"/>
      <c r="Q267" s="81"/>
      <c r="U267" s="81"/>
      <c r="V267" s="81"/>
      <c r="W267" s="81"/>
      <c r="X267" s="81"/>
      <c r="Y267" s="104"/>
      <c r="AL267" s="81"/>
      <c r="AM267" s="81"/>
      <c r="AN267" s="81"/>
      <c r="AO267" s="81"/>
      <c r="AP267" s="104"/>
      <c r="BC267" s="81"/>
      <c r="BD267" s="81"/>
      <c r="BE267" s="81"/>
      <c r="BF267" s="81"/>
      <c r="BG267" s="104"/>
    </row>
    <row r="268" spans="1:59">
      <c r="A268" s="81"/>
      <c r="B268" s="81"/>
      <c r="C268" s="81"/>
      <c r="D268" s="81"/>
      <c r="E268" s="81"/>
      <c r="F268" s="81"/>
      <c r="G268" s="81"/>
      <c r="H268" s="104"/>
      <c r="I268" s="81"/>
      <c r="J268" s="81"/>
      <c r="K268" s="81"/>
      <c r="L268" s="81"/>
      <c r="M268" s="81"/>
      <c r="N268" s="81"/>
      <c r="O268" s="81"/>
      <c r="P268" s="81"/>
      <c r="Q268" s="81"/>
      <c r="U268" s="81"/>
      <c r="V268" s="81"/>
      <c r="W268" s="81"/>
      <c r="X268" s="81"/>
      <c r="Y268" s="104"/>
      <c r="AL268" s="81"/>
      <c r="AM268" s="81"/>
      <c r="AN268" s="81"/>
      <c r="AO268" s="81"/>
      <c r="AP268" s="104"/>
      <c r="BC268" s="81"/>
      <c r="BD268" s="81"/>
      <c r="BE268" s="81"/>
      <c r="BF268" s="81"/>
      <c r="BG268" s="104"/>
    </row>
    <row r="269" spans="1:59">
      <c r="A269" s="81"/>
      <c r="B269" s="81"/>
      <c r="C269" s="81"/>
      <c r="D269" s="81"/>
      <c r="E269" s="81"/>
      <c r="F269" s="81"/>
      <c r="G269" s="81"/>
      <c r="H269" s="104"/>
      <c r="I269" s="81"/>
      <c r="J269" s="81"/>
      <c r="K269" s="81"/>
      <c r="L269" s="81"/>
      <c r="M269" s="81"/>
      <c r="N269" s="81"/>
      <c r="O269" s="81"/>
      <c r="P269" s="81"/>
      <c r="Q269" s="81"/>
      <c r="U269" s="81"/>
      <c r="V269" s="81"/>
      <c r="W269" s="81"/>
      <c r="X269" s="81"/>
      <c r="Y269" s="104"/>
      <c r="AL269" s="81"/>
      <c r="AM269" s="81"/>
      <c r="AN269" s="81"/>
      <c r="AO269" s="81"/>
      <c r="AP269" s="104"/>
      <c r="BC269" s="81"/>
      <c r="BD269" s="81"/>
      <c r="BE269" s="81"/>
      <c r="BF269" s="81"/>
      <c r="BG269" s="104"/>
    </row>
    <row r="270" spans="1:59">
      <c r="A270" s="81"/>
      <c r="B270" s="81"/>
      <c r="C270" s="81"/>
      <c r="D270" s="81"/>
      <c r="E270" s="81"/>
      <c r="F270" s="81"/>
      <c r="G270" s="81"/>
      <c r="H270" s="104"/>
      <c r="I270" s="81"/>
      <c r="J270" s="81"/>
      <c r="K270" s="81"/>
      <c r="L270" s="81"/>
      <c r="M270" s="81"/>
      <c r="N270" s="81"/>
      <c r="O270" s="81"/>
      <c r="P270" s="81"/>
      <c r="Q270" s="81"/>
      <c r="U270" s="81"/>
      <c r="V270" s="81"/>
      <c r="W270" s="81"/>
      <c r="X270" s="81"/>
      <c r="Y270" s="104"/>
      <c r="AL270" s="81"/>
      <c r="AM270" s="81"/>
      <c r="AN270" s="81"/>
      <c r="AO270" s="81"/>
      <c r="AP270" s="104"/>
      <c r="BC270" s="81"/>
      <c r="BD270" s="81"/>
      <c r="BE270" s="81"/>
      <c r="BF270" s="81"/>
      <c r="BG270" s="104"/>
    </row>
    <row r="271" spans="1:59">
      <c r="A271" s="81"/>
      <c r="B271" s="81"/>
      <c r="C271" s="81"/>
      <c r="D271" s="81"/>
      <c r="E271" s="81"/>
      <c r="F271" s="81"/>
      <c r="G271" s="81"/>
      <c r="H271" s="104"/>
      <c r="I271" s="81"/>
      <c r="J271" s="81"/>
      <c r="K271" s="81"/>
      <c r="L271" s="81"/>
      <c r="M271" s="81"/>
      <c r="N271" s="81"/>
      <c r="O271" s="81"/>
      <c r="P271" s="81"/>
      <c r="Q271" s="81"/>
      <c r="U271" s="81"/>
      <c r="V271" s="81"/>
      <c r="W271" s="81"/>
      <c r="X271" s="81"/>
      <c r="Y271" s="104"/>
      <c r="AL271" s="81"/>
      <c r="AM271" s="81"/>
      <c r="AN271" s="81"/>
      <c r="AO271" s="81"/>
      <c r="AP271" s="104"/>
      <c r="BC271" s="81"/>
      <c r="BD271" s="81"/>
      <c r="BE271" s="81"/>
      <c r="BF271" s="81"/>
      <c r="BG271" s="104"/>
    </row>
    <row r="272" spans="1:59">
      <c r="A272" s="81"/>
      <c r="B272" s="81"/>
      <c r="C272" s="81"/>
      <c r="D272" s="81"/>
      <c r="E272" s="81"/>
      <c r="F272" s="81"/>
      <c r="G272" s="81"/>
      <c r="H272" s="104"/>
      <c r="I272" s="81"/>
      <c r="J272" s="81"/>
      <c r="K272" s="81"/>
      <c r="L272" s="81"/>
      <c r="M272" s="81"/>
      <c r="N272" s="81"/>
      <c r="O272" s="81"/>
      <c r="P272" s="81"/>
      <c r="Q272" s="81"/>
      <c r="U272" s="81"/>
      <c r="V272" s="81"/>
      <c r="W272" s="81"/>
      <c r="X272" s="81"/>
      <c r="Y272" s="104"/>
      <c r="AL272" s="81"/>
      <c r="AM272" s="81"/>
      <c r="AN272" s="81"/>
      <c r="AO272" s="81"/>
      <c r="AP272" s="104"/>
      <c r="BC272" s="81"/>
      <c r="BD272" s="81"/>
      <c r="BE272" s="81"/>
      <c r="BF272" s="81"/>
      <c r="BG272" s="104"/>
    </row>
    <row r="273" spans="1:59">
      <c r="A273" s="81"/>
      <c r="B273" s="81"/>
      <c r="C273" s="81"/>
      <c r="D273" s="81"/>
      <c r="E273" s="81"/>
      <c r="F273" s="81"/>
      <c r="G273" s="81"/>
      <c r="H273" s="104"/>
      <c r="I273" s="81"/>
      <c r="J273" s="81"/>
      <c r="K273" s="81"/>
      <c r="L273" s="81"/>
      <c r="M273" s="81"/>
      <c r="N273" s="81"/>
      <c r="O273" s="81"/>
      <c r="P273" s="81"/>
      <c r="Q273" s="81"/>
      <c r="U273" s="81"/>
      <c r="V273" s="81"/>
      <c r="W273" s="81"/>
      <c r="X273" s="81"/>
      <c r="Y273" s="104"/>
      <c r="AL273" s="81"/>
      <c r="AM273" s="81"/>
      <c r="AN273" s="81"/>
      <c r="AO273" s="81"/>
      <c r="AP273" s="104"/>
      <c r="BC273" s="81"/>
      <c r="BD273" s="81"/>
      <c r="BE273" s="81"/>
      <c r="BF273" s="81"/>
      <c r="BG273" s="104"/>
    </row>
    <row r="274" spans="1:59">
      <c r="A274" s="81"/>
      <c r="B274" s="81"/>
      <c r="C274" s="81"/>
      <c r="D274" s="81"/>
      <c r="E274" s="81"/>
      <c r="F274" s="81"/>
      <c r="G274" s="81"/>
      <c r="H274" s="104"/>
      <c r="I274" s="81"/>
      <c r="J274" s="81"/>
      <c r="K274" s="81"/>
      <c r="L274" s="81"/>
      <c r="M274" s="81"/>
      <c r="N274" s="81"/>
      <c r="O274" s="81"/>
      <c r="P274" s="81"/>
      <c r="Q274" s="81"/>
      <c r="U274" s="81"/>
      <c r="V274" s="81"/>
      <c r="W274" s="81"/>
      <c r="X274" s="81"/>
      <c r="Y274" s="104"/>
      <c r="AL274" s="81"/>
      <c r="AM274" s="81"/>
      <c r="AN274" s="81"/>
      <c r="AO274" s="81"/>
      <c r="AP274" s="104"/>
      <c r="BC274" s="81"/>
      <c r="BD274" s="81"/>
      <c r="BE274" s="81"/>
      <c r="BF274" s="81"/>
      <c r="BG274" s="104"/>
    </row>
    <row r="275" spans="1:59">
      <c r="A275" s="81"/>
      <c r="B275" s="81"/>
      <c r="C275" s="81"/>
      <c r="D275" s="81"/>
      <c r="E275" s="81"/>
      <c r="F275" s="81"/>
      <c r="G275" s="81"/>
      <c r="H275" s="104"/>
      <c r="I275" s="81"/>
      <c r="J275" s="81"/>
      <c r="K275" s="81"/>
      <c r="L275" s="81"/>
      <c r="M275" s="81"/>
      <c r="N275" s="81"/>
      <c r="O275" s="81"/>
      <c r="P275" s="81"/>
      <c r="Q275" s="81"/>
      <c r="U275" s="81"/>
      <c r="V275" s="81"/>
      <c r="W275" s="81"/>
      <c r="X275" s="81"/>
      <c r="Y275" s="104"/>
      <c r="AL275" s="81"/>
      <c r="AM275" s="81"/>
      <c r="AN275" s="81"/>
      <c r="AO275" s="81"/>
      <c r="AP275" s="104"/>
      <c r="BC275" s="81"/>
      <c r="BD275" s="81"/>
      <c r="BE275" s="81"/>
      <c r="BF275" s="81"/>
      <c r="BG275" s="104"/>
    </row>
    <row r="276" spans="1:59">
      <c r="A276" s="81"/>
      <c r="B276" s="81"/>
      <c r="C276" s="81"/>
      <c r="D276" s="81"/>
      <c r="E276" s="81"/>
      <c r="F276" s="81"/>
      <c r="G276" s="81"/>
      <c r="H276" s="104"/>
      <c r="I276" s="81"/>
      <c r="J276" s="81"/>
      <c r="K276" s="81"/>
      <c r="L276" s="81"/>
      <c r="M276" s="81"/>
      <c r="N276" s="81"/>
      <c r="O276" s="81"/>
      <c r="P276" s="81"/>
      <c r="Q276" s="81"/>
      <c r="U276" s="81"/>
      <c r="V276" s="81"/>
      <c r="W276" s="81"/>
      <c r="X276" s="81"/>
      <c r="Y276" s="104"/>
      <c r="AL276" s="81"/>
      <c r="AM276" s="81"/>
      <c r="AN276" s="81"/>
      <c r="AO276" s="81"/>
      <c r="AP276" s="104"/>
      <c r="BC276" s="81"/>
      <c r="BD276" s="81"/>
      <c r="BE276" s="81"/>
      <c r="BF276" s="81"/>
      <c r="BG276" s="104"/>
    </row>
    <row r="277" spans="1:59">
      <c r="A277" s="81"/>
      <c r="B277" s="81"/>
      <c r="C277" s="81"/>
      <c r="D277" s="81"/>
      <c r="E277" s="81"/>
      <c r="F277" s="81"/>
      <c r="G277" s="81"/>
      <c r="H277" s="104"/>
      <c r="I277" s="81"/>
      <c r="J277" s="81"/>
      <c r="K277" s="81"/>
      <c r="L277" s="81"/>
      <c r="M277" s="81"/>
      <c r="N277" s="81"/>
      <c r="O277" s="81"/>
      <c r="P277" s="81"/>
      <c r="Q277" s="81"/>
      <c r="U277" s="81"/>
      <c r="V277" s="81"/>
      <c r="W277" s="81"/>
      <c r="X277" s="81"/>
      <c r="Y277" s="104"/>
      <c r="AL277" s="81"/>
      <c r="AM277" s="81"/>
      <c r="AN277" s="81"/>
      <c r="AO277" s="81"/>
      <c r="AP277" s="104"/>
      <c r="BC277" s="81"/>
      <c r="BD277" s="81"/>
      <c r="BE277" s="81"/>
      <c r="BF277" s="81"/>
      <c r="BG277" s="104"/>
    </row>
    <row r="278" spans="1:59">
      <c r="A278" s="81"/>
      <c r="B278" s="81"/>
      <c r="C278" s="81"/>
      <c r="D278" s="81"/>
      <c r="E278" s="81"/>
      <c r="F278" s="81"/>
      <c r="G278" s="81"/>
      <c r="H278" s="104"/>
      <c r="I278" s="81"/>
      <c r="J278" s="81"/>
      <c r="K278" s="81"/>
      <c r="L278" s="81"/>
      <c r="M278" s="81"/>
      <c r="N278" s="81"/>
      <c r="O278" s="81"/>
      <c r="P278" s="81"/>
      <c r="Q278" s="81"/>
      <c r="U278" s="81"/>
      <c r="V278" s="81"/>
      <c r="W278" s="81"/>
      <c r="X278" s="81"/>
      <c r="Y278" s="104"/>
      <c r="AL278" s="81"/>
      <c r="AM278" s="81"/>
      <c r="AN278" s="81"/>
      <c r="AO278" s="81"/>
      <c r="AP278" s="104"/>
      <c r="BC278" s="81"/>
      <c r="BD278" s="81"/>
      <c r="BE278" s="81"/>
      <c r="BF278" s="81"/>
      <c r="BG278" s="104"/>
    </row>
    <row r="279" spans="1:59">
      <c r="A279" s="81"/>
      <c r="B279" s="81"/>
      <c r="C279" s="81"/>
      <c r="D279" s="81"/>
      <c r="E279" s="81"/>
      <c r="F279" s="81"/>
      <c r="G279" s="81"/>
      <c r="H279" s="104"/>
      <c r="I279" s="81"/>
      <c r="J279" s="81"/>
      <c r="K279" s="81"/>
      <c r="L279" s="81"/>
      <c r="M279" s="81"/>
      <c r="N279" s="81"/>
      <c r="O279" s="81"/>
      <c r="P279" s="81"/>
      <c r="Q279" s="81"/>
      <c r="U279" s="81"/>
      <c r="V279" s="81"/>
      <c r="W279" s="81"/>
      <c r="X279" s="81"/>
      <c r="Y279" s="104"/>
      <c r="AL279" s="81"/>
      <c r="AM279" s="81"/>
      <c r="AN279" s="81"/>
      <c r="AO279" s="81"/>
      <c r="AP279" s="104"/>
      <c r="BC279" s="81"/>
      <c r="BD279" s="81"/>
      <c r="BE279" s="81"/>
      <c r="BF279" s="81"/>
      <c r="BG279" s="104"/>
    </row>
    <row r="280" spans="1:59">
      <c r="A280" s="81"/>
      <c r="B280" s="81"/>
      <c r="C280" s="81"/>
      <c r="D280" s="81"/>
      <c r="E280" s="81"/>
      <c r="F280" s="81"/>
      <c r="G280" s="81"/>
      <c r="H280" s="104"/>
      <c r="I280" s="81"/>
      <c r="J280" s="81"/>
      <c r="K280" s="81"/>
      <c r="L280" s="81"/>
      <c r="M280" s="81"/>
      <c r="N280" s="81"/>
      <c r="O280" s="81"/>
      <c r="P280" s="81"/>
      <c r="Q280" s="81"/>
      <c r="U280" s="81"/>
      <c r="V280" s="81"/>
      <c r="W280" s="81"/>
      <c r="X280" s="81"/>
      <c r="Y280" s="104"/>
      <c r="AL280" s="81"/>
      <c r="AM280" s="81"/>
      <c r="AN280" s="81"/>
      <c r="AO280" s="81"/>
      <c r="AP280" s="104"/>
      <c r="BC280" s="81"/>
      <c r="BD280" s="81"/>
      <c r="BE280" s="81"/>
      <c r="BF280" s="81"/>
      <c r="BG280" s="104"/>
    </row>
    <row r="281" spans="1:59">
      <c r="A281" s="81"/>
      <c r="B281" s="81"/>
      <c r="C281" s="81"/>
      <c r="D281" s="81"/>
      <c r="E281" s="81"/>
      <c r="F281" s="81"/>
      <c r="G281" s="81"/>
      <c r="H281" s="104"/>
      <c r="I281" s="81"/>
      <c r="J281" s="81"/>
      <c r="K281" s="81"/>
      <c r="L281" s="81"/>
      <c r="M281" s="81"/>
      <c r="N281" s="81"/>
      <c r="O281" s="81"/>
      <c r="P281" s="81"/>
      <c r="Q281" s="81"/>
      <c r="U281" s="81"/>
      <c r="V281" s="81"/>
      <c r="W281" s="81"/>
      <c r="X281" s="81"/>
      <c r="Y281" s="104"/>
      <c r="AL281" s="81"/>
      <c r="AM281" s="81"/>
      <c r="AN281" s="81"/>
      <c r="AO281" s="81"/>
      <c r="AP281" s="104"/>
      <c r="BC281" s="81"/>
      <c r="BD281" s="81"/>
      <c r="BE281" s="81"/>
      <c r="BF281" s="81"/>
      <c r="BG281" s="104"/>
    </row>
    <row r="282" spans="1:59">
      <c r="A282" s="81"/>
      <c r="B282" s="81"/>
      <c r="C282" s="81"/>
      <c r="D282" s="81"/>
      <c r="E282" s="81"/>
      <c r="F282" s="81"/>
      <c r="G282" s="81"/>
      <c r="H282" s="104"/>
      <c r="I282" s="81"/>
      <c r="J282" s="81"/>
      <c r="K282" s="81"/>
      <c r="L282" s="81"/>
      <c r="M282" s="81"/>
      <c r="N282" s="81"/>
      <c r="O282" s="81"/>
      <c r="P282" s="81"/>
      <c r="Q282" s="81"/>
      <c r="U282" s="81"/>
      <c r="V282" s="81"/>
      <c r="W282" s="81"/>
      <c r="X282" s="81"/>
      <c r="Y282" s="104"/>
      <c r="AL282" s="81"/>
      <c r="AM282" s="81"/>
      <c r="AN282" s="81"/>
      <c r="AO282" s="81"/>
      <c r="AP282" s="104"/>
      <c r="BC282" s="81"/>
      <c r="BD282" s="81"/>
      <c r="BE282" s="81"/>
      <c r="BF282" s="81"/>
      <c r="BG282" s="104"/>
    </row>
    <row r="283" spans="1:59">
      <c r="A283" s="81"/>
      <c r="B283" s="81"/>
      <c r="C283" s="81"/>
      <c r="D283" s="81"/>
      <c r="E283" s="81"/>
      <c r="F283" s="81"/>
      <c r="G283" s="81"/>
      <c r="H283" s="104"/>
      <c r="I283" s="81"/>
      <c r="J283" s="81"/>
      <c r="K283" s="81"/>
      <c r="L283" s="81"/>
      <c r="M283" s="81"/>
      <c r="N283" s="81"/>
      <c r="O283" s="81"/>
      <c r="P283" s="81"/>
      <c r="Q283" s="81"/>
      <c r="U283" s="81"/>
      <c r="V283" s="81"/>
      <c r="W283" s="81"/>
      <c r="X283" s="81"/>
      <c r="Y283" s="104"/>
      <c r="AL283" s="81"/>
      <c r="AM283" s="81"/>
      <c r="AN283" s="81"/>
      <c r="AO283" s="81"/>
      <c r="AP283" s="104"/>
      <c r="BC283" s="81"/>
      <c r="BD283" s="81"/>
      <c r="BE283" s="81"/>
      <c r="BF283" s="81"/>
      <c r="BG283" s="104"/>
    </row>
    <row r="284" spans="1:59">
      <c r="A284" s="81"/>
      <c r="B284" s="81"/>
      <c r="C284" s="81"/>
      <c r="D284" s="81"/>
      <c r="E284" s="81"/>
      <c r="F284" s="81"/>
      <c r="G284" s="81"/>
      <c r="H284" s="104"/>
      <c r="I284" s="81"/>
      <c r="J284" s="81"/>
      <c r="K284" s="81"/>
      <c r="L284" s="81"/>
      <c r="M284" s="81"/>
      <c r="N284" s="81"/>
      <c r="O284" s="81"/>
      <c r="P284" s="81"/>
      <c r="Q284" s="81"/>
      <c r="U284" s="81"/>
      <c r="V284" s="81"/>
      <c r="W284" s="81"/>
      <c r="X284" s="81"/>
      <c r="Y284" s="104"/>
      <c r="AL284" s="81"/>
      <c r="AM284" s="81"/>
      <c r="AN284" s="81"/>
      <c r="AO284" s="81"/>
      <c r="AP284" s="104"/>
      <c r="BC284" s="81"/>
      <c r="BD284" s="81"/>
      <c r="BE284" s="81"/>
      <c r="BF284" s="81"/>
      <c r="BG284" s="104"/>
    </row>
    <row r="285" spans="1:59">
      <c r="A285" s="81"/>
      <c r="B285" s="81"/>
      <c r="C285" s="81"/>
      <c r="D285" s="81"/>
      <c r="E285" s="81"/>
      <c r="F285" s="81"/>
      <c r="G285" s="81"/>
      <c r="H285" s="104"/>
      <c r="I285" s="81"/>
      <c r="J285" s="81"/>
      <c r="K285" s="81"/>
      <c r="L285" s="81"/>
      <c r="M285" s="81"/>
      <c r="N285" s="81"/>
      <c r="O285" s="81"/>
      <c r="P285" s="81"/>
      <c r="Q285" s="81"/>
      <c r="U285" s="81"/>
      <c r="V285" s="81"/>
      <c r="W285" s="81"/>
      <c r="X285" s="81"/>
      <c r="Y285" s="104"/>
      <c r="AL285" s="81"/>
      <c r="AM285" s="81"/>
      <c r="AN285" s="81"/>
      <c r="AO285" s="81"/>
      <c r="AP285" s="104"/>
      <c r="BC285" s="81"/>
      <c r="BD285" s="81"/>
      <c r="BE285" s="81"/>
      <c r="BF285" s="81"/>
      <c r="BG285" s="104"/>
    </row>
    <row r="286" spans="1:59">
      <c r="A286" s="81"/>
      <c r="B286" s="81"/>
      <c r="C286" s="81"/>
      <c r="D286" s="81"/>
      <c r="E286" s="81"/>
      <c r="F286" s="81"/>
      <c r="G286" s="81"/>
      <c r="H286" s="104"/>
      <c r="I286" s="81"/>
      <c r="J286" s="81"/>
      <c r="K286" s="81"/>
      <c r="L286" s="81"/>
      <c r="M286" s="81"/>
      <c r="N286" s="81"/>
      <c r="O286" s="81"/>
      <c r="P286" s="81"/>
      <c r="Q286" s="81"/>
      <c r="U286" s="81"/>
      <c r="V286" s="81"/>
      <c r="W286" s="81"/>
      <c r="X286" s="81"/>
      <c r="Y286" s="104"/>
      <c r="AL286" s="81"/>
      <c r="AM286" s="81"/>
      <c r="AN286" s="81"/>
      <c r="AO286" s="81"/>
      <c r="AP286" s="104"/>
      <c r="BC286" s="81"/>
      <c r="BD286" s="81"/>
      <c r="BE286" s="81"/>
      <c r="BF286" s="81"/>
      <c r="BG286" s="104"/>
    </row>
    <row r="287" spans="1:59">
      <c r="A287" s="81"/>
      <c r="B287" s="81"/>
      <c r="C287" s="81"/>
      <c r="D287" s="81"/>
      <c r="E287" s="81"/>
      <c r="F287" s="81"/>
      <c r="G287" s="81"/>
      <c r="H287" s="104"/>
      <c r="I287" s="81"/>
      <c r="J287" s="81"/>
      <c r="K287" s="81"/>
      <c r="L287" s="81"/>
      <c r="M287" s="81"/>
      <c r="N287" s="81"/>
      <c r="O287" s="81"/>
      <c r="P287" s="81"/>
      <c r="Q287" s="81"/>
      <c r="U287" s="81"/>
      <c r="V287" s="81"/>
      <c r="W287" s="81"/>
      <c r="X287" s="81"/>
      <c r="Y287" s="104"/>
      <c r="AL287" s="81"/>
      <c r="AM287" s="81"/>
      <c r="AN287" s="81"/>
      <c r="AO287" s="81"/>
      <c r="AP287" s="104"/>
      <c r="BC287" s="81"/>
      <c r="BD287" s="81"/>
      <c r="BE287" s="81"/>
      <c r="BF287" s="81"/>
      <c r="BG287" s="104"/>
    </row>
    <row r="288" spans="1:59">
      <c r="A288" s="81"/>
      <c r="B288" s="81"/>
      <c r="C288" s="81"/>
      <c r="D288" s="81"/>
      <c r="E288" s="81"/>
      <c r="F288" s="81"/>
      <c r="G288" s="81"/>
      <c r="H288" s="104"/>
      <c r="I288" s="81"/>
      <c r="J288" s="81"/>
      <c r="K288" s="81"/>
      <c r="L288" s="81"/>
      <c r="M288" s="81"/>
      <c r="N288" s="81"/>
      <c r="O288" s="81"/>
      <c r="P288" s="81"/>
      <c r="Q288" s="81"/>
      <c r="U288" s="81"/>
      <c r="V288" s="81"/>
      <c r="W288" s="81"/>
      <c r="X288" s="81"/>
      <c r="Y288" s="104"/>
      <c r="AL288" s="81"/>
      <c r="AM288" s="81"/>
      <c r="AN288" s="81"/>
      <c r="AO288" s="81"/>
      <c r="AP288" s="104"/>
      <c r="BC288" s="81"/>
      <c r="BD288" s="81"/>
      <c r="BE288" s="81"/>
      <c r="BF288" s="81"/>
      <c r="BG288" s="104"/>
    </row>
    <row r="289" spans="1:59">
      <c r="A289" s="81"/>
      <c r="B289" s="81"/>
      <c r="C289" s="81"/>
      <c r="D289" s="81"/>
      <c r="E289" s="81"/>
      <c r="F289" s="81"/>
      <c r="G289" s="81"/>
      <c r="H289" s="104"/>
      <c r="I289" s="81"/>
      <c r="J289" s="81"/>
      <c r="K289" s="81"/>
      <c r="L289" s="81"/>
      <c r="M289" s="81"/>
      <c r="N289" s="81"/>
      <c r="O289" s="81"/>
      <c r="P289" s="81"/>
      <c r="Q289" s="81"/>
      <c r="U289" s="81"/>
      <c r="V289" s="81"/>
      <c r="W289" s="81"/>
      <c r="X289" s="81"/>
      <c r="Y289" s="104"/>
      <c r="AL289" s="81"/>
      <c r="AM289" s="81"/>
      <c r="AN289" s="81"/>
      <c r="AO289" s="81"/>
      <c r="AP289" s="104"/>
      <c r="BC289" s="81"/>
      <c r="BD289" s="81"/>
      <c r="BE289" s="81"/>
      <c r="BF289" s="81"/>
      <c r="BG289" s="104"/>
    </row>
    <row r="290" spans="1:59">
      <c r="A290" s="81"/>
      <c r="B290" s="81"/>
      <c r="C290" s="81"/>
      <c r="D290" s="81"/>
      <c r="E290" s="81"/>
      <c r="F290" s="81"/>
      <c r="G290" s="81"/>
      <c r="H290" s="104"/>
      <c r="I290" s="81"/>
      <c r="J290" s="81"/>
      <c r="K290" s="81"/>
      <c r="L290" s="81"/>
      <c r="M290" s="81"/>
      <c r="N290" s="81"/>
      <c r="O290" s="81"/>
      <c r="P290" s="81"/>
      <c r="Q290" s="81"/>
      <c r="U290" s="81"/>
      <c r="V290" s="81"/>
      <c r="W290" s="81"/>
      <c r="X290" s="81"/>
      <c r="Y290" s="104"/>
      <c r="AL290" s="81"/>
      <c r="AM290" s="81"/>
      <c r="AN290" s="81"/>
      <c r="AO290" s="81"/>
      <c r="AP290" s="104"/>
      <c r="BC290" s="81"/>
      <c r="BD290" s="81"/>
      <c r="BE290" s="81"/>
      <c r="BF290" s="81"/>
      <c r="BG290" s="104"/>
    </row>
    <row r="291" spans="1:59">
      <c r="A291" s="81"/>
      <c r="B291" s="81"/>
      <c r="C291" s="81"/>
      <c r="D291" s="81"/>
      <c r="E291" s="81"/>
      <c r="F291" s="81"/>
      <c r="G291" s="81"/>
      <c r="H291" s="104"/>
      <c r="I291" s="81"/>
      <c r="J291" s="81"/>
      <c r="K291" s="81"/>
      <c r="L291" s="81"/>
      <c r="M291" s="81"/>
      <c r="N291" s="81"/>
      <c r="O291" s="81"/>
      <c r="P291" s="81"/>
      <c r="Q291" s="81"/>
      <c r="U291" s="81"/>
      <c r="V291" s="81"/>
      <c r="W291" s="81"/>
      <c r="X291" s="81"/>
      <c r="Y291" s="104"/>
      <c r="AL291" s="81"/>
      <c r="AM291" s="81"/>
      <c r="AN291" s="81"/>
      <c r="AO291" s="81"/>
      <c r="AP291" s="104"/>
      <c r="BC291" s="81"/>
      <c r="BD291" s="81"/>
      <c r="BE291" s="81"/>
      <c r="BF291" s="81"/>
      <c r="BG291" s="104"/>
    </row>
    <row r="292" spans="1:59">
      <c r="A292" s="81"/>
      <c r="B292" s="81"/>
      <c r="C292" s="81"/>
      <c r="D292" s="81"/>
      <c r="E292" s="81"/>
      <c r="F292" s="81"/>
      <c r="G292" s="81"/>
      <c r="H292" s="104"/>
      <c r="I292" s="81"/>
      <c r="J292" s="81"/>
      <c r="K292" s="81"/>
      <c r="L292" s="81"/>
      <c r="M292" s="81"/>
      <c r="N292" s="81"/>
      <c r="O292" s="81"/>
      <c r="P292" s="81"/>
      <c r="Q292" s="81"/>
      <c r="U292" s="81"/>
      <c r="V292" s="81"/>
      <c r="W292" s="81"/>
      <c r="X292" s="81"/>
      <c r="Y292" s="104"/>
      <c r="AL292" s="81"/>
      <c r="AM292" s="81"/>
      <c r="AN292" s="81"/>
      <c r="AO292" s="81"/>
      <c r="AP292" s="104"/>
      <c r="BC292" s="81"/>
      <c r="BD292" s="81"/>
      <c r="BE292" s="81"/>
      <c r="BF292" s="81"/>
      <c r="BG292" s="104"/>
    </row>
    <row r="293" spans="1:59">
      <c r="A293" s="81"/>
      <c r="B293" s="81"/>
      <c r="C293" s="81"/>
      <c r="D293" s="81"/>
      <c r="E293" s="81"/>
      <c r="F293" s="81"/>
      <c r="G293" s="81"/>
      <c r="H293" s="104"/>
      <c r="I293" s="81"/>
      <c r="J293" s="81"/>
      <c r="K293" s="81"/>
      <c r="L293" s="81"/>
      <c r="M293" s="81"/>
      <c r="N293" s="81"/>
      <c r="O293" s="81"/>
      <c r="P293" s="81"/>
      <c r="Q293" s="81"/>
      <c r="U293" s="81"/>
      <c r="V293" s="81"/>
      <c r="W293" s="81"/>
      <c r="X293" s="81"/>
      <c r="Y293" s="104"/>
      <c r="AL293" s="81"/>
      <c r="AM293" s="81"/>
      <c r="AN293" s="81"/>
      <c r="AO293" s="81"/>
      <c r="AP293" s="104"/>
      <c r="BC293" s="81"/>
      <c r="BD293" s="81"/>
      <c r="BE293" s="81"/>
      <c r="BF293" s="81"/>
      <c r="BG293" s="104"/>
    </row>
    <row r="294" spans="1:59">
      <c r="A294" s="81"/>
      <c r="B294" s="81"/>
      <c r="C294" s="81"/>
      <c r="D294" s="81"/>
      <c r="E294" s="81"/>
      <c r="F294" s="81"/>
      <c r="G294" s="81"/>
      <c r="H294" s="104"/>
      <c r="I294" s="81"/>
      <c r="J294" s="81"/>
      <c r="K294" s="81"/>
      <c r="L294" s="81"/>
      <c r="M294" s="81"/>
      <c r="N294" s="81"/>
      <c r="O294" s="81"/>
      <c r="P294" s="81"/>
      <c r="Q294" s="81"/>
      <c r="U294" s="81"/>
      <c r="V294" s="81"/>
      <c r="W294" s="81"/>
      <c r="X294" s="81"/>
      <c r="Y294" s="104"/>
      <c r="AL294" s="81"/>
      <c r="AM294" s="81"/>
      <c r="AN294" s="81"/>
      <c r="AO294" s="81"/>
      <c r="AP294" s="104"/>
      <c r="BC294" s="81"/>
      <c r="BD294" s="81"/>
      <c r="BE294" s="81"/>
      <c r="BF294" s="81"/>
      <c r="BG294" s="104"/>
    </row>
    <row r="295" spans="1:59">
      <c r="A295" s="81"/>
      <c r="B295" s="81"/>
      <c r="C295" s="81"/>
      <c r="D295" s="81"/>
      <c r="E295" s="81"/>
      <c r="F295" s="81"/>
      <c r="G295" s="81"/>
      <c r="H295" s="104"/>
      <c r="I295" s="81"/>
      <c r="J295" s="81"/>
      <c r="K295" s="81"/>
      <c r="L295" s="81"/>
      <c r="M295" s="81"/>
      <c r="N295" s="81"/>
      <c r="O295" s="81"/>
      <c r="P295" s="81"/>
      <c r="Q295" s="81"/>
      <c r="U295" s="81"/>
      <c r="V295" s="81"/>
      <c r="W295" s="81"/>
      <c r="X295" s="81"/>
      <c r="Y295" s="104"/>
      <c r="AL295" s="81"/>
      <c r="AM295" s="81"/>
      <c r="AN295" s="81"/>
      <c r="AO295" s="81"/>
      <c r="AP295" s="104"/>
      <c r="BC295" s="81"/>
      <c r="BD295" s="81"/>
      <c r="BE295" s="81"/>
      <c r="BF295" s="81"/>
      <c r="BG295" s="104"/>
    </row>
    <row r="296" spans="1:59">
      <c r="A296" s="81"/>
      <c r="B296" s="81"/>
      <c r="C296" s="81"/>
      <c r="D296" s="81"/>
      <c r="E296" s="81"/>
      <c r="F296" s="81"/>
      <c r="G296" s="81"/>
      <c r="H296" s="104"/>
      <c r="I296" s="81"/>
      <c r="J296" s="81"/>
      <c r="K296" s="81"/>
      <c r="L296" s="81"/>
      <c r="M296" s="81"/>
      <c r="N296" s="81"/>
      <c r="O296" s="81"/>
      <c r="P296" s="81"/>
      <c r="Q296" s="81"/>
      <c r="U296" s="81"/>
      <c r="V296" s="81"/>
      <c r="W296" s="81"/>
      <c r="X296" s="81"/>
      <c r="Y296" s="104"/>
      <c r="AL296" s="81"/>
      <c r="AM296" s="81"/>
      <c r="AN296" s="81"/>
      <c r="AO296" s="81"/>
      <c r="AP296" s="104"/>
      <c r="BC296" s="81"/>
      <c r="BD296" s="81"/>
      <c r="BE296" s="81"/>
      <c r="BF296" s="81"/>
      <c r="BG296" s="104"/>
    </row>
    <row r="297" spans="1:59">
      <c r="A297" s="81"/>
      <c r="B297" s="81"/>
      <c r="C297" s="81"/>
      <c r="D297" s="81"/>
      <c r="E297" s="81"/>
      <c r="F297" s="81"/>
      <c r="G297" s="81"/>
      <c r="H297" s="104"/>
      <c r="I297" s="81"/>
      <c r="J297" s="81"/>
      <c r="K297" s="81"/>
      <c r="L297" s="81"/>
      <c r="M297" s="81"/>
      <c r="N297" s="81"/>
      <c r="O297" s="81"/>
      <c r="P297" s="81"/>
      <c r="Q297" s="81"/>
      <c r="U297" s="81"/>
      <c r="V297" s="81"/>
      <c r="W297" s="81"/>
      <c r="X297" s="81"/>
      <c r="Y297" s="104"/>
      <c r="AL297" s="81"/>
      <c r="AM297" s="81"/>
      <c r="AN297" s="81"/>
      <c r="AO297" s="81"/>
      <c r="AP297" s="104"/>
      <c r="BC297" s="81"/>
      <c r="BD297" s="81"/>
      <c r="BE297" s="81"/>
      <c r="BF297" s="81"/>
      <c r="BG297" s="104"/>
    </row>
    <row r="298" spans="1:59">
      <c r="A298" s="81"/>
      <c r="B298" s="81"/>
      <c r="C298" s="81"/>
      <c r="D298" s="81"/>
      <c r="E298" s="81"/>
      <c r="F298" s="81"/>
      <c r="G298" s="81"/>
      <c r="H298" s="104"/>
      <c r="I298" s="81"/>
      <c r="J298" s="81"/>
      <c r="K298" s="81"/>
      <c r="L298" s="81"/>
      <c r="M298" s="81"/>
      <c r="N298" s="81"/>
      <c r="O298" s="81"/>
      <c r="P298" s="81"/>
      <c r="Q298" s="81"/>
      <c r="U298" s="81"/>
      <c r="V298" s="81"/>
      <c r="W298" s="81"/>
      <c r="X298" s="81"/>
      <c r="Y298" s="104"/>
      <c r="AL298" s="81"/>
      <c r="AM298" s="81"/>
      <c r="AN298" s="81"/>
      <c r="AO298" s="81"/>
      <c r="AP298" s="104"/>
      <c r="BC298" s="81"/>
      <c r="BD298" s="81"/>
      <c r="BE298" s="81"/>
      <c r="BF298" s="81"/>
      <c r="BG298" s="104"/>
    </row>
    <row r="299" spans="1:59">
      <c r="A299" s="81"/>
      <c r="B299" s="81"/>
      <c r="C299" s="81"/>
      <c r="D299" s="81"/>
      <c r="E299" s="81"/>
      <c r="F299" s="81"/>
      <c r="G299" s="81"/>
      <c r="H299" s="104"/>
      <c r="I299" s="81"/>
      <c r="J299" s="81"/>
      <c r="K299" s="81"/>
      <c r="L299" s="81"/>
      <c r="M299" s="81"/>
      <c r="N299" s="81"/>
      <c r="O299" s="81"/>
      <c r="P299" s="81"/>
      <c r="Q299" s="81"/>
      <c r="U299" s="81"/>
      <c r="V299" s="81"/>
      <c r="W299" s="81"/>
      <c r="X299" s="81"/>
      <c r="Y299" s="104"/>
      <c r="AL299" s="81"/>
      <c r="AM299" s="81"/>
      <c r="AN299" s="81"/>
      <c r="AO299" s="81"/>
      <c r="AP299" s="104"/>
      <c r="BC299" s="81"/>
      <c r="BD299" s="81"/>
      <c r="BE299" s="81"/>
      <c r="BF299" s="81"/>
      <c r="BG299" s="104"/>
    </row>
    <row r="300" spans="1:59">
      <c r="A300" s="81"/>
      <c r="B300" s="81"/>
      <c r="C300" s="81"/>
      <c r="D300" s="81"/>
      <c r="E300" s="81"/>
      <c r="F300" s="81"/>
      <c r="G300" s="81"/>
      <c r="H300" s="104"/>
      <c r="I300" s="81"/>
      <c r="J300" s="81"/>
      <c r="K300" s="81"/>
      <c r="L300" s="81"/>
      <c r="M300" s="81"/>
      <c r="N300" s="81"/>
      <c r="O300" s="81"/>
      <c r="P300" s="81"/>
      <c r="Q300" s="81"/>
      <c r="U300" s="81"/>
      <c r="V300" s="81"/>
      <c r="W300" s="81"/>
      <c r="X300" s="81"/>
      <c r="Y300" s="104"/>
      <c r="AL300" s="81"/>
      <c r="AM300" s="81"/>
      <c r="AN300" s="81"/>
      <c r="AO300" s="81"/>
      <c r="AP300" s="104"/>
      <c r="BC300" s="81"/>
      <c r="BD300" s="81"/>
      <c r="BE300" s="81"/>
      <c r="BF300" s="81"/>
      <c r="BG300" s="104"/>
    </row>
    <row r="301" spans="1:59">
      <c r="A301" s="81"/>
      <c r="B301" s="81"/>
      <c r="C301" s="81"/>
      <c r="D301" s="81"/>
      <c r="E301" s="81"/>
      <c r="F301" s="81"/>
      <c r="G301" s="81"/>
      <c r="H301" s="104"/>
      <c r="I301" s="81"/>
      <c r="J301" s="81"/>
      <c r="K301" s="81"/>
      <c r="L301" s="81"/>
      <c r="M301" s="81"/>
      <c r="N301" s="81"/>
      <c r="O301" s="81"/>
      <c r="P301" s="81"/>
      <c r="Q301" s="81"/>
      <c r="U301" s="81"/>
      <c r="V301" s="81"/>
      <c r="W301" s="81"/>
      <c r="X301" s="81"/>
      <c r="Y301" s="104"/>
      <c r="AL301" s="81"/>
      <c r="AM301" s="81"/>
      <c r="AN301" s="81"/>
      <c r="AO301" s="81"/>
      <c r="AP301" s="104"/>
      <c r="BC301" s="81"/>
      <c r="BD301" s="81"/>
      <c r="BE301" s="81"/>
      <c r="BF301" s="81"/>
      <c r="BG301" s="104"/>
    </row>
    <row r="302" spans="1:59">
      <c r="A302" s="81"/>
      <c r="B302" s="81"/>
      <c r="C302" s="81"/>
      <c r="D302" s="81"/>
      <c r="E302" s="81"/>
      <c r="F302" s="81"/>
      <c r="G302" s="81"/>
      <c r="H302" s="104"/>
      <c r="I302" s="81"/>
      <c r="J302" s="81"/>
      <c r="K302" s="81"/>
      <c r="L302" s="81"/>
      <c r="M302" s="81"/>
      <c r="N302" s="81"/>
      <c r="O302" s="81"/>
      <c r="P302" s="81"/>
      <c r="Q302" s="81"/>
      <c r="U302" s="81"/>
      <c r="V302" s="81"/>
      <c r="W302" s="81"/>
      <c r="X302" s="81"/>
      <c r="Y302" s="104"/>
      <c r="AL302" s="81"/>
      <c r="AM302" s="81"/>
      <c r="AN302" s="81"/>
      <c r="AO302" s="81"/>
      <c r="AP302" s="104"/>
      <c r="BC302" s="81"/>
      <c r="BD302" s="81"/>
      <c r="BE302" s="81"/>
      <c r="BF302" s="81"/>
      <c r="BG302" s="104"/>
    </row>
    <row r="303" spans="1:59">
      <c r="A303" s="81"/>
      <c r="B303" s="81"/>
      <c r="C303" s="81"/>
      <c r="D303" s="81"/>
      <c r="E303" s="81"/>
      <c r="F303" s="81"/>
      <c r="G303" s="81"/>
      <c r="H303" s="104"/>
      <c r="I303" s="81"/>
      <c r="J303" s="81"/>
      <c r="K303" s="81"/>
      <c r="L303" s="81"/>
      <c r="M303" s="81"/>
      <c r="N303" s="81"/>
      <c r="O303" s="81"/>
      <c r="P303" s="81"/>
      <c r="Q303" s="81"/>
      <c r="U303" s="81"/>
      <c r="V303" s="81"/>
      <c r="W303" s="81"/>
      <c r="X303" s="81"/>
      <c r="Y303" s="104"/>
      <c r="AL303" s="81"/>
      <c r="AM303" s="81"/>
      <c r="AN303" s="81"/>
      <c r="AO303" s="81"/>
      <c r="AP303" s="104"/>
      <c r="BC303" s="81"/>
      <c r="BD303" s="81"/>
      <c r="BE303" s="81"/>
      <c r="BF303" s="81"/>
      <c r="BG303" s="104"/>
    </row>
    <row r="304" spans="1:59">
      <c r="A304" s="81"/>
      <c r="B304" s="81"/>
      <c r="C304" s="81"/>
      <c r="D304" s="81"/>
      <c r="E304" s="81"/>
      <c r="F304" s="81"/>
      <c r="G304" s="81"/>
      <c r="H304" s="104"/>
      <c r="I304" s="81"/>
      <c r="J304" s="81"/>
      <c r="K304" s="81"/>
      <c r="L304" s="81"/>
      <c r="M304" s="81"/>
      <c r="N304" s="81"/>
      <c r="O304" s="81"/>
      <c r="P304" s="81"/>
      <c r="Q304" s="81"/>
      <c r="U304" s="81"/>
      <c r="V304" s="81"/>
      <c r="W304" s="81"/>
      <c r="X304" s="81"/>
      <c r="Y304" s="104"/>
      <c r="AL304" s="81"/>
      <c r="AM304" s="81"/>
      <c r="AN304" s="81"/>
      <c r="AO304" s="81"/>
      <c r="AP304" s="104"/>
      <c r="BC304" s="81"/>
      <c r="BD304" s="81"/>
      <c r="BE304" s="81"/>
      <c r="BF304" s="81"/>
      <c r="BG304" s="104"/>
    </row>
    <row r="305" spans="1:59">
      <c r="A305" s="81"/>
      <c r="B305" s="81"/>
      <c r="C305" s="81"/>
      <c r="D305" s="81"/>
      <c r="E305" s="81"/>
      <c r="F305" s="81"/>
      <c r="G305" s="81"/>
      <c r="H305" s="104"/>
      <c r="I305" s="81"/>
      <c r="J305" s="81"/>
      <c r="K305" s="81"/>
      <c r="L305" s="81"/>
      <c r="M305" s="81"/>
      <c r="N305" s="81"/>
      <c r="O305" s="81"/>
      <c r="P305" s="81"/>
      <c r="Q305" s="81"/>
      <c r="U305" s="81"/>
      <c r="V305" s="81"/>
      <c r="W305" s="81"/>
      <c r="X305" s="81"/>
      <c r="Y305" s="104"/>
      <c r="AL305" s="81"/>
      <c r="AM305" s="81"/>
      <c r="AN305" s="81"/>
      <c r="AO305" s="81"/>
      <c r="AP305" s="104"/>
      <c r="BC305" s="81"/>
      <c r="BD305" s="81"/>
      <c r="BE305" s="81"/>
      <c r="BF305" s="81"/>
      <c r="BG305" s="104"/>
    </row>
    <row r="306" spans="1:59">
      <c r="A306" s="81"/>
      <c r="B306" s="81"/>
      <c r="C306" s="81"/>
      <c r="D306" s="81"/>
      <c r="E306" s="81"/>
      <c r="F306" s="81"/>
      <c r="G306" s="81"/>
      <c r="H306" s="104"/>
      <c r="I306" s="81"/>
      <c r="J306" s="81"/>
      <c r="K306" s="81"/>
      <c r="L306" s="81"/>
      <c r="M306" s="81"/>
      <c r="N306" s="81"/>
      <c r="O306" s="81"/>
      <c r="P306" s="81"/>
      <c r="Q306" s="81"/>
      <c r="U306" s="81"/>
      <c r="V306" s="81"/>
      <c r="W306" s="81"/>
      <c r="X306" s="81"/>
      <c r="Y306" s="104"/>
      <c r="AL306" s="81"/>
      <c r="AM306" s="81"/>
      <c r="AN306" s="81"/>
      <c r="AO306" s="81"/>
      <c r="AP306" s="104"/>
      <c r="BC306" s="81"/>
      <c r="BD306" s="81"/>
      <c r="BE306" s="81"/>
      <c r="BF306" s="81"/>
      <c r="BG306" s="104"/>
    </row>
    <row r="307" spans="1:59">
      <c r="A307" s="81"/>
      <c r="B307" s="81"/>
      <c r="C307" s="81"/>
      <c r="D307" s="81"/>
      <c r="E307" s="81"/>
      <c r="F307" s="81"/>
      <c r="G307" s="81"/>
      <c r="H307" s="104"/>
      <c r="I307" s="81"/>
      <c r="J307" s="81"/>
      <c r="K307" s="81"/>
      <c r="L307" s="81"/>
      <c r="M307" s="81"/>
      <c r="N307" s="81"/>
      <c r="O307" s="81"/>
      <c r="P307" s="81"/>
      <c r="Q307" s="81"/>
      <c r="U307" s="81"/>
      <c r="V307" s="81"/>
      <c r="W307" s="81"/>
      <c r="X307" s="81"/>
      <c r="Y307" s="104"/>
      <c r="AL307" s="81"/>
      <c r="AM307" s="81"/>
      <c r="AN307" s="81"/>
      <c r="AO307" s="81"/>
      <c r="AP307" s="104"/>
      <c r="BC307" s="81"/>
      <c r="BD307" s="81"/>
      <c r="BE307" s="81"/>
      <c r="BF307" s="81"/>
      <c r="BG307" s="104"/>
    </row>
    <row r="308" spans="1:59">
      <c r="A308" s="81"/>
      <c r="B308" s="81"/>
      <c r="C308" s="81"/>
      <c r="D308" s="81"/>
      <c r="E308" s="81"/>
      <c r="F308" s="81"/>
      <c r="G308" s="81"/>
      <c r="H308" s="104"/>
      <c r="I308" s="81"/>
      <c r="J308" s="81"/>
      <c r="K308" s="81"/>
      <c r="L308" s="81"/>
      <c r="M308" s="81"/>
      <c r="N308" s="81"/>
      <c r="O308" s="81"/>
      <c r="P308" s="81"/>
      <c r="Q308" s="81"/>
      <c r="U308" s="81"/>
      <c r="V308" s="81"/>
      <c r="W308" s="81"/>
      <c r="X308" s="81"/>
      <c r="Y308" s="104"/>
      <c r="AL308" s="81"/>
      <c r="AM308" s="81"/>
      <c r="AN308" s="81"/>
      <c r="AO308" s="81"/>
      <c r="AP308" s="104"/>
      <c r="BC308" s="81"/>
      <c r="BD308" s="81"/>
      <c r="BE308" s="81"/>
      <c r="BF308" s="81"/>
      <c r="BG308" s="104"/>
    </row>
    <row r="309" spans="1:59">
      <c r="A309" s="81"/>
      <c r="B309" s="81"/>
      <c r="C309" s="81"/>
      <c r="D309" s="81"/>
      <c r="E309" s="81"/>
      <c r="F309" s="81"/>
      <c r="G309" s="81"/>
      <c r="H309" s="104"/>
      <c r="I309" s="81"/>
      <c r="J309" s="81"/>
      <c r="K309" s="81"/>
      <c r="L309" s="81"/>
      <c r="M309" s="81"/>
      <c r="N309" s="81"/>
      <c r="O309" s="81"/>
      <c r="P309" s="81"/>
      <c r="Q309" s="81"/>
      <c r="U309" s="81"/>
      <c r="V309" s="81"/>
      <c r="W309" s="81"/>
      <c r="X309" s="81"/>
      <c r="Y309" s="104"/>
      <c r="AL309" s="81"/>
      <c r="AM309" s="81"/>
      <c r="AN309" s="81"/>
      <c r="AO309" s="81"/>
      <c r="AP309" s="104"/>
      <c r="BC309" s="81"/>
      <c r="BD309" s="81"/>
      <c r="BE309" s="81"/>
      <c r="BF309" s="81"/>
      <c r="BG309" s="104"/>
    </row>
    <row r="310" spans="1:59">
      <c r="A310" s="81"/>
      <c r="B310" s="81"/>
      <c r="C310" s="81"/>
      <c r="D310" s="81"/>
      <c r="E310" s="81"/>
      <c r="F310" s="81"/>
      <c r="G310" s="81"/>
      <c r="H310" s="104"/>
      <c r="I310" s="81"/>
      <c r="J310" s="81"/>
      <c r="K310" s="81"/>
      <c r="L310" s="81"/>
      <c r="M310" s="81"/>
      <c r="N310" s="81"/>
      <c r="O310" s="81"/>
      <c r="P310" s="81"/>
      <c r="Q310" s="81"/>
      <c r="U310" s="81"/>
      <c r="V310" s="81"/>
      <c r="W310" s="81"/>
      <c r="X310" s="81"/>
      <c r="Y310" s="104"/>
      <c r="AL310" s="81"/>
      <c r="AM310" s="81"/>
      <c r="AN310" s="81"/>
      <c r="AO310" s="81"/>
      <c r="AP310" s="104"/>
      <c r="BC310" s="81"/>
      <c r="BD310" s="81"/>
      <c r="BE310" s="81"/>
      <c r="BF310" s="81"/>
      <c r="BG310" s="104"/>
    </row>
    <row r="311" spans="1:59">
      <c r="A311" s="81"/>
      <c r="B311" s="81"/>
      <c r="C311" s="81"/>
      <c r="D311" s="81"/>
      <c r="E311" s="81"/>
      <c r="F311" s="81"/>
      <c r="G311" s="81"/>
      <c r="H311" s="104"/>
      <c r="I311" s="81"/>
      <c r="J311" s="81"/>
      <c r="K311" s="81"/>
      <c r="L311" s="81"/>
      <c r="M311" s="81"/>
      <c r="N311" s="81"/>
      <c r="O311" s="81"/>
      <c r="P311" s="81"/>
      <c r="Q311" s="81"/>
      <c r="U311" s="81"/>
      <c r="V311" s="81"/>
      <c r="W311" s="81"/>
      <c r="X311" s="81"/>
      <c r="Y311" s="104"/>
      <c r="AL311" s="81"/>
      <c r="AM311" s="81"/>
      <c r="AN311" s="81"/>
      <c r="AO311" s="81"/>
      <c r="AP311" s="104"/>
      <c r="BC311" s="81"/>
      <c r="BD311" s="81"/>
      <c r="BE311" s="81"/>
      <c r="BF311" s="81"/>
      <c r="BG311" s="104"/>
    </row>
    <row r="312" spans="1:59">
      <c r="A312" s="81"/>
      <c r="B312" s="81"/>
      <c r="C312" s="81"/>
      <c r="D312" s="81"/>
      <c r="E312" s="81"/>
      <c r="F312" s="81"/>
      <c r="G312" s="81"/>
      <c r="H312" s="104"/>
      <c r="I312" s="81"/>
      <c r="J312" s="81"/>
      <c r="K312" s="81"/>
      <c r="L312" s="81"/>
      <c r="M312" s="81"/>
      <c r="N312" s="81"/>
      <c r="O312" s="81"/>
      <c r="P312" s="81"/>
      <c r="Q312" s="81"/>
      <c r="U312" s="81"/>
      <c r="V312" s="81"/>
      <c r="W312" s="81"/>
      <c r="X312" s="81"/>
      <c r="Y312" s="104"/>
      <c r="AL312" s="81"/>
      <c r="AM312" s="81"/>
      <c r="AN312" s="81"/>
      <c r="AO312" s="81"/>
      <c r="AP312" s="104"/>
      <c r="BC312" s="81"/>
      <c r="BD312" s="81"/>
      <c r="BE312" s="81"/>
      <c r="BF312" s="81"/>
      <c r="BG312" s="104"/>
    </row>
    <row r="313" spans="1:59">
      <c r="A313" s="81"/>
      <c r="B313" s="81"/>
      <c r="C313" s="81"/>
      <c r="D313" s="81"/>
      <c r="E313" s="81"/>
      <c r="F313" s="81"/>
      <c r="G313" s="81"/>
      <c r="H313" s="104"/>
      <c r="I313" s="81"/>
      <c r="J313" s="81"/>
      <c r="K313" s="81"/>
      <c r="L313" s="81"/>
      <c r="M313" s="81"/>
      <c r="N313" s="81"/>
      <c r="O313" s="81"/>
      <c r="P313" s="81"/>
      <c r="Q313" s="81"/>
      <c r="U313" s="81"/>
      <c r="V313" s="81"/>
      <c r="W313" s="81"/>
      <c r="X313" s="81"/>
      <c r="Y313" s="104"/>
      <c r="AL313" s="81"/>
      <c r="AM313" s="81"/>
      <c r="AN313" s="81"/>
      <c r="AO313" s="81"/>
      <c r="AP313" s="104"/>
      <c r="BC313" s="81"/>
      <c r="BD313" s="81"/>
      <c r="BE313" s="81"/>
      <c r="BF313" s="81"/>
      <c r="BG313" s="104"/>
    </row>
    <row r="314" spans="1:59">
      <c r="A314" s="81"/>
      <c r="B314" s="81"/>
      <c r="C314" s="81"/>
      <c r="D314" s="81"/>
      <c r="E314" s="81"/>
      <c r="F314" s="81"/>
      <c r="G314" s="81"/>
      <c r="H314" s="104"/>
      <c r="I314" s="81"/>
      <c r="J314" s="81"/>
      <c r="K314" s="81"/>
      <c r="L314" s="81"/>
      <c r="M314" s="81"/>
      <c r="N314" s="81"/>
      <c r="O314" s="81"/>
      <c r="P314" s="81"/>
      <c r="Q314" s="81"/>
      <c r="U314" s="81"/>
      <c r="V314" s="81"/>
      <c r="W314" s="81"/>
      <c r="X314" s="81"/>
      <c r="Y314" s="104"/>
      <c r="AL314" s="81"/>
      <c r="AM314" s="81"/>
      <c r="AN314" s="81"/>
      <c r="AO314" s="81"/>
      <c r="AP314" s="104"/>
      <c r="BC314" s="81"/>
      <c r="BD314" s="81"/>
      <c r="BE314" s="81"/>
      <c r="BF314" s="81"/>
      <c r="BG314" s="104"/>
    </row>
    <row r="315" spans="1:59">
      <c r="A315" s="81"/>
      <c r="B315" s="81"/>
      <c r="C315" s="81"/>
      <c r="D315" s="81"/>
      <c r="E315" s="81"/>
      <c r="F315" s="81"/>
      <c r="G315" s="81"/>
      <c r="H315" s="104"/>
      <c r="I315" s="81"/>
      <c r="J315" s="81"/>
      <c r="K315" s="81"/>
      <c r="L315" s="81"/>
      <c r="M315" s="81"/>
      <c r="N315" s="81"/>
      <c r="O315" s="81"/>
      <c r="P315" s="81"/>
      <c r="Q315" s="81"/>
      <c r="U315" s="81"/>
      <c r="V315" s="81"/>
      <c r="W315" s="81"/>
      <c r="X315" s="81"/>
      <c r="Y315" s="104"/>
      <c r="AL315" s="81"/>
      <c r="AM315" s="81"/>
      <c r="AN315" s="81"/>
      <c r="AO315" s="81"/>
      <c r="AP315" s="104"/>
      <c r="BC315" s="81"/>
      <c r="BD315" s="81"/>
      <c r="BE315" s="81"/>
      <c r="BF315" s="81"/>
      <c r="BG315" s="104"/>
    </row>
    <row r="316" spans="1:59">
      <c r="A316" s="81"/>
      <c r="B316" s="81"/>
      <c r="C316" s="81"/>
      <c r="D316" s="81"/>
      <c r="E316" s="81"/>
      <c r="F316" s="81"/>
      <c r="G316" s="81"/>
      <c r="H316" s="104"/>
      <c r="I316" s="81"/>
      <c r="J316" s="81"/>
      <c r="K316" s="81"/>
      <c r="L316" s="81"/>
      <c r="M316" s="81"/>
      <c r="N316" s="81"/>
      <c r="O316" s="81"/>
      <c r="P316" s="81"/>
      <c r="Q316" s="81"/>
      <c r="U316" s="81"/>
      <c r="V316" s="81"/>
      <c r="W316" s="81"/>
      <c r="X316" s="81"/>
      <c r="Y316" s="104"/>
      <c r="AL316" s="81"/>
      <c r="AM316" s="81"/>
      <c r="AN316" s="81"/>
      <c r="AO316" s="81"/>
      <c r="AP316" s="104"/>
      <c r="BC316" s="81"/>
      <c r="BD316" s="81"/>
      <c r="BE316" s="81"/>
      <c r="BF316" s="81"/>
      <c r="BG316" s="104"/>
    </row>
    <row r="317" spans="1:59">
      <c r="A317" s="81"/>
      <c r="B317" s="81"/>
      <c r="C317" s="81"/>
      <c r="D317" s="81"/>
      <c r="E317" s="81"/>
      <c r="F317" s="81"/>
      <c r="G317" s="81"/>
      <c r="H317" s="104"/>
      <c r="I317" s="81"/>
      <c r="J317" s="81"/>
      <c r="K317" s="81"/>
      <c r="L317" s="81"/>
      <c r="M317" s="81"/>
      <c r="N317" s="81"/>
      <c r="O317" s="81"/>
      <c r="P317" s="81"/>
      <c r="Q317" s="81"/>
      <c r="U317" s="81"/>
      <c r="V317" s="81"/>
      <c r="W317" s="81"/>
      <c r="X317" s="81"/>
      <c r="Y317" s="104"/>
      <c r="AL317" s="81"/>
      <c r="AM317" s="81"/>
      <c r="AN317" s="81"/>
      <c r="AO317" s="81"/>
      <c r="AP317" s="104"/>
      <c r="BC317" s="81"/>
      <c r="BD317" s="81"/>
      <c r="BE317" s="81"/>
      <c r="BF317" s="81"/>
      <c r="BG317" s="104"/>
    </row>
    <row r="318" spans="1:59">
      <c r="A318" s="81"/>
      <c r="B318" s="81"/>
      <c r="C318" s="81"/>
      <c r="D318" s="81"/>
      <c r="E318" s="81"/>
      <c r="F318" s="81"/>
      <c r="G318" s="81"/>
      <c r="H318" s="104"/>
      <c r="I318" s="81"/>
      <c r="J318" s="81"/>
      <c r="K318" s="81"/>
      <c r="L318" s="81"/>
      <c r="M318" s="81"/>
      <c r="N318" s="81"/>
      <c r="O318" s="81"/>
      <c r="P318" s="81"/>
      <c r="Q318" s="81"/>
      <c r="U318" s="81"/>
      <c r="V318" s="81"/>
      <c r="W318" s="81"/>
      <c r="X318" s="81"/>
      <c r="Y318" s="104"/>
      <c r="AL318" s="81"/>
      <c r="AM318" s="81"/>
      <c r="AN318" s="81"/>
      <c r="AO318" s="81"/>
      <c r="AP318" s="104"/>
      <c r="BC318" s="81"/>
      <c r="BD318" s="81"/>
      <c r="BE318" s="81"/>
      <c r="BF318" s="81"/>
      <c r="BG318" s="104"/>
    </row>
    <row r="319" spans="1:59">
      <c r="A319" s="81"/>
      <c r="B319" s="81"/>
      <c r="C319" s="81"/>
      <c r="D319" s="81"/>
      <c r="E319" s="81"/>
      <c r="F319" s="81"/>
      <c r="G319" s="81"/>
      <c r="H319" s="104"/>
      <c r="I319" s="81"/>
      <c r="J319" s="81"/>
      <c r="K319" s="81"/>
      <c r="L319" s="81"/>
      <c r="M319" s="81"/>
      <c r="N319" s="81"/>
      <c r="O319" s="81"/>
      <c r="P319" s="81"/>
      <c r="Q319" s="81"/>
      <c r="U319" s="81"/>
      <c r="V319" s="81"/>
      <c r="W319" s="81"/>
      <c r="X319" s="81"/>
      <c r="Y319" s="104"/>
      <c r="AL319" s="81"/>
      <c r="AM319" s="81"/>
      <c r="AN319" s="81"/>
      <c r="AO319" s="81"/>
      <c r="AP319" s="104"/>
      <c r="BC319" s="81"/>
      <c r="BD319" s="81"/>
      <c r="BE319" s="81"/>
      <c r="BF319" s="81"/>
      <c r="BG319" s="104"/>
    </row>
    <row r="320" spans="1:59">
      <c r="A320" s="81"/>
      <c r="B320" s="81"/>
      <c r="C320" s="81"/>
      <c r="D320" s="81"/>
      <c r="E320" s="81"/>
      <c r="F320" s="81"/>
      <c r="G320" s="81"/>
      <c r="H320" s="104"/>
      <c r="I320" s="81"/>
      <c r="J320" s="81"/>
      <c r="K320" s="81"/>
      <c r="L320" s="81"/>
      <c r="M320" s="81"/>
      <c r="N320" s="81"/>
      <c r="O320" s="81"/>
      <c r="P320" s="81"/>
      <c r="Q320" s="81"/>
      <c r="U320" s="81"/>
      <c r="V320" s="81"/>
      <c r="W320" s="81"/>
      <c r="X320" s="81"/>
      <c r="Y320" s="104"/>
      <c r="AL320" s="81"/>
      <c r="AM320" s="81"/>
      <c r="AN320" s="81"/>
      <c r="AO320" s="81"/>
      <c r="AP320" s="104"/>
      <c r="BC320" s="81"/>
      <c r="BD320" s="81"/>
      <c r="BE320" s="81"/>
      <c r="BF320" s="81"/>
      <c r="BG320" s="104"/>
    </row>
    <row r="321" spans="1:59">
      <c r="A321" s="81"/>
      <c r="B321" s="81"/>
      <c r="C321" s="81"/>
      <c r="D321" s="81"/>
      <c r="E321" s="81"/>
      <c r="F321" s="81"/>
      <c r="G321" s="81"/>
      <c r="H321" s="104"/>
      <c r="I321" s="81"/>
      <c r="J321" s="81"/>
      <c r="K321" s="81"/>
      <c r="L321" s="81"/>
      <c r="M321" s="81"/>
      <c r="N321" s="81"/>
      <c r="O321" s="81"/>
      <c r="P321" s="81"/>
      <c r="Q321" s="81"/>
      <c r="U321" s="81"/>
      <c r="V321" s="81"/>
      <c r="W321" s="81"/>
      <c r="X321" s="81"/>
      <c r="Y321" s="104"/>
      <c r="AL321" s="81"/>
      <c r="AM321" s="81"/>
      <c r="AN321" s="81"/>
      <c r="AO321" s="81"/>
      <c r="AP321" s="104"/>
      <c r="BC321" s="81"/>
      <c r="BD321" s="81"/>
      <c r="BE321" s="81"/>
      <c r="BF321" s="81"/>
      <c r="BG321" s="104"/>
    </row>
    <row r="322" spans="1:59">
      <c r="A322" s="81"/>
      <c r="B322" s="81"/>
      <c r="C322" s="81"/>
      <c r="D322" s="81"/>
      <c r="E322" s="81"/>
      <c r="F322" s="81"/>
      <c r="G322" s="81"/>
      <c r="H322" s="104"/>
      <c r="I322" s="81"/>
      <c r="J322" s="81"/>
      <c r="K322" s="81"/>
      <c r="L322" s="81"/>
      <c r="M322" s="81"/>
      <c r="N322" s="81"/>
      <c r="O322" s="81"/>
      <c r="P322" s="81"/>
      <c r="Q322" s="81"/>
      <c r="U322" s="81"/>
      <c r="V322" s="81"/>
      <c r="W322" s="81"/>
      <c r="X322" s="81"/>
      <c r="Y322" s="104"/>
      <c r="AL322" s="81"/>
      <c r="AM322" s="81"/>
      <c r="AN322" s="81"/>
      <c r="AO322" s="81"/>
      <c r="AP322" s="104"/>
      <c r="BC322" s="81"/>
      <c r="BD322" s="81"/>
      <c r="BE322" s="81"/>
      <c r="BF322" s="81"/>
      <c r="BG322" s="104"/>
    </row>
    <row r="323" spans="1:59">
      <c r="A323" s="81"/>
      <c r="B323" s="81"/>
      <c r="C323" s="81"/>
      <c r="D323" s="81"/>
      <c r="E323" s="81"/>
      <c r="F323" s="81"/>
      <c r="G323" s="81"/>
      <c r="H323" s="104"/>
      <c r="I323" s="81"/>
      <c r="J323" s="81"/>
      <c r="K323" s="81"/>
      <c r="L323" s="81"/>
      <c r="M323" s="81"/>
      <c r="N323" s="81"/>
      <c r="O323" s="81"/>
      <c r="P323" s="81"/>
      <c r="Q323" s="81"/>
      <c r="U323" s="81"/>
      <c r="V323" s="81"/>
      <c r="W323" s="81"/>
      <c r="X323" s="81"/>
      <c r="Y323" s="104"/>
      <c r="AL323" s="81"/>
      <c r="AM323" s="81"/>
      <c r="AN323" s="81"/>
      <c r="AO323" s="81"/>
      <c r="AP323" s="104"/>
      <c r="BC323" s="81"/>
      <c r="BD323" s="81"/>
      <c r="BE323" s="81"/>
      <c r="BF323" s="81"/>
      <c r="BG323" s="104"/>
    </row>
    <row r="324" spans="1:59">
      <c r="A324" s="81"/>
      <c r="B324" s="81"/>
      <c r="C324" s="81"/>
      <c r="D324" s="81"/>
      <c r="E324" s="81"/>
      <c r="F324" s="81"/>
      <c r="G324" s="81"/>
      <c r="H324" s="104"/>
      <c r="I324" s="81"/>
      <c r="J324" s="81"/>
      <c r="K324" s="81"/>
      <c r="L324" s="81"/>
      <c r="M324" s="81"/>
      <c r="N324" s="81"/>
      <c r="O324" s="81"/>
      <c r="P324" s="81"/>
      <c r="Q324" s="81"/>
      <c r="U324" s="81"/>
      <c r="V324" s="81"/>
      <c r="W324" s="81"/>
      <c r="X324" s="81"/>
      <c r="Y324" s="104"/>
      <c r="AL324" s="81"/>
      <c r="AM324" s="81"/>
      <c r="AN324" s="81"/>
      <c r="AO324" s="81"/>
      <c r="AP324" s="104"/>
      <c r="BC324" s="81"/>
      <c r="BD324" s="81"/>
      <c r="BE324" s="81"/>
      <c r="BF324" s="81"/>
      <c r="BG324" s="104"/>
    </row>
    <row r="325" spans="1:59">
      <c r="A325" s="81"/>
      <c r="B325" s="81"/>
      <c r="C325" s="81"/>
      <c r="D325" s="81"/>
      <c r="E325" s="81"/>
      <c r="F325" s="81"/>
      <c r="G325" s="81"/>
      <c r="H325" s="104"/>
      <c r="I325" s="81"/>
      <c r="J325" s="81"/>
      <c r="K325" s="81"/>
      <c r="L325" s="81"/>
      <c r="M325" s="81"/>
      <c r="N325" s="81"/>
      <c r="O325" s="81"/>
      <c r="P325" s="81"/>
      <c r="Q325" s="81"/>
      <c r="U325" s="81"/>
      <c r="V325" s="81"/>
      <c r="W325" s="81"/>
      <c r="X325" s="81"/>
      <c r="Y325" s="104"/>
      <c r="AL325" s="81"/>
      <c r="AM325" s="81"/>
      <c r="AN325" s="81"/>
      <c r="AO325" s="81"/>
      <c r="AP325" s="104"/>
      <c r="BC325" s="81"/>
      <c r="BD325" s="81"/>
      <c r="BE325" s="81"/>
      <c r="BF325" s="81"/>
      <c r="BG325" s="104"/>
    </row>
    <row r="326" spans="1:59">
      <c r="A326" s="81"/>
      <c r="B326" s="81"/>
      <c r="C326" s="81"/>
      <c r="D326" s="81"/>
      <c r="E326" s="81"/>
      <c r="F326" s="81"/>
      <c r="G326" s="81"/>
      <c r="H326" s="104"/>
      <c r="I326" s="81"/>
      <c r="J326" s="81"/>
      <c r="K326" s="81"/>
      <c r="L326" s="81"/>
      <c r="M326" s="81"/>
      <c r="N326" s="81"/>
      <c r="O326" s="81"/>
      <c r="P326" s="81"/>
      <c r="Q326" s="81"/>
      <c r="U326" s="81"/>
      <c r="V326" s="81"/>
      <c r="W326" s="81"/>
      <c r="X326" s="81"/>
      <c r="Y326" s="104"/>
      <c r="AL326" s="81"/>
      <c r="AM326" s="81"/>
      <c r="AN326" s="81"/>
      <c r="AO326" s="81"/>
      <c r="AP326" s="104"/>
      <c r="BC326" s="81"/>
      <c r="BD326" s="81"/>
      <c r="BE326" s="81"/>
      <c r="BF326" s="81"/>
      <c r="BG326" s="104"/>
    </row>
    <row r="327" spans="1:59">
      <c r="A327" s="81"/>
      <c r="B327" s="81"/>
      <c r="C327" s="81"/>
      <c r="D327" s="81"/>
      <c r="E327" s="81"/>
      <c r="F327" s="81"/>
      <c r="G327" s="81"/>
      <c r="H327" s="104"/>
      <c r="I327" s="81"/>
      <c r="J327" s="81"/>
      <c r="K327" s="81"/>
      <c r="L327" s="81"/>
      <c r="M327" s="81"/>
      <c r="N327" s="81"/>
      <c r="O327" s="81"/>
      <c r="P327" s="81"/>
      <c r="Q327" s="81"/>
      <c r="U327" s="81"/>
      <c r="V327" s="81"/>
      <c r="W327" s="81"/>
      <c r="X327" s="81"/>
      <c r="Y327" s="104"/>
      <c r="AL327" s="81"/>
      <c r="AM327" s="81"/>
      <c r="AN327" s="81"/>
      <c r="AO327" s="81"/>
      <c r="AP327" s="104"/>
      <c r="BC327" s="81"/>
      <c r="BD327" s="81"/>
      <c r="BE327" s="81"/>
      <c r="BF327" s="81"/>
      <c r="BG327" s="104"/>
    </row>
    <row r="328" spans="1:59">
      <c r="A328" s="81"/>
      <c r="B328" s="81"/>
      <c r="C328" s="81"/>
      <c r="D328" s="81"/>
      <c r="E328" s="81"/>
      <c r="F328" s="81"/>
      <c r="G328" s="81"/>
      <c r="H328" s="104"/>
      <c r="I328" s="81"/>
      <c r="J328" s="81"/>
      <c r="K328" s="81"/>
      <c r="L328" s="81"/>
      <c r="M328" s="81"/>
      <c r="N328" s="81"/>
      <c r="O328" s="81"/>
      <c r="P328" s="81"/>
      <c r="Q328" s="81"/>
      <c r="U328" s="81"/>
      <c r="V328" s="81"/>
      <c r="W328" s="81"/>
      <c r="X328" s="81"/>
      <c r="Y328" s="104"/>
      <c r="AL328" s="81"/>
      <c r="AM328" s="81"/>
      <c r="AN328" s="81"/>
      <c r="AO328" s="81"/>
      <c r="AP328" s="104"/>
      <c r="BC328" s="81"/>
      <c r="BD328" s="81"/>
      <c r="BE328" s="81"/>
      <c r="BF328" s="81"/>
      <c r="BG328" s="104"/>
    </row>
    <row r="329" spans="1:59">
      <c r="A329" s="81"/>
      <c r="B329" s="81"/>
      <c r="C329" s="81"/>
      <c r="D329" s="81"/>
      <c r="E329" s="81"/>
      <c r="F329" s="81"/>
      <c r="G329" s="81"/>
      <c r="H329" s="104"/>
      <c r="I329" s="81"/>
      <c r="J329" s="81"/>
      <c r="K329" s="81"/>
      <c r="L329" s="81"/>
      <c r="M329" s="81"/>
      <c r="N329" s="81"/>
      <c r="O329" s="81"/>
      <c r="P329" s="81"/>
      <c r="Q329" s="81"/>
      <c r="U329" s="81"/>
      <c r="V329" s="81"/>
      <c r="W329" s="81"/>
      <c r="X329" s="81"/>
      <c r="Y329" s="104"/>
      <c r="AL329" s="81"/>
      <c r="AM329" s="81"/>
      <c r="AN329" s="81"/>
      <c r="AO329" s="81"/>
      <c r="AP329" s="104"/>
      <c r="BC329" s="81"/>
      <c r="BD329" s="81"/>
      <c r="BE329" s="81"/>
      <c r="BF329" s="81"/>
      <c r="BG329" s="104"/>
    </row>
    <row r="330" spans="1:59">
      <c r="A330" s="81"/>
      <c r="B330" s="81"/>
      <c r="C330" s="81"/>
      <c r="D330" s="81"/>
      <c r="E330" s="81"/>
      <c r="F330" s="81"/>
      <c r="G330" s="81"/>
      <c r="H330" s="104"/>
      <c r="I330" s="81"/>
      <c r="J330" s="81"/>
      <c r="K330" s="81"/>
      <c r="L330" s="81"/>
      <c r="M330" s="81"/>
      <c r="N330" s="81"/>
      <c r="O330" s="81"/>
      <c r="P330" s="81"/>
      <c r="Q330" s="81"/>
      <c r="U330" s="81"/>
      <c r="V330" s="81"/>
      <c r="W330" s="81"/>
      <c r="X330" s="81"/>
      <c r="Y330" s="104"/>
      <c r="AL330" s="81"/>
      <c r="AM330" s="81"/>
      <c r="AN330" s="81"/>
      <c r="AO330" s="81"/>
      <c r="AP330" s="104"/>
      <c r="BC330" s="81"/>
      <c r="BD330" s="81"/>
      <c r="BE330" s="81"/>
      <c r="BF330" s="81"/>
      <c r="BG330" s="104"/>
    </row>
    <row r="331" spans="1:59">
      <c r="A331" s="81"/>
      <c r="B331" s="81"/>
      <c r="C331" s="81"/>
      <c r="D331" s="81"/>
      <c r="E331" s="81"/>
      <c r="F331" s="81"/>
      <c r="G331" s="81"/>
      <c r="H331" s="104"/>
      <c r="I331" s="81"/>
      <c r="J331" s="81"/>
      <c r="K331" s="81"/>
      <c r="L331" s="81"/>
      <c r="M331" s="81"/>
      <c r="N331" s="81"/>
      <c r="O331" s="81"/>
      <c r="P331" s="81"/>
      <c r="Q331" s="81"/>
      <c r="U331" s="81"/>
      <c r="V331" s="81"/>
      <c r="W331" s="81"/>
      <c r="X331" s="81"/>
      <c r="Y331" s="104"/>
      <c r="AL331" s="81"/>
      <c r="AM331" s="81"/>
      <c r="AN331" s="81"/>
      <c r="AO331" s="81"/>
      <c r="AP331" s="104"/>
      <c r="BC331" s="81"/>
      <c r="BD331" s="81"/>
      <c r="BE331" s="81"/>
      <c r="BF331" s="81"/>
      <c r="BG331" s="104"/>
    </row>
    <row r="332" spans="1:59">
      <c r="A332" s="81"/>
      <c r="B332" s="81"/>
      <c r="C332" s="81"/>
      <c r="D332" s="81"/>
      <c r="E332" s="81"/>
      <c r="F332" s="81"/>
      <c r="G332" s="81"/>
      <c r="H332" s="104"/>
      <c r="I332" s="81"/>
      <c r="J332" s="81"/>
      <c r="K332" s="81"/>
      <c r="L332" s="81"/>
      <c r="M332" s="81"/>
      <c r="N332" s="81"/>
      <c r="O332" s="81"/>
      <c r="P332" s="81"/>
      <c r="Q332" s="81"/>
      <c r="U332" s="81"/>
      <c r="V332" s="81"/>
      <c r="W332" s="81"/>
      <c r="X332" s="81"/>
      <c r="Y332" s="104"/>
      <c r="AL332" s="81"/>
      <c r="AM332" s="81"/>
      <c r="AN332" s="81"/>
      <c r="AO332" s="81"/>
      <c r="AP332" s="104"/>
      <c r="BC332" s="81"/>
      <c r="BD332" s="81"/>
      <c r="BE332" s="81"/>
      <c r="BF332" s="81"/>
      <c r="BG332" s="104"/>
    </row>
    <row r="333" spans="1:59">
      <c r="A333" s="81"/>
      <c r="B333" s="81"/>
      <c r="C333" s="81"/>
      <c r="D333" s="81"/>
      <c r="E333" s="81"/>
      <c r="F333" s="81"/>
      <c r="G333" s="81"/>
      <c r="H333" s="104"/>
      <c r="I333" s="81"/>
      <c r="J333" s="81"/>
      <c r="K333" s="81"/>
      <c r="L333" s="81"/>
      <c r="M333" s="81"/>
      <c r="N333" s="81"/>
      <c r="O333" s="81"/>
      <c r="P333" s="81"/>
      <c r="Q333" s="81"/>
      <c r="U333" s="81"/>
      <c r="V333" s="81"/>
      <c r="W333" s="81"/>
      <c r="X333" s="81"/>
      <c r="Y333" s="104"/>
      <c r="AL333" s="81"/>
      <c r="AM333" s="81"/>
      <c r="AN333" s="81"/>
      <c r="AO333" s="81"/>
      <c r="AP333" s="104"/>
      <c r="BC333" s="81"/>
      <c r="BD333" s="81"/>
      <c r="BE333" s="81"/>
      <c r="BF333" s="81"/>
      <c r="BG333" s="104"/>
    </row>
    <row r="334" spans="1:59">
      <c r="A334" s="81"/>
      <c r="B334" s="81"/>
      <c r="C334" s="81"/>
      <c r="D334" s="81"/>
      <c r="E334" s="81"/>
      <c r="F334" s="81"/>
      <c r="G334" s="81"/>
      <c r="H334" s="104"/>
      <c r="I334" s="81"/>
      <c r="J334" s="81"/>
      <c r="K334" s="81"/>
      <c r="L334" s="81"/>
      <c r="M334" s="81"/>
      <c r="N334" s="81"/>
      <c r="O334" s="81"/>
      <c r="P334" s="81"/>
      <c r="Q334" s="81"/>
      <c r="U334" s="81"/>
      <c r="V334" s="81"/>
      <c r="W334" s="81"/>
      <c r="X334" s="81"/>
      <c r="Y334" s="104"/>
      <c r="AL334" s="81"/>
      <c r="AM334" s="81"/>
      <c r="AN334" s="81"/>
      <c r="AO334" s="81"/>
      <c r="AP334" s="104"/>
      <c r="BC334" s="81"/>
      <c r="BD334" s="81"/>
      <c r="BE334" s="81"/>
      <c r="BF334" s="81"/>
      <c r="BG334" s="104"/>
    </row>
    <row r="335" spans="1:59">
      <c r="A335" s="81"/>
      <c r="B335" s="81"/>
      <c r="C335" s="81"/>
      <c r="D335" s="81"/>
      <c r="E335" s="81"/>
      <c r="F335" s="81"/>
      <c r="G335" s="81"/>
      <c r="H335" s="104"/>
      <c r="I335" s="81"/>
      <c r="J335" s="81"/>
      <c r="K335" s="81"/>
      <c r="L335" s="81"/>
      <c r="M335" s="81"/>
      <c r="N335" s="81"/>
      <c r="O335" s="81"/>
      <c r="P335" s="81"/>
      <c r="Q335" s="81"/>
      <c r="U335" s="81"/>
      <c r="V335" s="81"/>
      <c r="W335" s="81"/>
      <c r="X335" s="81"/>
      <c r="Y335" s="104"/>
      <c r="AL335" s="81"/>
      <c r="AM335" s="81"/>
      <c r="AN335" s="81"/>
      <c r="AO335" s="81"/>
      <c r="AP335" s="104"/>
      <c r="BC335" s="81"/>
      <c r="BD335" s="81"/>
      <c r="BE335" s="81"/>
      <c r="BF335" s="81"/>
      <c r="BG335" s="104"/>
    </row>
    <row r="336" spans="1:59">
      <c r="A336" s="81"/>
      <c r="B336" s="81"/>
      <c r="C336" s="81"/>
      <c r="D336" s="81"/>
      <c r="E336" s="81"/>
      <c r="F336" s="81"/>
      <c r="G336" s="81"/>
      <c r="H336" s="104"/>
      <c r="I336" s="81"/>
      <c r="J336" s="81"/>
      <c r="K336" s="81"/>
      <c r="L336" s="81"/>
      <c r="M336" s="81"/>
      <c r="N336" s="81"/>
      <c r="O336" s="81"/>
      <c r="P336" s="81"/>
      <c r="Q336" s="81"/>
      <c r="U336" s="81"/>
      <c r="V336" s="81"/>
      <c r="W336" s="81"/>
      <c r="X336" s="81"/>
      <c r="Y336" s="104"/>
      <c r="AL336" s="81"/>
      <c r="AM336" s="81"/>
      <c r="AN336" s="81"/>
      <c r="AO336" s="81"/>
      <c r="AP336" s="104"/>
      <c r="BC336" s="81"/>
      <c r="BD336" s="81"/>
      <c r="BE336" s="81"/>
      <c r="BF336" s="81"/>
      <c r="BG336" s="104"/>
    </row>
    <row r="337" spans="1:59">
      <c r="A337" s="81"/>
      <c r="B337" s="81"/>
      <c r="C337" s="81"/>
      <c r="D337" s="81"/>
      <c r="E337" s="81"/>
      <c r="F337" s="81"/>
      <c r="G337" s="81"/>
      <c r="H337" s="104"/>
      <c r="I337" s="81"/>
      <c r="J337" s="81"/>
      <c r="K337" s="81"/>
      <c r="L337" s="81"/>
      <c r="M337" s="81"/>
      <c r="N337" s="81"/>
      <c r="O337" s="81"/>
      <c r="P337" s="81"/>
      <c r="Q337" s="81"/>
      <c r="U337" s="81"/>
      <c r="V337" s="81"/>
      <c r="W337" s="81"/>
      <c r="X337" s="81"/>
      <c r="Y337" s="104"/>
      <c r="AL337" s="81"/>
      <c r="AM337" s="81"/>
      <c r="AN337" s="81"/>
      <c r="AO337" s="81"/>
      <c r="AP337" s="104"/>
      <c r="BC337" s="81"/>
      <c r="BD337" s="81"/>
      <c r="BE337" s="81"/>
      <c r="BF337" s="81"/>
      <c r="BG337" s="104"/>
    </row>
    <row r="338" spans="1:59">
      <c r="A338" s="81"/>
      <c r="B338" s="81"/>
      <c r="C338" s="81"/>
      <c r="D338" s="81"/>
      <c r="E338" s="81"/>
      <c r="F338" s="81"/>
      <c r="G338" s="81"/>
      <c r="H338" s="104"/>
      <c r="I338" s="81"/>
      <c r="J338" s="81"/>
      <c r="K338" s="81"/>
      <c r="L338" s="81"/>
      <c r="M338" s="81"/>
      <c r="N338" s="81"/>
      <c r="O338" s="81"/>
      <c r="P338" s="81"/>
      <c r="Q338" s="81"/>
      <c r="U338" s="81"/>
      <c r="V338" s="81"/>
      <c r="W338" s="81"/>
      <c r="X338" s="81"/>
      <c r="Y338" s="104"/>
      <c r="AL338" s="81"/>
      <c r="AM338" s="81"/>
      <c r="AN338" s="81"/>
      <c r="AO338" s="81"/>
      <c r="AP338" s="104"/>
      <c r="BC338" s="81"/>
      <c r="BD338" s="81"/>
      <c r="BE338" s="81"/>
      <c r="BF338" s="81"/>
      <c r="BG338" s="104"/>
    </row>
    <row r="339" spans="1:59">
      <c r="A339" s="81"/>
      <c r="B339" s="81"/>
      <c r="C339" s="81"/>
      <c r="D339" s="81"/>
      <c r="E339" s="81"/>
      <c r="F339" s="81"/>
      <c r="G339" s="81"/>
      <c r="H339" s="104"/>
      <c r="I339" s="81"/>
      <c r="J339" s="81"/>
      <c r="K339" s="81"/>
      <c r="L339" s="81"/>
      <c r="M339" s="81"/>
      <c r="N339" s="81"/>
      <c r="O339" s="81"/>
      <c r="P339" s="81"/>
      <c r="Q339" s="81"/>
      <c r="U339" s="81"/>
      <c r="V339" s="81"/>
      <c r="W339" s="81"/>
      <c r="X339" s="81"/>
      <c r="Y339" s="104"/>
      <c r="AL339" s="81"/>
      <c r="AM339" s="81"/>
      <c r="AN339" s="81"/>
      <c r="AO339" s="81"/>
      <c r="AP339" s="104"/>
      <c r="BC339" s="81"/>
      <c r="BD339" s="81"/>
      <c r="BE339" s="81"/>
      <c r="BF339" s="81"/>
      <c r="BG339" s="104"/>
    </row>
    <row r="340" spans="1:59">
      <c r="A340" s="81"/>
      <c r="B340" s="81"/>
      <c r="C340" s="81"/>
      <c r="D340" s="81"/>
      <c r="E340" s="81"/>
      <c r="F340" s="81"/>
      <c r="G340" s="81"/>
      <c r="H340" s="104"/>
      <c r="I340" s="81"/>
      <c r="J340" s="81"/>
      <c r="K340" s="81"/>
      <c r="L340" s="81"/>
      <c r="M340" s="81"/>
      <c r="N340" s="81"/>
      <c r="O340" s="81"/>
      <c r="P340" s="81"/>
      <c r="Q340" s="81"/>
      <c r="U340" s="81"/>
      <c r="V340" s="81"/>
      <c r="W340" s="81"/>
      <c r="X340" s="81"/>
      <c r="Y340" s="104"/>
      <c r="AL340" s="81"/>
      <c r="AM340" s="81"/>
      <c r="AN340" s="81"/>
      <c r="AO340" s="81"/>
      <c r="AP340" s="104"/>
      <c r="BC340" s="81"/>
      <c r="BD340" s="81"/>
      <c r="BE340" s="81"/>
      <c r="BF340" s="81"/>
      <c r="BG340" s="104"/>
    </row>
    <row r="341" spans="1:59">
      <c r="A341" s="81"/>
      <c r="B341" s="81"/>
      <c r="C341" s="81"/>
      <c r="D341" s="81"/>
      <c r="E341" s="81"/>
      <c r="F341" s="81"/>
      <c r="G341" s="81"/>
      <c r="H341" s="104"/>
      <c r="I341" s="81"/>
      <c r="J341" s="81"/>
      <c r="K341" s="81"/>
      <c r="L341" s="81"/>
      <c r="M341" s="81"/>
      <c r="N341" s="81"/>
      <c r="O341" s="81"/>
      <c r="P341" s="81"/>
      <c r="Q341" s="81"/>
      <c r="U341" s="81"/>
      <c r="V341" s="81"/>
      <c r="W341" s="81"/>
      <c r="X341" s="81"/>
      <c r="Y341" s="104"/>
      <c r="AL341" s="81"/>
      <c r="AM341" s="81"/>
      <c r="AN341" s="81"/>
      <c r="AO341" s="81"/>
      <c r="AP341" s="104"/>
      <c r="BC341" s="81"/>
      <c r="BD341" s="81"/>
      <c r="BE341" s="81"/>
      <c r="BF341" s="81"/>
      <c r="BG341" s="104"/>
    </row>
    <row r="342" spans="1:59">
      <c r="A342" s="81"/>
      <c r="B342" s="81"/>
      <c r="C342" s="81"/>
      <c r="D342" s="81"/>
      <c r="E342" s="81"/>
      <c r="F342" s="81"/>
      <c r="G342" s="81"/>
      <c r="H342" s="104"/>
      <c r="I342" s="81"/>
      <c r="J342" s="81"/>
      <c r="K342" s="81"/>
      <c r="L342" s="81"/>
      <c r="M342" s="81"/>
      <c r="N342" s="81"/>
      <c r="O342" s="81"/>
      <c r="P342" s="81"/>
      <c r="Q342" s="81"/>
      <c r="U342" s="81"/>
      <c r="V342" s="81"/>
      <c r="W342" s="81"/>
      <c r="X342" s="81"/>
      <c r="Y342" s="104"/>
      <c r="AL342" s="81"/>
      <c r="AM342" s="81"/>
      <c r="AN342" s="81"/>
      <c r="AO342" s="81"/>
      <c r="AP342" s="104"/>
      <c r="BC342" s="81"/>
      <c r="BD342" s="81"/>
      <c r="BE342" s="81"/>
      <c r="BF342" s="81"/>
      <c r="BG342" s="104"/>
    </row>
    <row r="343" spans="1:59">
      <c r="A343" s="81"/>
      <c r="B343" s="81"/>
      <c r="C343" s="81"/>
      <c r="D343" s="81"/>
      <c r="E343" s="81"/>
      <c r="F343" s="81"/>
      <c r="G343" s="81"/>
      <c r="H343" s="104"/>
      <c r="I343" s="81"/>
      <c r="J343" s="81"/>
      <c r="K343" s="81"/>
      <c r="L343" s="81"/>
      <c r="M343" s="81"/>
      <c r="N343" s="81"/>
      <c r="O343" s="81"/>
      <c r="P343" s="81"/>
      <c r="Q343" s="81"/>
      <c r="U343" s="81"/>
      <c r="V343" s="81"/>
      <c r="W343" s="81"/>
      <c r="X343" s="81"/>
      <c r="Y343" s="104"/>
      <c r="AL343" s="81"/>
      <c r="AM343" s="81"/>
      <c r="AN343" s="81"/>
      <c r="AO343" s="81"/>
      <c r="AP343" s="104"/>
      <c r="BC343" s="81"/>
      <c r="BD343" s="81"/>
      <c r="BE343" s="81"/>
      <c r="BF343" s="81"/>
      <c r="BG343" s="104"/>
    </row>
    <row r="344" spans="1:59">
      <c r="A344" s="81"/>
      <c r="B344" s="81"/>
      <c r="C344" s="81"/>
      <c r="D344" s="81"/>
      <c r="E344" s="81"/>
      <c r="F344" s="81"/>
      <c r="G344" s="81"/>
      <c r="H344" s="104"/>
      <c r="I344" s="81"/>
      <c r="J344" s="81"/>
      <c r="K344" s="81"/>
      <c r="L344" s="81"/>
      <c r="M344" s="81"/>
      <c r="N344" s="81"/>
      <c r="O344" s="81"/>
      <c r="P344" s="81"/>
      <c r="Q344" s="81"/>
      <c r="U344" s="81"/>
      <c r="V344" s="81"/>
      <c r="W344" s="81"/>
      <c r="X344" s="81"/>
      <c r="Y344" s="104"/>
      <c r="AL344" s="81"/>
      <c r="AM344" s="81"/>
      <c r="AN344" s="81"/>
      <c r="AO344" s="81"/>
      <c r="AP344" s="104"/>
      <c r="BC344" s="81"/>
      <c r="BD344" s="81"/>
      <c r="BE344" s="81"/>
      <c r="BF344" s="81"/>
      <c r="BG344" s="104"/>
    </row>
    <row r="345" spans="1:59">
      <c r="A345" s="81"/>
      <c r="B345" s="81"/>
      <c r="C345" s="81"/>
      <c r="D345" s="81"/>
      <c r="E345" s="81"/>
      <c r="F345" s="81"/>
      <c r="G345" s="81"/>
      <c r="H345" s="104"/>
      <c r="I345" s="81"/>
      <c r="J345" s="81"/>
      <c r="K345" s="81"/>
      <c r="L345" s="81"/>
      <c r="M345" s="81"/>
      <c r="N345" s="81"/>
      <c r="O345" s="81"/>
      <c r="P345" s="81"/>
      <c r="Q345" s="81"/>
      <c r="U345" s="81"/>
      <c r="V345" s="81"/>
      <c r="W345" s="81"/>
      <c r="X345" s="81"/>
      <c r="Y345" s="104"/>
      <c r="AL345" s="81"/>
      <c r="AM345" s="81"/>
      <c r="AN345" s="81"/>
      <c r="AO345" s="81"/>
      <c r="AP345" s="104"/>
      <c r="BC345" s="81"/>
      <c r="BD345" s="81"/>
      <c r="BE345" s="81"/>
      <c r="BF345" s="81"/>
      <c r="BG345" s="104"/>
    </row>
    <row r="346" spans="1:59">
      <c r="A346" s="81"/>
      <c r="B346" s="81"/>
      <c r="C346" s="81"/>
      <c r="D346" s="81"/>
      <c r="E346" s="81"/>
      <c r="F346" s="81"/>
      <c r="G346" s="81"/>
      <c r="H346" s="104"/>
      <c r="I346" s="81"/>
      <c r="J346" s="81"/>
      <c r="K346" s="81"/>
      <c r="L346" s="81"/>
      <c r="M346" s="81"/>
      <c r="N346" s="81"/>
      <c r="O346" s="81"/>
      <c r="P346" s="81"/>
      <c r="Q346" s="81"/>
      <c r="U346" s="81"/>
      <c r="V346" s="81"/>
      <c r="W346" s="81"/>
      <c r="X346" s="81"/>
      <c r="Y346" s="104"/>
      <c r="AL346" s="81"/>
      <c r="AM346" s="81"/>
      <c r="AN346" s="81"/>
      <c r="AO346" s="81"/>
      <c r="AP346" s="104"/>
      <c r="BC346" s="81"/>
      <c r="BD346" s="81"/>
      <c r="BE346" s="81"/>
      <c r="BF346" s="81"/>
      <c r="BG346" s="104"/>
    </row>
    <row r="347" spans="1:59">
      <c r="A347" s="81"/>
      <c r="B347" s="81"/>
      <c r="C347" s="81"/>
      <c r="D347" s="81"/>
      <c r="E347" s="81"/>
      <c r="F347" s="81"/>
      <c r="G347" s="81"/>
      <c r="H347" s="104"/>
      <c r="I347" s="81"/>
      <c r="J347" s="81"/>
      <c r="K347" s="81"/>
      <c r="L347" s="81"/>
      <c r="M347" s="81"/>
      <c r="N347" s="81"/>
      <c r="O347" s="81"/>
      <c r="P347" s="81"/>
      <c r="Q347" s="81"/>
      <c r="U347" s="81"/>
      <c r="V347" s="81"/>
      <c r="W347" s="81"/>
      <c r="X347" s="81"/>
      <c r="Y347" s="104"/>
      <c r="AL347" s="81"/>
      <c r="AM347" s="81"/>
      <c r="AN347" s="81"/>
      <c r="AO347" s="81"/>
      <c r="AP347" s="104"/>
      <c r="BC347" s="81"/>
      <c r="BD347" s="81"/>
      <c r="BE347" s="81"/>
      <c r="BF347" s="81"/>
      <c r="BG347" s="104"/>
    </row>
    <row r="348" spans="1:59">
      <c r="A348" s="81"/>
      <c r="B348" s="81"/>
      <c r="C348" s="81"/>
      <c r="D348" s="81"/>
      <c r="E348" s="81"/>
      <c r="F348" s="81"/>
      <c r="G348" s="81"/>
      <c r="H348" s="104"/>
      <c r="I348" s="81"/>
      <c r="J348" s="81"/>
      <c r="K348" s="81"/>
      <c r="L348" s="81"/>
      <c r="M348" s="81"/>
      <c r="N348" s="81"/>
      <c r="O348" s="81"/>
      <c r="P348" s="81"/>
      <c r="Q348" s="81"/>
      <c r="U348" s="81"/>
      <c r="V348" s="81"/>
      <c r="W348" s="81"/>
      <c r="X348" s="81"/>
      <c r="Y348" s="104"/>
      <c r="AL348" s="81"/>
      <c r="AM348" s="81"/>
      <c r="AN348" s="81"/>
      <c r="AO348" s="81"/>
      <c r="AP348" s="104"/>
      <c r="BC348" s="81"/>
      <c r="BD348" s="81"/>
      <c r="BE348" s="81"/>
      <c r="BF348" s="81"/>
      <c r="BG348" s="104"/>
    </row>
    <row r="349" spans="1:59">
      <c r="A349" s="81"/>
      <c r="B349" s="81"/>
      <c r="C349" s="81"/>
      <c r="D349" s="81"/>
      <c r="E349" s="81"/>
      <c r="F349" s="81"/>
      <c r="G349" s="81"/>
      <c r="H349" s="104"/>
      <c r="I349" s="81"/>
      <c r="J349" s="81"/>
      <c r="K349" s="81"/>
      <c r="L349" s="81"/>
      <c r="M349" s="81"/>
      <c r="N349" s="81"/>
      <c r="O349" s="81"/>
      <c r="P349" s="81"/>
      <c r="Q349" s="81"/>
      <c r="U349" s="81"/>
      <c r="V349" s="81"/>
      <c r="W349" s="81"/>
      <c r="X349" s="81"/>
      <c r="Y349" s="104"/>
      <c r="AL349" s="81"/>
      <c r="AM349" s="81"/>
      <c r="AN349" s="81"/>
      <c r="AO349" s="81"/>
      <c r="AP349" s="104"/>
      <c r="BC349" s="81"/>
      <c r="BD349" s="81"/>
      <c r="BE349" s="81"/>
      <c r="BF349" s="81"/>
      <c r="BG349" s="104"/>
    </row>
    <row r="350" spans="1:59">
      <c r="A350" s="81"/>
      <c r="B350" s="81"/>
      <c r="C350" s="81"/>
      <c r="D350" s="81"/>
      <c r="E350" s="81"/>
      <c r="F350" s="81"/>
      <c r="G350" s="81"/>
      <c r="H350" s="104"/>
      <c r="I350" s="81"/>
      <c r="J350" s="81"/>
      <c r="K350" s="81"/>
      <c r="L350" s="81"/>
      <c r="M350" s="81"/>
      <c r="N350" s="81"/>
      <c r="O350" s="81"/>
      <c r="P350" s="81"/>
      <c r="Q350" s="81"/>
      <c r="U350" s="81"/>
      <c r="V350" s="81"/>
      <c r="W350" s="81"/>
      <c r="X350" s="81"/>
      <c r="Y350" s="104"/>
      <c r="AL350" s="81"/>
      <c r="AM350" s="81"/>
      <c r="AN350" s="81"/>
      <c r="AO350" s="81"/>
      <c r="AP350" s="104"/>
      <c r="BC350" s="81"/>
      <c r="BD350" s="81"/>
      <c r="BE350" s="81"/>
      <c r="BF350" s="81"/>
      <c r="BG350" s="104"/>
    </row>
    <row r="351" spans="1:59">
      <c r="A351" s="81"/>
      <c r="B351" s="81"/>
      <c r="C351" s="81"/>
      <c r="D351" s="81"/>
      <c r="E351" s="81"/>
      <c r="F351" s="81"/>
      <c r="G351" s="81"/>
      <c r="H351" s="104"/>
      <c r="I351" s="81"/>
      <c r="J351" s="81"/>
      <c r="K351" s="81"/>
      <c r="L351" s="81"/>
      <c r="M351" s="81"/>
      <c r="N351" s="81"/>
      <c r="O351" s="81"/>
      <c r="P351" s="81"/>
      <c r="Q351" s="81"/>
      <c r="U351" s="81"/>
      <c r="V351" s="81"/>
      <c r="W351" s="81"/>
      <c r="X351" s="81"/>
      <c r="Y351" s="104"/>
      <c r="AL351" s="81"/>
      <c r="AM351" s="81"/>
      <c r="AN351" s="81"/>
      <c r="AO351" s="81"/>
      <c r="AP351" s="104"/>
      <c r="BC351" s="81"/>
      <c r="BD351" s="81"/>
      <c r="BE351" s="81"/>
      <c r="BF351" s="81"/>
      <c r="BG351" s="104"/>
    </row>
    <row r="352" spans="1:59">
      <c r="A352" s="81"/>
      <c r="B352" s="81"/>
      <c r="C352" s="81"/>
      <c r="D352" s="81"/>
      <c r="E352" s="81"/>
      <c r="F352" s="81"/>
      <c r="G352" s="81"/>
      <c r="H352" s="104"/>
      <c r="I352" s="81"/>
      <c r="J352" s="81"/>
      <c r="K352" s="81"/>
      <c r="L352" s="81"/>
      <c r="M352" s="81"/>
      <c r="N352" s="81"/>
      <c r="O352" s="81"/>
      <c r="P352" s="81"/>
      <c r="Q352" s="81"/>
      <c r="U352" s="81"/>
      <c r="V352" s="81"/>
      <c r="W352" s="81"/>
      <c r="X352" s="81"/>
      <c r="Y352" s="104"/>
      <c r="AL352" s="81"/>
      <c r="AM352" s="81"/>
      <c r="AN352" s="81"/>
      <c r="AO352" s="81"/>
      <c r="AP352" s="104"/>
      <c r="BC352" s="81"/>
      <c r="BD352" s="81"/>
      <c r="BE352" s="81"/>
      <c r="BF352" s="81"/>
      <c r="BG352" s="104"/>
    </row>
    <row r="353" spans="1:59">
      <c r="A353" s="81"/>
      <c r="B353" s="81"/>
      <c r="C353" s="81"/>
      <c r="D353" s="81"/>
      <c r="E353" s="81"/>
      <c r="F353" s="81"/>
      <c r="G353" s="81"/>
      <c r="H353" s="104"/>
      <c r="I353" s="81"/>
      <c r="J353" s="81"/>
      <c r="K353" s="81"/>
      <c r="L353" s="81"/>
      <c r="M353" s="81"/>
      <c r="N353" s="81"/>
      <c r="O353" s="81"/>
      <c r="P353" s="81"/>
      <c r="Q353" s="81"/>
      <c r="U353" s="81"/>
      <c r="V353" s="81"/>
      <c r="W353" s="81"/>
      <c r="X353" s="81"/>
      <c r="Y353" s="104"/>
      <c r="AL353" s="81"/>
      <c r="AM353" s="81"/>
      <c r="AN353" s="81"/>
      <c r="AO353" s="81"/>
      <c r="AP353" s="104"/>
      <c r="BC353" s="81"/>
      <c r="BD353" s="81"/>
      <c r="BE353" s="81"/>
      <c r="BF353" s="81"/>
      <c r="BG353" s="104"/>
    </row>
    <row r="354" spans="1:59">
      <c r="A354" s="81"/>
      <c r="B354" s="81"/>
      <c r="C354" s="81"/>
      <c r="D354" s="81"/>
      <c r="E354" s="81"/>
      <c r="F354" s="81"/>
      <c r="G354" s="81"/>
      <c r="H354" s="104"/>
      <c r="I354" s="81"/>
      <c r="J354" s="81"/>
      <c r="K354" s="81"/>
      <c r="L354" s="81"/>
      <c r="M354" s="81"/>
      <c r="N354" s="81"/>
      <c r="O354" s="81"/>
      <c r="P354" s="81"/>
      <c r="Q354" s="81"/>
      <c r="U354" s="81"/>
      <c r="V354" s="81"/>
      <c r="W354" s="81"/>
      <c r="X354" s="81"/>
      <c r="Y354" s="104"/>
      <c r="AL354" s="81"/>
      <c r="AM354" s="81"/>
      <c r="AN354" s="81"/>
      <c r="AO354" s="81"/>
      <c r="AP354" s="104"/>
      <c r="BC354" s="81"/>
      <c r="BD354" s="81"/>
      <c r="BE354" s="81"/>
      <c r="BF354" s="81"/>
      <c r="BG354" s="104"/>
    </row>
    <row r="355" spans="1:59">
      <c r="A355" s="81"/>
      <c r="B355" s="81"/>
      <c r="C355" s="81"/>
      <c r="D355" s="81"/>
      <c r="E355" s="81"/>
      <c r="F355" s="81"/>
      <c r="G355" s="81"/>
      <c r="H355" s="104"/>
      <c r="I355" s="81"/>
      <c r="J355" s="81"/>
      <c r="K355" s="81"/>
      <c r="L355" s="81"/>
      <c r="M355" s="81"/>
      <c r="N355" s="81"/>
      <c r="O355" s="81"/>
      <c r="P355" s="81"/>
      <c r="Q355" s="81"/>
      <c r="U355" s="81"/>
      <c r="V355" s="81"/>
      <c r="W355" s="81"/>
      <c r="X355" s="81"/>
      <c r="Y355" s="104"/>
      <c r="AL355" s="81"/>
      <c r="AM355" s="81"/>
      <c r="AN355" s="81"/>
      <c r="AO355" s="81"/>
      <c r="AP355" s="104"/>
      <c r="BC355" s="81"/>
      <c r="BD355" s="81"/>
      <c r="BE355" s="81"/>
      <c r="BF355" s="81"/>
      <c r="BG355" s="104"/>
    </row>
    <row r="356" spans="1:59">
      <c r="A356" s="81"/>
      <c r="B356" s="81"/>
      <c r="C356" s="81"/>
      <c r="D356" s="81"/>
      <c r="E356" s="81"/>
      <c r="F356" s="81"/>
      <c r="G356" s="81"/>
      <c r="H356" s="104"/>
      <c r="I356" s="81"/>
      <c r="J356" s="81"/>
      <c r="K356" s="81"/>
      <c r="L356" s="81"/>
      <c r="M356" s="81"/>
      <c r="N356" s="81"/>
      <c r="O356" s="81"/>
      <c r="P356" s="81"/>
      <c r="Q356" s="81"/>
      <c r="U356" s="81"/>
      <c r="V356" s="81"/>
      <c r="W356" s="81"/>
      <c r="X356" s="81"/>
      <c r="Y356" s="104"/>
      <c r="AL356" s="81"/>
      <c r="AM356" s="81"/>
      <c r="AN356" s="81"/>
      <c r="AO356" s="81"/>
      <c r="AP356" s="104"/>
      <c r="BC356" s="81"/>
      <c r="BD356" s="81"/>
      <c r="BE356" s="81"/>
      <c r="BF356" s="81"/>
      <c r="BG356" s="104"/>
    </row>
    <row r="357" spans="1:59">
      <c r="A357" s="81"/>
      <c r="B357" s="81"/>
      <c r="C357" s="81"/>
      <c r="D357" s="81"/>
      <c r="E357" s="81"/>
      <c r="F357" s="81"/>
      <c r="G357" s="81"/>
      <c r="H357" s="104"/>
      <c r="I357" s="81"/>
      <c r="J357" s="81"/>
      <c r="K357" s="81"/>
      <c r="L357" s="81"/>
      <c r="M357" s="81"/>
      <c r="N357" s="81"/>
      <c r="O357" s="81"/>
      <c r="P357" s="81"/>
      <c r="Q357" s="81"/>
      <c r="U357" s="81"/>
      <c r="V357" s="81"/>
      <c r="W357" s="81"/>
      <c r="X357" s="81"/>
      <c r="Y357" s="104"/>
      <c r="AL357" s="81"/>
      <c r="AM357" s="81"/>
      <c r="AN357" s="81"/>
      <c r="AO357" s="81"/>
      <c r="AP357" s="104"/>
      <c r="BC357" s="81"/>
      <c r="BD357" s="81"/>
      <c r="BE357" s="81"/>
      <c r="BF357" s="81"/>
      <c r="BG357" s="104"/>
    </row>
    <row r="358" spans="1:59">
      <c r="A358" s="81"/>
      <c r="B358" s="81"/>
      <c r="C358" s="81"/>
      <c r="D358" s="81"/>
      <c r="E358" s="81"/>
      <c r="F358" s="81"/>
      <c r="G358" s="81"/>
      <c r="H358" s="104"/>
      <c r="I358" s="81"/>
      <c r="J358" s="81"/>
      <c r="K358" s="81"/>
      <c r="L358" s="81"/>
      <c r="M358" s="81"/>
      <c r="N358" s="81"/>
      <c r="O358" s="81"/>
      <c r="P358" s="81"/>
      <c r="Q358" s="81"/>
      <c r="U358" s="81"/>
      <c r="V358" s="81"/>
      <c r="W358" s="81"/>
      <c r="X358" s="81"/>
      <c r="Y358" s="104"/>
      <c r="AL358" s="81"/>
      <c r="AM358" s="81"/>
      <c r="AN358" s="81"/>
      <c r="AO358" s="81"/>
      <c r="AP358" s="104"/>
      <c r="BC358" s="81"/>
      <c r="BD358" s="81"/>
      <c r="BE358" s="81"/>
      <c r="BF358" s="81"/>
      <c r="BG358" s="104"/>
    </row>
    <row r="359" spans="1:59">
      <c r="A359" s="81"/>
      <c r="B359" s="81"/>
      <c r="C359" s="81"/>
      <c r="D359" s="81"/>
      <c r="E359" s="81"/>
      <c r="F359" s="81"/>
      <c r="G359" s="81"/>
      <c r="H359" s="104"/>
      <c r="I359" s="81"/>
      <c r="J359" s="81"/>
      <c r="K359" s="81"/>
      <c r="L359" s="81"/>
      <c r="M359" s="81"/>
      <c r="N359" s="81"/>
      <c r="O359" s="81"/>
      <c r="P359" s="81"/>
      <c r="Q359" s="81"/>
      <c r="U359" s="81"/>
      <c r="V359" s="81"/>
      <c r="W359" s="81"/>
      <c r="X359" s="81"/>
      <c r="Y359" s="104"/>
      <c r="AL359" s="81"/>
      <c r="AM359" s="81"/>
      <c r="AN359" s="81"/>
      <c r="AO359" s="81"/>
      <c r="AP359" s="104"/>
      <c r="BC359" s="81"/>
      <c r="BD359" s="81"/>
      <c r="BE359" s="81"/>
      <c r="BF359" s="81"/>
      <c r="BG359" s="104"/>
    </row>
    <row r="360" spans="1:59">
      <c r="A360" s="81"/>
    </row>
    <row r="361" spans="1:59">
      <c r="A361" s="81"/>
    </row>
  </sheetData>
  <mergeCells count="159">
    <mergeCell ref="BM40:BP45"/>
    <mergeCell ref="BA39:BA45"/>
    <mergeCell ref="BH39:BL39"/>
    <mergeCell ref="BM39:BP39"/>
    <mergeCell ref="BM32:BP37"/>
    <mergeCell ref="BA31:BA37"/>
    <mergeCell ref="BH31:BL31"/>
    <mergeCell ref="BM31:BP31"/>
    <mergeCell ref="B10:H11"/>
    <mergeCell ref="S10:Y11"/>
    <mergeCell ref="AJ10:AP11"/>
    <mergeCell ref="BA10:BG11"/>
    <mergeCell ref="B12:B19"/>
    <mergeCell ref="I12:M12"/>
    <mergeCell ref="N12:Q12"/>
    <mergeCell ref="S12:S19"/>
    <mergeCell ref="Z12:AD12"/>
    <mergeCell ref="AE12:AH12"/>
    <mergeCell ref="N13:Q19"/>
    <mergeCell ref="AE13:AH19"/>
    <mergeCell ref="AV13:AY19"/>
    <mergeCell ref="AJ12:AJ19"/>
    <mergeCell ref="AQ12:AU12"/>
    <mergeCell ref="AV12:AY12"/>
    <mergeCell ref="B21:B29"/>
    <mergeCell ref="I21:M21"/>
    <mergeCell ref="N21:Q21"/>
    <mergeCell ref="S21:S29"/>
    <mergeCell ref="Z21:AD21"/>
    <mergeCell ref="AE21:AH21"/>
    <mergeCell ref="BM13:BP19"/>
    <mergeCell ref="BA12:BA19"/>
    <mergeCell ref="BH12:BL12"/>
    <mergeCell ref="BM12:BP12"/>
    <mergeCell ref="BM22:BP29"/>
    <mergeCell ref="BA21:BA29"/>
    <mergeCell ref="BH21:BL21"/>
    <mergeCell ref="BM21:BP21"/>
    <mergeCell ref="N22:Q29"/>
    <mergeCell ref="AE22:AH29"/>
    <mergeCell ref="AV22:AY29"/>
    <mergeCell ref="AJ21:AJ29"/>
    <mergeCell ref="AQ21:AU21"/>
    <mergeCell ref="AV21:AY21"/>
    <mergeCell ref="B39:B45"/>
    <mergeCell ref="I39:M39"/>
    <mergeCell ref="N39:Q39"/>
    <mergeCell ref="S39:S45"/>
    <mergeCell ref="Z39:AD39"/>
    <mergeCell ref="AE39:AH39"/>
    <mergeCell ref="AJ31:AJ37"/>
    <mergeCell ref="AQ31:AU31"/>
    <mergeCell ref="AV31:AY31"/>
    <mergeCell ref="N40:Q45"/>
    <mergeCell ref="AE40:AH45"/>
    <mergeCell ref="AV40:AY45"/>
    <mergeCell ref="B31:B37"/>
    <mergeCell ref="I31:M31"/>
    <mergeCell ref="N31:Q31"/>
    <mergeCell ref="S31:S37"/>
    <mergeCell ref="Z31:AD31"/>
    <mergeCell ref="AE31:AH31"/>
    <mergeCell ref="N32:Q37"/>
    <mergeCell ref="AE32:AH37"/>
    <mergeCell ref="AV32:AY37"/>
    <mergeCell ref="AJ39:AJ45"/>
    <mergeCell ref="AQ39:AU39"/>
    <mergeCell ref="AV39:AY39"/>
    <mergeCell ref="B62:C63"/>
    <mergeCell ref="B64:B77"/>
    <mergeCell ref="I64:M64"/>
    <mergeCell ref="N64:Q64"/>
    <mergeCell ref="N65:Q77"/>
    <mergeCell ref="BM48:BP61"/>
    <mergeCell ref="AJ47:AJ61"/>
    <mergeCell ref="AQ47:AU47"/>
    <mergeCell ref="AV47:AY47"/>
    <mergeCell ref="BA47:BA61"/>
    <mergeCell ref="BH47:BL47"/>
    <mergeCell ref="BM47:BP47"/>
    <mergeCell ref="B47:B61"/>
    <mergeCell ref="I47:M47"/>
    <mergeCell ref="N47:Q47"/>
    <mergeCell ref="S47:S61"/>
    <mergeCell ref="Z47:AD47"/>
    <mergeCell ref="AE47:AH47"/>
    <mergeCell ref="N48:Q61"/>
    <mergeCell ref="AE48:AH61"/>
    <mergeCell ref="AV48:AY61"/>
    <mergeCell ref="B97:B101"/>
    <mergeCell ref="I97:M97"/>
    <mergeCell ref="N97:Q97"/>
    <mergeCell ref="N98:Q101"/>
    <mergeCell ref="B103:B113"/>
    <mergeCell ref="I103:M103"/>
    <mergeCell ref="N103:Q103"/>
    <mergeCell ref="N104:Q113"/>
    <mergeCell ref="B79:B83"/>
    <mergeCell ref="I79:M79"/>
    <mergeCell ref="N79:Q79"/>
    <mergeCell ref="N80:Q83"/>
    <mergeCell ref="B85:B95"/>
    <mergeCell ref="I85:M85"/>
    <mergeCell ref="N85:Q85"/>
    <mergeCell ref="N86:Q95"/>
    <mergeCell ref="B115:B121"/>
    <mergeCell ref="I115:M115"/>
    <mergeCell ref="N115:Q115"/>
    <mergeCell ref="N116:Q121"/>
    <mergeCell ref="B123:C124"/>
    <mergeCell ref="B125:B138"/>
    <mergeCell ref="I125:M125"/>
    <mergeCell ref="N125:Q125"/>
    <mergeCell ref="N126:Q138"/>
    <mergeCell ref="B158:B162"/>
    <mergeCell ref="I158:M158"/>
    <mergeCell ref="N158:Q158"/>
    <mergeCell ref="N159:Q162"/>
    <mergeCell ref="B164:B174"/>
    <mergeCell ref="I164:M164"/>
    <mergeCell ref="N164:Q164"/>
    <mergeCell ref="N165:Q174"/>
    <mergeCell ref="B140:B144"/>
    <mergeCell ref="I140:M140"/>
    <mergeCell ref="N140:Q140"/>
    <mergeCell ref="N141:Q144"/>
    <mergeCell ref="B146:B156"/>
    <mergeCell ref="I146:M146"/>
    <mergeCell ref="N146:Q146"/>
    <mergeCell ref="N147:Q156"/>
    <mergeCell ref="B201:B205"/>
    <mergeCell ref="I201:M201"/>
    <mergeCell ref="N201:Q201"/>
    <mergeCell ref="N202:Q205"/>
    <mergeCell ref="B207:B217"/>
    <mergeCell ref="I207:M207"/>
    <mergeCell ref="N207:Q207"/>
    <mergeCell ref="N208:Q217"/>
    <mergeCell ref="B176:B182"/>
    <mergeCell ref="I176:M176"/>
    <mergeCell ref="N176:Q176"/>
    <mergeCell ref="N177:Q182"/>
    <mergeCell ref="B184:C185"/>
    <mergeCell ref="B186:B199"/>
    <mergeCell ref="I186:M186"/>
    <mergeCell ref="N186:Q186"/>
    <mergeCell ref="N187:Q199"/>
    <mergeCell ref="B237:B243"/>
    <mergeCell ref="I237:M237"/>
    <mergeCell ref="N237:Q237"/>
    <mergeCell ref="N238:Q243"/>
    <mergeCell ref="B219:B223"/>
    <mergeCell ref="I219:M219"/>
    <mergeCell ref="N219:Q219"/>
    <mergeCell ref="N220:Q223"/>
    <mergeCell ref="B225:B235"/>
    <mergeCell ref="I225:M225"/>
    <mergeCell ref="N225:Q225"/>
    <mergeCell ref="N226:Q235"/>
  </mergeCells>
  <conditionalFormatting sqref="H10:H12 H20:H21 Y10:Y12 AP10:AP12 BG10:BG12 H38:H39 H45:H47 H62:H1048576 Y62:Y1048576 AP62:AP1048576 BG62:BG1048576 Y46:Y47 AP46:AP47 BG46:BG47 Y38:Y39 AP38:AP39 BG38:BG39 AP18:AP21 H28:H31 H51:H60 AP28:AP31 Y51:Y60 AP51:AP60 Y28:Y31 Y18:Y21 BG18:BG21 BG28:BG31 BG51:BG60">
    <cfRule type="expression" dxfId="69" priority="242">
      <formula>AND($B$9="KG",INT(H10)&lt;&gt;H10)</formula>
    </cfRule>
  </conditionalFormatting>
  <conditionalFormatting sqref="H1:H9">
    <cfRule type="expression" dxfId="68" priority="238">
      <formula>AND($B$9="KG",INT(H1)&lt;&gt;H1)</formula>
    </cfRule>
  </conditionalFormatting>
  <conditionalFormatting sqref="Y1:Y9">
    <cfRule type="expression" dxfId="67" priority="237">
      <formula>AND($B$9="KG",INT(Y1)&lt;&gt;Y1)</formula>
    </cfRule>
  </conditionalFormatting>
  <conditionalFormatting sqref="AP1:AP9">
    <cfRule type="expression" dxfId="66" priority="236">
      <formula>AND($B$9="KG",INT(AP1)&lt;&gt;AP1)</formula>
    </cfRule>
  </conditionalFormatting>
  <conditionalFormatting sqref="BG1:BG9">
    <cfRule type="expression" dxfId="65" priority="235">
      <formula>AND($B$9="KG",INT(BG1)&lt;&gt;BG1)</formula>
    </cfRule>
  </conditionalFormatting>
  <conditionalFormatting sqref="AP13">
    <cfRule type="expression" dxfId="64" priority="169">
      <formula>AND($B$9="KG",INT(AP13)&lt;&gt;AP13)</formula>
    </cfRule>
  </conditionalFormatting>
  <conditionalFormatting sqref="H19">
    <cfRule type="expression" dxfId="63" priority="230">
      <formula>AND($B$9="KG",INT(H19)&lt;&gt;H19)</formula>
    </cfRule>
  </conditionalFormatting>
  <conditionalFormatting sqref="H13">
    <cfRule type="expression" dxfId="62" priority="229">
      <formula>AND($B$9="KG",INT(H13)&lt;&gt;H13)</formula>
    </cfRule>
  </conditionalFormatting>
  <conditionalFormatting sqref="H44">
    <cfRule type="expression" dxfId="61" priority="220">
      <formula>AND($B$9="KG",INT(H44)&lt;&gt;H44)</formula>
    </cfRule>
  </conditionalFormatting>
  <conditionalFormatting sqref="H23">
    <cfRule type="expression" dxfId="60" priority="226">
      <formula>AND($B$9="KG",INT(H23)&lt;&gt;H23)</formula>
    </cfRule>
  </conditionalFormatting>
  <conditionalFormatting sqref="H22">
    <cfRule type="expression" dxfId="59" priority="225">
      <formula>AND($B$9="KG",INT(H22)&lt;&gt;H22)</formula>
    </cfRule>
  </conditionalFormatting>
  <conditionalFormatting sqref="H43">
    <cfRule type="expression" dxfId="58" priority="221">
      <formula>AND($B$9="KG",INT(H43)&lt;&gt;H43)</formula>
    </cfRule>
  </conditionalFormatting>
  <conditionalFormatting sqref="H33:H37">
    <cfRule type="expression" dxfId="57" priority="223">
      <formula>AND($B$9="KG",INT(H33)&lt;&gt;H33)</formula>
    </cfRule>
  </conditionalFormatting>
  <conditionalFormatting sqref="H32">
    <cfRule type="expression" dxfId="56" priority="222">
      <formula>AND($B$9="KG",INT(H32)&lt;&gt;H32)</formula>
    </cfRule>
  </conditionalFormatting>
  <conditionalFormatting sqref="H40">
    <cfRule type="expression" dxfId="55" priority="219">
      <formula>AND($B$9="KG",INT(H40)&lt;&gt;H40)</formula>
    </cfRule>
  </conditionalFormatting>
  <conditionalFormatting sqref="H42">
    <cfRule type="expression" dxfId="54" priority="217">
      <formula>AND($B$9="KG",INT(H42)&lt;&gt;H42)</formula>
    </cfRule>
  </conditionalFormatting>
  <conditionalFormatting sqref="H61">
    <cfRule type="expression" dxfId="53" priority="215">
      <formula>AND($B$9="KG",INT(H61)&lt;&gt;H61)</formula>
    </cfRule>
  </conditionalFormatting>
  <conditionalFormatting sqref="H48:H49">
    <cfRule type="expression" dxfId="52" priority="214">
      <formula>AND($B$9="KG",INT(H48)&lt;&gt;H48)</formula>
    </cfRule>
  </conditionalFormatting>
  <conditionalFormatting sqref="Y33:Y37">
    <cfRule type="expression" dxfId="51" priority="189">
      <formula>AND($B$9="KG",INT(Y33)&lt;&gt;Y33)</formula>
    </cfRule>
  </conditionalFormatting>
  <conditionalFormatting sqref="Y32">
    <cfRule type="expression" dxfId="50" priority="188">
      <formula>AND($B$9="KG",INT(Y32)&lt;&gt;Y32)</formula>
    </cfRule>
  </conditionalFormatting>
  <conditionalFormatting sqref="AP33:AP37">
    <cfRule type="expression" dxfId="49" priority="187">
      <formula>AND($B$9="KG",INT(AP33)&lt;&gt;AP33)</formula>
    </cfRule>
  </conditionalFormatting>
  <conditionalFormatting sqref="AP32">
    <cfRule type="expression" dxfId="48" priority="186">
      <formula>AND($B$9="KG",INT(AP32)&lt;&gt;AP32)</formula>
    </cfRule>
  </conditionalFormatting>
  <conditionalFormatting sqref="AP23">
    <cfRule type="expression" dxfId="47" priority="180">
      <formula>AND($B$9="KG",INT(AP23)&lt;&gt;AP23)</formula>
    </cfRule>
  </conditionalFormatting>
  <conditionalFormatting sqref="AP22">
    <cfRule type="expression" dxfId="46" priority="179">
      <formula>AND($B$9="KG",INT(AP22)&lt;&gt;AP22)</formula>
    </cfRule>
  </conditionalFormatting>
  <conditionalFormatting sqref="Y61">
    <cfRule type="expression" dxfId="45" priority="160">
      <formula>AND($B$9="KG",INT(Y61)&lt;&gt;Y61)</formula>
    </cfRule>
  </conditionalFormatting>
  <conditionalFormatting sqref="Y48:Y49">
    <cfRule type="expression" dxfId="44" priority="159">
      <formula>AND($B$9="KG",INT(Y48)&lt;&gt;Y48)</formula>
    </cfRule>
  </conditionalFormatting>
  <conditionalFormatting sqref="AP61">
    <cfRule type="expression" dxfId="43" priority="157">
      <formula>AND($B$9="KG",INT(AP61)&lt;&gt;AP61)</formula>
    </cfRule>
  </conditionalFormatting>
  <conditionalFormatting sqref="AP48:AP49">
    <cfRule type="expression" dxfId="42" priority="156">
      <formula>AND($B$9="KG",INT(AP48)&lt;&gt;AP48)</formula>
    </cfRule>
  </conditionalFormatting>
  <conditionalFormatting sqref="Y45">
    <cfRule type="expression" dxfId="41" priority="151">
      <formula>AND($B$9="KG",INT(Y45)&lt;&gt;Y45)</formula>
    </cfRule>
  </conditionalFormatting>
  <conditionalFormatting sqref="Y43">
    <cfRule type="expression" dxfId="40" priority="150">
      <formula>AND($B$9="KG",INT(Y43)&lt;&gt;Y43)</formula>
    </cfRule>
  </conditionalFormatting>
  <conditionalFormatting sqref="Y44">
    <cfRule type="expression" dxfId="39" priority="149">
      <formula>AND($B$9="KG",INT(Y44)&lt;&gt;Y44)</formula>
    </cfRule>
  </conditionalFormatting>
  <conditionalFormatting sqref="Y40">
    <cfRule type="expression" dxfId="38" priority="148">
      <formula>AND($B$9="KG",INT(Y40)&lt;&gt;Y40)</formula>
    </cfRule>
  </conditionalFormatting>
  <conditionalFormatting sqref="Y42">
    <cfRule type="expression" dxfId="37" priority="146">
      <formula>AND($B$9="KG",INT(Y42)&lt;&gt;Y42)</formula>
    </cfRule>
  </conditionalFormatting>
  <conditionalFormatting sqref="Y23">
    <cfRule type="expression" dxfId="36" priority="145">
      <formula>AND($B$9="KG",INT(Y23)&lt;&gt;Y23)</formula>
    </cfRule>
  </conditionalFormatting>
  <conditionalFormatting sqref="Y22">
    <cfRule type="expression" dxfId="35" priority="144">
      <formula>AND($B$9="KG",INT(Y22)&lt;&gt;Y22)</formula>
    </cfRule>
  </conditionalFormatting>
  <conditionalFormatting sqref="Y13">
    <cfRule type="expression" dxfId="34" priority="140">
      <formula>AND($B$9="KG",INT(Y13)&lt;&gt;Y13)</formula>
    </cfRule>
  </conditionalFormatting>
  <conditionalFormatting sqref="AP45">
    <cfRule type="expression" dxfId="33" priority="137">
      <formula>AND($B$9="KG",INT(AP45)&lt;&gt;AP45)</formula>
    </cfRule>
  </conditionalFormatting>
  <conditionalFormatting sqref="AP43">
    <cfRule type="expression" dxfId="32" priority="136">
      <formula>AND($B$9="KG",INT(AP43)&lt;&gt;AP43)</formula>
    </cfRule>
  </conditionalFormatting>
  <conditionalFormatting sqref="AP44">
    <cfRule type="expression" dxfId="31" priority="135">
      <formula>AND($B$9="KG",INT(AP44)&lt;&gt;AP44)</formula>
    </cfRule>
  </conditionalFormatting>
  <conditionalFormatting sqref="AP40">
    <cfRule type="expression" dxfId="30" priority="134">
      <formula>AND($B$9="KG",INT(AP40)&lt;&gt;AP40)</formula>
    </cfRule>
  </conditionalFormatting>
  <conditionalFormatting sqref="AP42">
    <cfRule type="expression" dxfId="29" priority="132">
      <formula>AND($B$9="KG",INT(AP42)&lt;&gt;AP42)</formula>
    </cfRule>
  </conditionalFormatting>
  <conditionalFormatting sqref="BG13">
    <cfRule type="expression" dxfId="28" priority="129">
      <formula>AND($B$9="KG",INT(BG13)&lt;&gt;BG13)</formula>
    </cfRule>
  </conditionalFormatting>
  <conditionalFormatting sqref="BG23">
    <cfRule type="expression" dxfId="27" priority="126">
      <formula>AND($B$9="KG",INT(BG23)&lt;&gt;BG23)</formula>
    </cfRule>
  </conditionalFormatting>
  <conditionalFormatting sqref="BG22">
    <cfRule type="expression" dxfId="26" priority="125">
      <formula>AND($B$9="KG",INT(BG22)&lt;&gt;BG22)</formula>
    </cfRule>
  </conditionalFormatting>
  <conditionalFormatting sqref="BG33:BG37">
    <cfRule type="expression" dxfId="25" priority="122">
      <formula>AND($B$9="KG",INT(BG33)&lt;&gt;BG33)</formula>
    </cfRule>
  </conditionalFormatting>
  <conditionalFormatting sqref="BG32">
    <cfRule type="expression" dxfId="24" priority="121">
      <formula>AND($B$9="KG",INT(BG32)&lt;&gt;BG32)</formula>
    </cfRule>
  </conditionalFormatting>
  <conditionalFormatting sqref="BG45">
    <cfRule type="expression" dxfId="23" priority="120">
      <formula>AND($B$9="KG",INT(BG45)&lt;&gt;BG45)</formula>
    </cfRule>
  </conditionalFormatting>
  <conditionalFormatting sqref="BG43">
    <cfRule type="expression" dxfId="22" priority="119">
      <formula>AND($B$9="KG",INT(BG43)&lt;&gt;BG43)</formula>
    </cfRule>
  </conditionalFormatting>
  <conditionalFormatting sqref="BG44">
    <cfRule type="expression" dxfId="21" priority="118">
      <formula>AND($B$9="KG",INT(BG44)&lt;&gt;BG44)</formula>
    </cfRule>
  </conditionalFormatting>
  <conditionalFormatting sqref="BG40">
    <cfRule type="expression" dxfId="20" priority="117">
      <formula>AND($B$9="KG",INT(BG40)&lt;&gt;BG40)</formula>
    </cfRule>
  </conditionalFormatting>
  <conditionalFormatting sqref="BG42">
    <cfRule type="expression" dxfId="19" priority="115">
      <formula>AND($B$9="KG",INT(BG42)&lt;&gt;BG42)</formula>
    </cfRule>
  </conditionalFormatting>
  <conditionalFormatting sqref="BG61">
    <cfRule type="expression" dxfId="18" priority="114">
      <formula>AND($B$9="KG",INT(BG61)&lt;&gt;BG61)</formula>
    </cfRule>
  </conditionalFormatting>
  <conditionalFormatting sqref="BG48:BG49">
    <cfRule type="expression" dxfId="17" priority="113">
      <formula>AND($B$9="KG",INT(BG48)&lt;&gt;BG48)</formula>
    </cfRule>
  </conditionalFormatting>
  <conditionalFormatting sqref="H18">
    <cfRule type="expression" dxfId="16" priority="108">
      <formula>AND($B$9="KG",INT(H18)&lt;&gt;H18)</formula>
    </cfRule>
  </conditionalFormatting>
  <conditionalFormatting sqref="H14:H17">
    <cfRule type="expression" dxfId="15" priority="17">
      <formula>AND($B$9="KG",INT(H14)&lt;&gt;H14)</formula>
    </cfRule>
  </conditionalFormatting>
  <conditionalFormatting sqref="Y14:Y17">
    <cfRule type="expression" dxfId="14" priority="15">
      <formula>AND($B$9="KG",INT(Y14)&lt;&gt;Y14)</formula>
    </cfRule>
  </conditionalFormatting>
  <conditionalFormatting sqref="AP14:AP17">
    <cfRule type="expression" dxfId="13" priority="14">
      <formula>AND($B$9="KG",INT(AP14)&lt;&gt;AP14)</formula>
    </cfRule>
  </conditionalFormatting>
  <conditionalFormatting sqref="BG14:BG17">
    <cfRule type="expression" dxfId="12" priority="13">
      <formula>AND($B$9="KG",INT(BG14)&lt;&gt;BG14)</formula>
    </cfRule>
  </conditionalFormatting>
  <conditionalFormatting sqref="H24:H27">
    <cfRule type="expression" dxfId="11" priority="12">
      <formula>AND($B$9="KG",INT(H24)&lt;&gt;H24)</formula>
    </cfRule>
  </conditionalFormatting>
  <conditionalFormatting sqref="Y24:Y27">
    <cfRule type="expression" dxfId="10" priority="11">
      <formula>AND($B$9="KG",INT(Y24)&lt;&gt;Y24)</formula>
    </cfRule>
  </conditionalFormatting>
  <conditionalFormatting sqref="AP24:AP27">
    <cfRule type="expression" dxfId="9" priority="10">
      <formula>AND($B$9="KG",INT(AP24)&lt;&gt;AP24)</formula>
    </cfRule>
  </conditionalFormatting>
  <conditionalFormatting sqref="BG24:BG27">
    <cfRule type="expression" dxfId="8" priority="9">
      <formula>AND($B$9="KG",INT(BG24)&lt;&gt;BG24)</formula>
    </cfRule>
  </conditionalFormatting>
  <conditionalFormatting sqref="H41">
    <cfRule type="expression" dxfId="7" priority="8">
      <formula>AND($B$9="KG",INT(H41)&lt;&gt;H41)</formula>
    </cfRule>
  </conditionalFormatting>
  <conditionalFormatting sqref="Y41">
    <cfRule type="expression" dxfId="6" priority="7">
      <formula>AND($B$9="KG",INT(Y41)&lt;&gt;Y41)</formula>
    </cfRule>
  </conditionalFormatting>
  <conditionalFormatting sqref="AP41">
    <cfRule type="expression" dxfId="5" priority="6">
      <formula>AND($B$9="KG",INT(AP41)&lt;&gt;AP41)</formula>
    </cfRule>
  </conditionalFormatting>
  <conditionalFormatting sqref="BG41">
    <cfRule type="expression" dxfId="4" priority="5">
      <formula>AND($B$9="KG",INT(BG41)&lt;&gt;BG41)</formula>
    </cfRule>
  </conditionalFormatting>
  <conditionalFormatting sqref="H50">
    <cfRule type="expression" dxfId="3" priority="4">
      <formula>AND($B$9="KG",INT(H50)&lt;&gt;H50)</formula>
    </cfRule>
  </conditionalFormatting>
  <conditionalFormatting sqref="Y50">
    <cfRule type="expression" dxfId="2" priority="3">
      <formula>AND($B$9="KG",INT(Y50)&lt;&gt;Y50)</formula>
    </cfRule>
  </conditionalFormatting>
  <conditionalFormatting sqref="AP50">
    <cfRule type="expression" dxfId="1" priority="2">
      <formula>AND($B$9="KG",INT(AP50)&lt;&gt;AP50)</formula>
    </cfRule>
  </conditionalFormatting>
  <conditionalFormatting sqref="BG50">
    <cfRule type="expression" dxfId="0" priority="1">
      <formula>AND($B$9="KG",INT(BG50)&lt;&gt;BG50)</formula>
    </cfRule>
  </conditionalFormatting>
  <dataValidations count="1">
    <dataValidation type="list" allowBlank="1" showInputMessage="1" showErrorMessage="1" sqref="C42 T42 AK42 BB42">
      <formula1>$A$105:$A$107</formula1>
    </dataValidation>
  </dataValidation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6</vt:i4>
      </vt:variant>
    </vt:vector>
  </HeadingPairs>
  <TitlesOfParts>
    <vt:vector size="11" baseType="lpstr">
      <vt:lpstr>Start Here</vt:lpstr>
      <vt:lpstr>Macro Calculator</vt:lpstr>
      <vt:lpstr>1-4 Horizontal</vt:lpstr>
      <vt:lpstr>5-8 Horizontal</vt:lpstr>
      <vt:lpstr>9-12 Horizontal</vt:lpstr>
      <vt:lpstr>BN_MAX</vt:lpstr>
      <vt:lpstr>DL_MAX</vt:lpstr>
      <vt:lpstr>OHP_MAX</vt:lpstr>
      <vt:lpstr>SQ_MAX</vt:lpstr>
      <vt:lpstr>WEIGHT</vt:lpstr>
      <vt:lpstr>WEIGHT_TYPE</vt:lpstr>
    </vt:vector>
  </TitlesOfParts>
  <Company>PLNU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Garrett Blevins</dc:creator>
  <cp:lastModifiedBy>pedro</cp:lastModifiedBy>
  <dcterms:created xsi:type="dcterms:W3CDTF">2017-11-20T16:03:08Z</dcterms:created>
  <dcterms:modified xsi:type="dcterms:W3CDTF">2018-07-15T06:08:55Z</dcterms:modified>
</cp:coreProperties>
</file>