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showInkAnnotation="0" defaultThemeVersion="166925"/>
  <mc:AlternateContent xmlns:mc="http://schemas.openxmlformats.org/markup-compatibility/2006">
    <mc:Choice Requires="x15">
      <x15ac:absPath xmlns:x15ac="http://schemas.microsoft.com/office/spreadsheetml/2010/11/ac" url="C:\Users\jorda\Desktop\Google Drive\HYBRID 5\HYBRID 5 AV1 (1).0\"/>
    </mc:Choice>
  </mc:AlternateContent>
  <xr:revisionPtr revIDLastSave="0" documentId="10_ncr:8100000_{4EB54463-80E7-4723-97A8-BDC0C682ED16}" xr6:coauthVersionLast="34" xr6:coauthVersionMax="34" xr10:uidLastSave="{00000000-0000-0000-0000-000000000000}"/>
  <bookViews>
    <workbookView xWindow="0" yWindow="0" windowWidth="28800" windowHeight="12216" xr2:uid="{00000000-000D-0000-FFFF-FFFF00000000}"/>
  </bookViews>
  <sheets>
    <sheet name="START" sheetId="5" r:id="rId1"/>
    <sheet name="PROGRESSION" sheetId="10" r:id="rId2"/>
    <sheet name="Config" sheetId="8" state="hidden" r:id="rId3"/>
    <sheet name="Cycle 1" sheetId="2" r:id="rId4"/>
    <sheet name="Cycle 2" sheetId="23" r:id="rId5"/>
    <sheet name="Cycle 3" sheetId="24" r:id="rId6"/>
    <sheet name="Cycle 4" sheetId="25" r:id="rId7"/>
    <sheet name="Cycle 5" sheetId="26" r:id="rId8"/>
    <sheet name="Cycle 6" sheetId="27" r:id="rId9"/>
    <sheet name="Cycle 7" sheetId="28" r:id="rId10"/>
    <sheet name="Cycle 8" sheetId="29" r:id="rId11"/>
    <sheet name="Cycle 9" sheetId="30" r:id="rId12"/>
    <sheet name="Cycle 10" sheetId="32" r:id="rId13"/>
    <sheet name="Cycle 11" sheetId="33" r:id="rId14"/>
    <sheet name="Cycle 12" sheetId="34" r:id="rId15"/>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C8" i="34" s="1"/>
  <c r="C8" i="26" l="1"/>
  <c r="C8" i="30"/>
  <c r="C8" i="23"/>
  <c r="C8" i="27"/>
  <c r="C8" i="32"/>
  <c r="C8" i="24"/>
  <c r="C8" i="28"/>
  <c r="C8" i="33"/>
  <c r="C8" i="25"/>
  <c r="C8" i="29"/>
  <c r="D77" i="34"/>
  <c r="D77" i="33"/>
  <c r="D77" i="32"/>
  <c r="D77" i="30"/>
  <c r="D77" i="29"/>
  <c r="D77" i="28"/>
  <c r="D77" i="27"/>
  <c r="D77" i="26"/>
  <c r="D77" i="25"/>
  <c r="D77" i="24"/>
  <c r="D77" i="23"/>
  <c r="D78" i="2"/>
  <c r="D77" i="2"/>
  <c r="D86" i="34" l="1"/>
  <c r="D85" i="34"/>
  <c r="D84" i="34"/>
  <c r="K83" i="34"/>
  <c r="I83" i="34"/>
  <c r="G83" i="34"/>
  <c r="E83" i="34"/>
  <c r="D83" i="34"/>
  <c r="D82" i="34"/>
  <c r="D81" i="34"/>
  <c r="D80" i="34"/>
  <c r="D79" i="34"/>
  <c r="D78" i="34"/>
  <c r="I77" i="34"/>
  <c r="G77" i="34"/>
  <c r="E77" i="34"/>
  <c r="K76" i="34"/>
  <c r="I76" i="34"/>
  <c r="G76" i="34"/>
  <c r="E76" i="34"/>
  <c r="D76" i="34"/>
  <c r="K69" i="34"/>
  <c r="D65" i="34"/>
  <c r="D64" i="34"/>
  <c r="D63" i="34"/>
  <c r="D62" i="34"/>
  <c r="D61" i="34"/>
  <c r="I60" i="34"/>
  <c r="G60" i="34"/>
  <c r="E60" i="34"/>
  <c r="D60" i="34"/>
  <c r="K59" i="34"/>
  <c r="I59" i="34"/>
  <c r="G59" i="34"/>
  <c r="E59" i="34"/>
  <c r="D59" i="34"/>
  <c r="D47" i="34"/>
  <c r="D46" i="34"/>
  <c r="D45" i="34"/>
  <c r="I44" i="34"/>
  <c r="G44" i="34"/>
  <c r="E44" i="34"/>
  <c r="D44" i="34"/>
  <c r="D43" i="34"/>
  <c r="D42" i="34"/>
  <c r="D41" i="34"/>
  <c r="D40" i="34"/>
  <c r="D39" i="34"/>
  <c r="I38" i="34"/>
  <c r="G38" i="34"/>
  <c r="E38" i="34"/>
  <c r="D38" i="34"/>
  <c r="I37" i="34"/>
  <c r="G37" i="34"/>
  <c r="E37" i="34"/>
  <c r="D37" i="34"/>
  <c r="K32" i="34"/>
  <c r="D28" i="34"/>
  <c r="D27" i="34"/>
  <c r="D26" i="34"/>
  <c r="D25" i="34"/>
  <c r="D24" i="34"/>
  <c r="I23" i="34"/>
  <c r="G23" i="34"/>
  <c r="E23" i="34"/>
  <c r="D23" i="34"/>
  <c r="I22" i="34"/>
  <c r="G22" i="34"/>
  <c r="E22" i="34"/>
  <c r="D22" i="34"/>
  <c r="K17" i="34"/>
  <c r="D86" i="33"/>
  <c r="D85" i="33"/>
  <c r="D84" i="33"/>
  <c r="K83" i="33"/>
  <c r="I83" i="33"/>
  <c r="G83" i="33"/>
  <c r="E83" i="33"/>
  <c r="D83" i="33"/>
  <c r="D82" i="33"/>
  <c r="D81" i="33"/>
  <c r="D80" i="33"/>
  <c r="D79" i="33"/>
  <c r="D78" i="33"/>
  <c r="I77" i="33"/>
  <c r="G77" i="33"/>
  <c r="E77" i="33"/>
  <c r="K76" i="33"/>
  <c r="I76" i="33"/>
  <c r="G76" i="33"/>
  <c r="E76" i="33"/>
  <c r="D76" i="33"/>
  <c r="K69" i="33"/>
  <c r="D65" i="33"/>
  <c r="D64" i="33"/>
  <c r="D63" i="33"/>
  <c r="D62" i="33"/>
  <c r="D61" i="33"/>
  <c r="I60" i="33"/>
  <c r="G60" i="33"/>
  <c r="E60" i="33"/>
  <c r="D60" i="33"/>
  <c r="K59" i="33"/>
  <c r="I59" i="33"/>
  <c r="G59" i="33"/>
  <c r="E59" i="33"/>
  <c r="D59" i="33"/>
  <c r="D47" i="33"/>
  <c r="D46" i="33"/>
  <c r="D45" i="33"/>
  <c r="I44" i="33"/>
  <c r="G44" i="33"/>
  <c r="E44" i="33"/>
  <c r="D44" i="33"/>
  <c r="D43" i="33"/>
  <c r="D42" i="33"/>
  <c r="D41" i="33"/>
  <c r="D40" i="33"/>
  <c r="D39" i="33"/>
  <c r="I38" i="33"/>
  <c r="G38" i="33"/>
  <c r="E38" i="33"/>
  <c r="D38" i="33"/>
  <c r="I37" i="33"/>
  <c r="G37" i="33"/>
  <c r="E37" i="33"/>
  <c r="D37" i="33"/>
  <c r="K32" i="33"/>
  <c r="D28" i="33"/>
  <c r="D27" i="33"/>
  <c r="D26" i="33"/>
  <c r="D25" i="33"/>
  <c r="D24" i="33"/>
  <c r="I23" i="33"/>
  <c r="G23" i="33"/>
  <c r="E23" i="33"/>
  <c r="D23" i="33"/>
  <c r="I22" i="33"/>
  <c r="G22" i="33"/>
  <c r="E22" i="33"/>
  <c r="D22" i="33"/>
  <c r="K17" i="33"/>
  <c r="D86" i="32"/>
  <c r="D85" i="32"/>
  <c r="D84" i="32"/>
  <c r="K83" i="32"/>
  <c r="I83" i="32"/>
  <c r="G83" i="32"/>
  <c r="E83" i="32"/>
  <c r="D83" i="32"/>
  <c r="D82" i="32"/>
  <c r="D81" i="32"/>
  <c r="D80" i="32"/>
  <c r="D79" i="32"/>
  <c r="D78" i="32"/>
  <c r="I77" i="32"/>
  <c r="G77" i="32"/>
  <c r="E77" i="32"/>
  <c r="K76" i="32"/>
  <c r="I76" i="32"/>
  <c r="G76" i="32"/>
  <c r="E76" i="32"/>
  <c r="D76" i="32"/>
  <c r="K69" i="32"/>
  <c r="D65" i="32"/>
  <c r="D64" i="32"/>
  <c r="D63" i="32"/>
  <c r="D62" i="32"/>
  <c r="D61" i="32"/>
  <c r="I60" i="32"/>
  <c r="G60" i="32"/>
  <c r="E60" i="32"/>
  <c r="D60" i="32"/>
  <c r="K59" i="32"/>
  <c r="I59" i="32"/>
  <c r="G59" i="32"/>
  <c r="E59" i="32"/>
  <c r="D59" i="32"/>
  <c r="D47" i="32"/>
  <c r="D46" i="32"/>
  <c r="D45" i="32"/>
  <c r="I44" i="32"/>
  <c r="G44" i="32"/>
  <c r="E44" i="32"/>
  <c r="D44" i="32"/>
  <c r="D43" i="32"/>
  <c r="D42" i="32"/>
  <c r="D41" i="32"/>
  <c r="D40" i="32"/>
  <c r="D39" i="32"/>
  <c r="I38" i="32"/>
  <c r="G38" i="32"/>
  <c r="E38" i="32"/>
  <c r="D38" i="32"/>
  <c r="I37" i="32"/>
  <c r="G37" i="32"/>
  <c r="E37" i="32"/>
  <c r="D37" i="32"/>
  <c r="K32" i="32"/>
  <c r="D28" i="32"/>
  <c r="D27" i="32"/>
  <c r="D26" i="32"/>
  <c r="D25" i="32"/>
  <c r="D24" i="32"/>
  <c r="I23" i="32"/>
  <c r="G23" i="32"/>
  <c r="E23" i="32"/>
  <c r="D23" i="32"/>
  <c r="I22" i="32"/>
  <c r="G22" i="32"/>
  <c r="E22" i="32"/>
  <c r="D22" i="32"/>
  <c r="K17" i="32"/>
  <c r="D86" i="30"/>
  <c r="D85" i="30"/>
  <c r="D84" i="30"/>
  <c r="K83" i="30"/>
  <c r="I83" i="30"/>
  <c r="G83" i="30"/>
  <c r="E83" i="30"/>
  <c r="D83" i="30"/>
  <c r="D82" i="30"/>
  <c r="D81" i="30"/>
  <c r="D80" i="30"/>
  <c r="D79" i="30"/>
  <c r="D78" i="30"/>
  <c r="I77" i="30"/>
  <c r="G77" i="30"/>
  <c r="E77" i="30"/>
  <c r="K76" i="30"/>
  <c r="I76" i="30"/>
  <c r="G76" i="30"/>
  <c r="E76" i="30"/>
  <c r="D76" i="30"/>
  <c r="K69" i="30"/>
  <c r="D65" i="30"/>
  <c r="D64" i="30"/>
  <c r="D63" i="30"/>
  <c r="D62" i="30"/>
  <c r="D61" i="30"/>
  <c r="I60" i="30"/>
  <c r="G60" i="30"/>
  <c r="E60" i="30"/>
  <c r="D60" i="30"/>
  <c r="K59" i="30"/>
  <c r="I59" i="30"/>
  <c r="G59" i="30"/>
  <c r="E59" i="30"/>
  <c r="D59" i="30"/>
  <c r="D47" i="30"/>
  <c r="D46" i="30"/>
  <c r="D45" i="30"/>
  <c r="I44" i="30"/>
  <c r="G44" i="30"/>
  <c r="E44" i="30"/>
  <c r="D44" i="30"/>
  <c r="D43" i="30"/>
  <c r="D42" i="30"/>
  <c r="D41" i="30"/>
  <c r="D40" i="30"/>
  <c r="D39" i="30"/>
  <c r="I38" i="30"/>
  <c r="G38" i="30"/>
  <c r="E38" i="30"/>
  <c r="D38" i="30"/>
  <c r="I37" i="30"/>
  <c r="G37" i="30"/>
  <c r="E37" i="30"/>
  <c r="D37" i="30"/>
  <c r="K32" i="30"/>
  <c r="D28" i="30"/>
  <c r="D27" i="30"/>
  <c r="D26" i="30"/>
  <c r="D25" i="30"/>
  <c r="D24" i="30"/>
  <c r="I23" i="30"/>
  <c r="G23" i="30"/>
  <c r="E23" i="30"/>
  <c r="D23" i="30"/>
  <c r="I22" i="30"/>
  <c r="G22" i="30"/>
  <c r="E22" i="30"/>
  <c r="D22" i="30"/>
  <c r="K17" i="30"/>
  <c r="D86" i="29"/>
  <c r="D85" i="29"/>
  <c r="D84" i="29"/>
  <c r="K83" i="29"/>
  <c r="I83" i="29"/>
  <c r="G83" i="29"/>
  <c r="E83" i="29"/>
  <c r="D83" i="29"/>
  <c r="D82" i="29"/>
  <c r="D81" i="29"/>
  <c r="D80" i="29"/>
  <c r="D79" i="29"/>
  <c r="D78" i="29"/>
  <c r="I77" i="29"/>
  <c r="G77" i="29"/>
  <c r="E77" i="29"/>
  <c r="K76" i="29"/>
  <c r="I76" i="29"/>
  <c r="G76" i="29"/>
  <c r="E76" i="29"/>
  <c r="D76" i="29"/>
  <c r="K69" i="29"/>
  <c r="D65" i="29"/>
  <c r="D64" i="29"/>
  <c r="D63" i="29"/>
  <c r="D62" i="29"/>
  <c r="D61" i="29"/>
  <c r="I60" i="29"/>
  <c r="G60" i="29"/>
  <c r="E60" i="29"/>
  <c r="D60" i="29"/>
  <c r="K59" i="29"/>
  <c r="I59" i="29"/>
  <c r="G59" i="29"/>
  <c r="E59" i="29"/>
  <c r="D59" i="29"/>
  <c r="D47" i="29"/>
  <c r="D46" i="29"/>
  <c r="D45" i="29"/>
  <c r="I44" i="29"/>
  <c r="G44" i="29"/>
  <c r="E44" i="29"/>
  <c r="D44" i="29"/>
  <c r="D43" i="29"/>
  <c r="D42" i="29"/>
  <c r="D41" i="29"/>
  <c r="D40" i="29"/>
  <c r="D39" i="29"/>
  <c r="I38" i="29"/>
  <c r="G38" i="29"/>
  <c r="E38" i="29"/>
  <c r="D38" i="29"/>
  <c r="I37" i="29"/>
  <c r="G37" i="29"/>
  <c r="E37" i="29"/>
  <c r="D37" i="29"/>
  <c r="K32" i="29"/>
  <c r="D28" i="29"/>
  <c r="D27" i="29"/>
  <c r="D26" i="29"/>
  <c r="D25" i="29"/>
  <c r="D24" i="29"/>
  <c r="I23" i="29"/>
  <c r="G23" i="29"/>
  <c r="E23" i="29"/>
  <c r="D23" i="29"/>
  <c r="I22" i="29"/>
  <c r="G22" i="29"/>
  <c r="E22" i="29"/>
  <c r="D22" i="29"/>
  <c r="K17" i="29"/>
  <c r="D86" i="28"/>
  <c r="D85" i="28"/>
  <c r="D84" i="28"/>
  <c r="K83" i="28"/>
  <c r="I83" i="28"/>
  <c r="G83" i="28"/>
  <c r="E83" i="28"/>
  <c r="D83" i="28"/>
  <c r="D82" i="28"/>
  <c r="D81" i="28"/>
  <c r="D80" i="28"/>
  <c r="D79" i="28"/>
  <c r="D78" i="28"/>
  <c r="I77" i="28"/>
  <c r="G77" i="28"/>
  <c r="E77" i="28"/>
  <c r="K76" i="28"/>
  <c r="I76" i="28"/>
  <c r="G76" i="28"/>
  <c r="E76" i="28"/>
  <c r="D76" i="28"/>
  <c r="K69" i="28"/>
  <c r="D65" i="28"/>
  <c r="D64" i="28"/>
  <c r="D63" i="28"/>
  <c r="D62" i="28"/>
  <c r="D61" i="28"/>
  <c r="I60" i="28"/>
  <c r="G60" i="28"/>
  <c r="E60" i="28"/>
  <c r="D60" i="28"/>
  <c r="K59" i="28"/>
  <c r="I59" i="28"/>
  <c r="G59" i="28"/>
  <c r="E59" i="28"/>
  <c r="D59" i="28"/>
  <c r="D47" i="28"/>
  <c r="D46" i="28"/>
  <c r="D45" i="28"/>
  <c r="I44" i="28"/>
  <c r="G44" i="28"/>
  <c r="E44" i="28"/>
  <c r="D44" i="28"/>
  <c r="D43" i="28"/>
  <c r="D42" i="28"/>
  <c r="D41" i="28"/>
  <c r="D40" i="28"/>
  <c r="D39" i="28"/>
  <c r="I38" i="28"/>
  <c r="G38" i="28"/>
  <c r="E38" i="28"/>
  <c r="D38" i="28"/>
  <c r="I37" i="28"/>
  <c r="G37" i="28"/>
  <c r="E37" i="28"/>
  <c r="D37" i="28"/>
  <c r="K32" i="28"/>
  <c r="D28" i="28"/>
  <c r="D27" i="28"/>
  <c r="D26" i="28"/>
  <c r="D25" i="28"/>
  <c r="D24" i="28"/>
  <c r="I23" i="28"/>
  <c r="G23" i="28"/>
  <c r="E23" i="28"/>
  <c r="D23" i="28"/>
  <c r="I22" i="28"/>
  <c r="G22" i="28"/>
  <c r="E22" i="28"/>
  <c r="D22" i="28"/>
  <c r="K17" i="28"/>
  <c r="D86" i="27"/>
  <c r="D85" i="27"/>
  <c r="D84" i="27"/>
  <c r="K83" i="27"/>
  <c r="I83" i="27"/>
  <c r="G83" i="27"/>
  <c r="E83" i="27"/>
  <c r="D83" i="27"/>
  <c r="D82" i="27"/>
  <c r="D81" i="27"/>
  <c r="D80" i="27"/>
  <c r="D79" i="27"/>
  <c r="D78" i="27"/>
  <c r="I77" i="27"/>
  <c r="G77" i="27"/>
  <c r="E77" i="27"/>
  <c r="K76" i="27"/>
  <c r="I76" i="27"/>
  <c r="G76" i="27"/>
  <c r="E76" i="27"/>
  <c r="D76" i="27"/>
  <c r="K69" i="27"/>
  <c r="D65" i="27"/>
  <c r="D64" i="27"/>
  <c r="D63" i="27"/>
  <c r="D62" i="27"/>
  <c r="D61" i="27"/>
  <c r="I60" i="27"/>
  <c r="G60" i="27"/>
  <c r="E60" i="27"/>
  <c r="D60" i="27"/>
  <c r="K59" i="27"/>
  <c r="I59" i="27"/>
  <c r="G59" i="27"/>
  <c r="E59" i="27"/>
  <c r="D59" i="27"/>
  <c r="D47" i="27"/>
  <c r="D46" i="27"/>
  <c r="D45" i="27"/>
  <c r="I44" i="27"/>
  <c r="G44" i="27"/>
  <c r="E44" i="27"/>
  <c r="D44" i="27"/>
  <c r="D43" i="27"/>
  <c r="D42" i="27"/>
  <c r="D41" i="27"/>
  <c r="D40" i="27"/>
  <c r="D39" i="27"/>
  <c r="I38" i="27"/>
  <c r="G38" i="27"/>
  <c r="E38" i="27"/>
  <c r="D38" i="27"/>
  <c r="I37" i="27"/>
  <c r="G37" i="27"/>
  <c r="E37" i="27"/>
  <c r="D37" i="27"/>
  <c r="K32" i="27"/>
  <c r="D28" i="27"/>
  <c r="D27" i="27"/>
  <c r="D26" i="27"/>
  <c r="D25" i="27"/>
  <c r="D24" i="27"/>
  <c r="I23" i="27"/>
  <c r="G23" i="27"/>
  <c r="E23" i="27"/>
  <c r="D23" i="27"/>
  <c r="I22" i="27"/>
  <c r="G22" i="27"/>
  <c r="E22" i="27"/>
  <c r="D22" i="27"/>
  <c r="K17" i="27"/>
  <c r="D86" i="26"/>
  <c r="D85" i="26"/>
  <c r="D84" i="26"/>
  <c r="K83" i="26"/>
  <c r="I83" i="26"/>
  <c r="G83" i="26"/>
  <c r="E83" i="26"/>
  <c r="D83" i="26"/>
  <c r="D82" i="26"/>
  <c r="D81" i="26"/>
  <c r="D80" i="26"/>
  <c r="D79" i="26"/>
  <c r="D78" i="26"/>
  <c r="I77" i="26"/>
  <c r="G77" i="26"/>
  <c r="E77" i="26"/>
  <c r="K76" i="26"/>
  <c r="I76" i="26"/>
  <c r="G76" i="26"/>
  <c r="E76" i="26"/>
  <c r="D76" i="26"/>
  <c r="K69" i="26"/>
  <c r="D65" i="26"/>
  <c r="D64" i="26"/>
  <c r="D63" i="26"/>
  <c r="D62" i="26"/>
  <c r="D61" i="26"/>
  <c r="I60" i="26"/>
  <c r="G60" i="26"/>
  <c r="E60" i="26"/>
  <c r="D60" i="26"/>
  <c r="K59" i="26"/>
  <c r="I59" i="26"/>
  <c r="G59" i="26"/>
  <c r="E59" i="26"/>
  <c r="D59" i="26"/>
  <c r="D47" i="26"/>
  <c r="D46" i="26"/>
  <c r="D45" i="26"/>
  <c r="I44" i="26"/>
  <c r="G44" i="26"/>
  <c r="E44" i="26"/>
  <c r="D44" i="26"/>
  <c r="D43" i="26"/>
  <c r="D42" i="26"/>
  <c r="D41" i="26"/>
  <c r="D40" i="26"/>
  <c r="D39" i="26"/>
  <c r="I38" i="26"/>
  <c r="G38" i="26"/>
  <c r="E38" i="26"/>
  <c r="D38" i="26"/>
  <c r="I37" i="26"/>
  <c r="G37" i="26"/>
  <c r="E37" i="26"/>
  <c r="D37" i="26"/>
  <c r="K32" i="26"/>
  <c r="D28" i="26"/>
  <c r="D27" i="26"/>
  <c r="D26" i="26"/>
  <c r="D25" i="26"/>
  <c r="D24" i="26"/>
  <c r="I23" i="26"/>
  <c r="G23" i="26"/>
  <c r="E23" i="26"/>
  <c r="D23" i="26"/>
  <c r="I22" i="26"/>
  <c r="G22" i="26"/>
  <c r="E22" i="26"/>
  <c r="D22" i="26"/>
  <c r="K17" i="26"/>
  <c r="D86" i="25"/>
  <c r="D85" i="25"/>
  <c r="D84" i="25"/>
  <c r="K83" i="25"/>
  <c r="I83" i="25"/>
  <c r="G83" i="25"/>
  <c r="E83" i="25"/>
  <c r="D83" i="25"/>
  <c r="D82" i="25"/>
  <c r="D81" i="25"/>
  <c r="D80" i="25"/>
  <c r="D79" i="25"/>
  <c r="D78" i="25"/>
  <c r="I77" i="25"/>
  <c r="G77" i="25"/>
  <c r="E77" i="25"/>
  <c r="K76" i="25"/>
  <c r="I76" i="25"/>
  <c r="G76" i="25"/>
  <c r="E76" i="25"/>
  <c r="D76" i="25"/>
  <c r="K69" i="25"/>
  <c r="D65" i="25"/>
  <c r="D64" i="25"/>
  <c r="D63" i="25"/>
  <c r="D62" i="25"/>
  <c r="D61" i="25"/>
  <c r="I60" i="25"/>
  <c r="G60" i="25"/>
  <c r="E60" i="25"/>
  <c r="D60" i="25"/>
  <c r="K59" i="25"/>
  <c r="I59" i="25"/>
  <c r="G59" i="25"/>
  <c r="E59" i="25"/>
  <c r="D59" i="25"/>
  <c r="D47" i="25"/>
  <c r="D46" i="25"/>
  <c r="D45" i="25"/>
  <c r="I44" i="25"/>
  <c r="G44" i="25"/>
  <c r="E44" i="25"/>
  <c r="D44" i="25"/>
  <c r="D43" i="25"/>
  <c r="D42" i="25"/>
  <c r="D41" i="25"/>
  <c r="D40" i="25"/>
  <c r="D39" i="25"/>
  <c r="I38" i="25"/>
  <c r="G38" i="25"/>
  <c r="E38" i="25"/>
  <c r="D38" i="25"/>
  <c r="I37" i="25"/>
  <c r="G37" i="25"/>
  <c r="E37" i="25"/>
  <c r="D37" i="25"/>
  <c r="K32" i="25"/>
  <c r="D28" i="25"/>
  <c r="D27" i="25"/>
  <c r="D26" i="25"/>
  <c r="D25" i="25"/>
  <c r="D24" i="25"/>
  <c r="I23" i="25"/>
  <c r="G23" i="25"/>
  <c r="E23" i="25"/>
  <c r="D23" i="25"/>
  <c r="I22" i="25"/>
  <c r="G22" i="25"/>
  <c r="E22" i="25"/>
  <c r="D22" i="25"/>
  <c r="K17" i="25"/>
  <c r="D86" i="24"/>
  <c r="D85" i="24"/>
  <c r="D84" i="24"/>
  <c r="K83" i="24"/>
  <c r="I83" i="24"/>
  <c r="G83" i="24"/>
  <c r="E83" i="24"/>
  <c r="D83" i="24"/>
  <c r="D82" i="24"/>
  <c r="D81" i="24"/>
  <c r="D80" i="24"/>
  <c r="D79" i="24"/>
  <c r="D78" i="24"/>
  <c r="I77" i="24"/>
  <c r="G77" i="24"/>
  <c r="E77" i="24"/>
  <c r="K76" i="24"/>
  <c r="I76" i="24"/>
  <c r="G76" i="24"/>
  <c r="E76" i="24"/>
  <c r="D76" i="24"/>
  <c r="K69" i="24"/>
  <c r="D65" i="24"/>
  <c r="D64" i="24"/>
  <c r="D63" i="24"/>
  <c r="D62" i="24"/>
  <c r="D61" i="24"/>
  <c r="I60" i="24"/>
  <c r="G60" i="24"/>
  <c r="E60" i="24"/>
  <c r="D60" i="24"/>
  <c r="K59" i="24"/>
  <c r="I59" i="24"/>
  <c r="G59" i="24"/>
  <c r="E59" i="24"/>
  <c r="D59" i="24"/>
  <c r="D47" i="24"/>
  <c r="D46" i="24"/>
  <c r="D45" i="24"/>
  <c r="I44" i="24"/>
  <c r="G44" i="24"/>
  <c r="E44" i="24"/>
  <c r="D44" i="24"/>
  <c r="D43" i="24"/>
  <c r="D42" i="24"/>
  <c r="D41" i="24"/>
  <c r="D40" i="24"/>
  <c r="D39" i="24"/>
  <c r="I38" i="24"/>
  <c r="G38" i="24"/>
  <c r="E38" i="24"/>
  <c r="D38" i="24"/>
  <c r="I37" i="24"/>
  <c r="G37" i="24"/>
  <c r="E37" i="24"/>
  <c r="D37" i="24"/>
  <c r="K32" i="24"/>
  <c r="D28" i="24"/>
  <c r="D27" i="24"/>
  <c r="D26" i="24"/>
  <c r="D25" i="24"/>
  <c r="D24" i="24"/>
  <c r="I23" i="24"/>
  <c r="G23" i="24"/>
  <c r="E23" i="24"/>
  <c r="D23" i="24"/>
  <c r="I22" i="24"/>
  <c r="G22" i="24"/>
  <c r="E22" i="24"/>
  <c r="D22" i="24"/>
  <c r="K17" i="24"/>
  <c r="D86" i="23"/>
  <c r="D85" i="23"/>
  <c r="D84" i="23"/>
  <c r="K83" i="23"/>
  <c r="I83" i="23"/>
  <c r="G83" i="23"/>
  <c r="E83" i="23"/>
  <c r="D83" i="23"/>
  <c r="D82" i="23"/>
  <c r="D81" i="23"/>
  <c r="D80" i="23"/>
  <c r="D79" i="23"/>
  <c r="D78" i="23"/>
  <c r="I77" i="23"/>
  <c r="G77" i="23"/>
  <c r="E77" i="23"/>
  <c r="K76" i="23"/>
  <c r="I76" i="23"/>
  <c r="G76" i="23"/>
  <c r="E76" i="23"/>
  <c r="D76" i="23"/>
  <c r="K69" i="23"/>
  <c r="D65" i="23"/>
  <c r="D64" i="23"/>
  <c r="D63" i="23"/>
  <c r="D62" i="23"/>
  <c r="D61" i="23"/>
  <c r="I60" i="23"/>
  <c r="G60" i="23"/>
  <c r="E60" i="23"/>
  <c r="D60" i="23"/>
  <c r="K59" i="23"/>
  <c r="I59" i="23"/>
  <c r="G59" i="23"/>
  <c r="E59" i="23"/>
  <c r="D59" i="23"/>
  <c r="D47" i="23"/>
  <c r="D46" i="23"/>
  <c r="D45" i="23"/>
  <c r="I44" i="23"/>
  <c r="G44" i="23"/>
  <c r="E44" i="23"/>
  <c r="D44" i="23"/>
  <c r="D43" i="23"/>
  <c r="D42" i="23"/>
  <c r="D41" i="23"/>
  <c r="D40" i="23"/>
  <c r="D39" i="23"/>
  <c r="I38" i="23"/>
  <c r="G38" i="23"/>
  <c r="E38" i="23"/>
  <c r="D38" i="23"/>
  <c r="I37" i="23"/>
  <c r="G37" i="23"/>
  <c r="E37" i="23"/>
  <c r="D37" i="23"/>
  <c r="K32" i="23"/>
  <c r="D28" i="23"/>
  <c r="D27" i="23"/>
  <c r="D26" i="23"/>
  <c r="D25" i="23"/>
  <c r="D24" i="23"/>
  <c r="I23" i="23"/>
  <c r="G23" i="23"/>
  <c r="E23" i="23"/>
  <c r="D23" i="23"/>
  <c r="I22" i="23"/>
  <c r="G22" i="23"/>
  <c r="E22" i="23"/>
  <c r="D22" i="23"/>
  <c r="K17" i="23"/>
  <c r="I77" i="2" l="1"/>
  <c r="G77" i="2"/>
  <c r="E77" i="2"/>
  <c r="D38" i="2"/>
  <c r="K32" i="2"/>
  <c r="E22" i="2" l="1"/>
  <c r="E59" i="2" l="1"/>
  <c r="O7" i="34"/>
  <c r="H7" i="34" s="1"/>
  <c r="O6" i="34"/>
  <c r="Q6" i="34" s="1"/>
  <c r="B6" i="34"/>
  <c r="O5" i="34"/>
  <c r="H5" i="34"/>
  <c r="B5" i="34"/>
  <c r="Q4" i="34"/>
  <c r="O4" i="34"/>
  <c r="B4" i="34"/>
  <c r="O7" i="33"/>
  <c r="H7" i="33"/>
  <c r="O6" i="33"/>
  <c r="Q6" i="33" s="1"/>
  <c r="B6" i="33"/>
  <c r="O5" i="33"/>
  <c r="H5" i="33"/>
  <c r="B5" i="33"/>
  <c r="O4" i="33"/>
  <c r="Q4" i="33" s="1"/>
  <c r="B4" i="33"/>
  <c r="O7" i="32"/>
  <c r="H7" i="32" s="1"/>
  <c r="O6" i="32"/>
  <c r="Q6" i="32" s="1"/>
  <c r="B6" i="32"/>
  <c r="O5" i="32"/>
  <c r="H5" i="32"/>
  <c r="B5" i="32"/>
  <c r="O4" i="32"/>
  <c r="Q4" i="32" s="1"/>
  <c r="B4" i="32"/>
  <c r="O7" i="30"/>
  <c r="H7" i="30" s="1"/>
  <c r="O6" i="30"/>
  <c r="Q6" i="30" s="1"/>
  <c r="B6" i="30"/>
  <c r="O5" i="30"/>
  <c r="H5" i="30"/>
  <c r="B5" i="30"/>
  <c r="Q4" i="30"/>
  <c r="O4" i="30"/>
  <c r="B4" i="30"/>
  <c r="O7" i="29"/>
  <c r="H7" i="29" s="1"/>
  <c r="O6" i="29"/>
  <c r="Q6" i="29" s="1"/>
  <c r="B6" i="29"/>
  <c r="O5" i="29"/>
  <c r="H5" i="29"/>
  <c r="B5" i="29"/>
  <c r="Q4" i="29"/>
  <c r="O4" i="29"/>
  <c r="B4" i="29"/>
  <c r="O7" i="28"/>
  <c r="H7" i="28" s="1"/>
  <c r="O6" i="28"/>
  <c r="Q6" i="28" s="1"/>
  <c r="B6" i="28"/>
  <c r="O5" i="28"/>
  <c r="H5" i="28"/>
  <c r="B5" i="28"/>
  <c r="O4" i="28"/>
  <c r="Q4" i="28" s="1"/>
  <c r="B4" i="28"/>
  <c r="O7" i="27"/>
  <c r="H7" i="27" s="1"/>
  <c r="O6" i="27"/>
  <c r="Q6" i="27" s="1"/>
  <c r="B6" i="27"/>
  <c r="O5" i="27"/>
  <c r="H5" i="27"/>
  <c r="B5" i="27"/>
  <c r="O4" i="27"/>
  <c r="Q4" i="27" s="1"/>
  <c r="B4" i="27"/>
  <c r="O7" i="26"/>
  <c r="H7" i="26" s="1"/>
  <c r="O6" i="26"/>
  <c r="Q6" i="26" s="1"/>
  <c r="B6" i="26"/>
  <c r="O5" i="26"/>
  <c r="H5" i="26"/>
  <c r="B5" i="26"/>
  <c r="O4" i="26"/>
  <c r="Q4" i="26" s="1"/>
  <c r="B4" i="26"/>
  <c r="O7" i="25"/>
  <c r="H7" i="25"/>
  <c r="O6" i="25"/>
  <c r="Q6" i="25" s="1"/>
  <c r="B6" i="25"/>
  <c r="O5" i="25"/>
  <c r="H5" i="25"/>
  <c r="B5" i="25"/>
  <c r="O4" i="25"/>
  <c r="Q4" i="25" s="1"/>
  <c r="B4" i="25"/>
  <c r="O7" i="24"/>
  <c r="H7" i="24" s="1"/>
  <c r="O6" i="24"/>
  <c r="Q6" i="24" s="1"/>
  <c r="B6" i="24"/>
  <c r="O5" i="24"/>
  <c r="H5" i="24"/>
  <c r="B5" i="24"/>
  <c r="O4" i="24"/>
  <c r="Q4" i="24" s="1"/>
  <c r="B4" i="24"/>
  <c r="O7" i="23"/>
  <c r="H7" i="23" s="1"/>
  <c r="O6" i="23"/>
  <c r="Q6" i="23" s="1"/>
  <c r="B6" i="23"/>
  <c r="O5" i="23"/>
  <c r="H5" i="23"/>
  <c r="B5" i="23"/>
  <c r="O4" i="23"/>
  <c r="Q4" i="23" s="1"/>
  <c r="B4" i="23"/>
  <c r="K69" i="2"/>
  <c r="K17" i="2"/>
  <c r="J5" i="27" l="1"/>
  <c r="J5" i="28"/>
  <c r="J5" i="29"/>
  <c r="J5" i="30"/>
  <c r="J5" i="32"/>
  <c r="J5" i="34"/>
  <c r="J5" i="25"/>
  <c r="J5" i="24"/>
  <c r="J5" i="23"/>
  <c r="L5" i="34"/>
  <c r="J7" i="34"/>
  <c r="J5" i="33"/>
  <c r="J7" i="33"/>
  <c r="L5" i="32"/>
  <c r="J7" i="32"/>
  <c r="L5" i="30"/>
  <c r="J7" i="30"/>
  <c r="L5" i="29"/>
  <c r="J7" i="29"/>
  <c r="J7" i="28"/>
  <c r="L5" i="27"/>
  <c r="J7" i="27"/>
  <c r="J5" i="26"/>
  <c r="J7" i="26"/>
  <c r="L5" i="25"/>
  <c r="J7" i="25"/>
  <c r="L5" i="24"/>
  <c r="J7" i="24"/>
  <c r="J7" i="23"/>
  <c r="D80" i="2"/>
  <c r="L5" i="28" l="1"/>
  <c r="L5" i="23"/>
  <c r="L7" i="34"/>
  <c r="L7" i="33"/>
  <c r="L5" i="33"/>
  <c r="L7" i="32"/>
  <c r="L7" i="30"/>
  <c r="L7" i="29"/>
  <c r="L7" i="28"/>
  <c r="L7" i="27"/>
  <c r="L7" i="26"/>
  <c r="L5" i="26"/>
  <c r="L7" i="25"/>
  <c r="L7" i="24"/>
  <c r="L7" i="23"/>
  <c r="I37" i="2"/>
  <c r="G37" i="2"/>
  <c r="E37" i="2"/>
  <c r="N7" i="34" l="1"/>
  <c r="N7" i="33"/>
  <c r="N7" i="32"/>
  <c r="N7" i="30"/>
  <c r="N7" i="29"/>
  <c r="N7" i="28"/>
  <c r="N7" i="27"/>
  <c r="N7" i="26"/>
  <c r="N7" i="25"/>
  <c r="N7" i="24"/>
  <c r="N7" i="23"/>
  <c r="D85" i="2"/>
  <c r="D86" i="2"/>
  <c r="D84" i="2"/>
  <c r="D47" i="2"/>
  <c r="D46" i="2"/>
  <c r="K83" i="2"/>
  <c r="I83" i="2"/>
  <c r="G83" i="2"/>
  <c r="E83" i="2"/>
  <c r="D83" i="2"/>
  <c r="K76" i="2" l="1"/>
  <c r="K59" i="2"/>
  <c r="I59" i="2"/>
  <c r="E44" i="2"/>
  <c r="I44" i="2"/>
  <c r="G44" i="2"/>
  <c r="D45" i="2"/>
  <c r="D44" i="2"/>
  <c r="D43" i="2"/>
  <c r="D37" i="2"/>
  <c r="G59" i="2"/>
  <c r="D82" i="2"/>
  <c r="D81" i="2"/>
  <c r="D79" i="2"/>
  <c r="I76" i="2"/>
  <c r="G76" i="2"/>
  <c r="E76" i="2"/>
  <c r="D76" i="2"/>
  <c r="I38" i="2"/>
  <c r="G38" i="2"/>
  <c r="E38" i="2"/>
  <c r="I60" i="2"/>
  <c r="G60" i="2"/>
  <c r="E60" i="2"/>
  <c r="E23" i="2"/>
  <c r="G23" i="2"/>
  <c r="I23" i="2"/>
  <c r="I22" i="2"/>
  <c r="G22" i="2"/>
  <c r="D65" i="2"/>
  <c r="D64" i="2"/>
  <c r="D63" i="2"/>
  <c r="D62" i="2"/>
  <c r="D61" i="2"/>
  <c r="D60" i="2"/>
  <c r="D59" i="2"/>
  <c r="D25" i="2"/>
  <c r="O5" i="2"/>
  <c r="O7" i="2"/>
  <c r="H7" i="2" s="1"/>
  <c r="O4" i="2"/>
  <c r="Q4" i="2" s="1"/>
  <c r="H5" i="2"/>
  <c r="G15" i="8"/>
  <c r="H14" i="8" s="1"/>
  <c r="H11" i="8"/>
  <c r="H12" i="8"/>
  <c r="H13" i="8"/>
  <c r="H16" i="8"/>
  <c r="H17" i="8"/>
  <c r="H18" i="8"/>
  <c r="H10" i="8"/>
  <c r="H9" i="8"/>
  <c r="H8" i="8"/>
  <c r="D39" i="2"/>
  <c r="D40" i="2"/>
  <c r="D41" i="2"/>
  <c r="D42" i="2"/>
  <c r="D26" i="2"/>
  <c r="D24" i="2"/>
  <c r="D27" i="2"/>
  <c r="D28" i="2"/>
  <c r="D23" i="2"/>
  <c r="D22" i="2"/>
  <c r="J7" i="2" l="1"/>
  <c r="J5" i="2"/>
  <c r="H15" i="8"/>
  <c r="L5" i="2" l="1"/>
  <c r="L7" i="2"/>
  <c r="N7" i="2" l="1"/>
  <c r="E26" i="5" l="1"/>
  <c r="E25" i="5"/>
  <c r="E24" i="5"/>
  <c r="B6" i="2" l="1"/>
  <c r="B5" i="2"/>
  <c r="B4" i="2"/>
  <c r="E3" i="10" l="1"/>
  <c r="D3" i="10"/>
  <c r="C3" i="10"/>
  <c r="E18" i="5" l="1"/>
  <c r="E19" i="5" l="1"/>
  <c r="E17" i="5"/>
  <c r="G6" i="8" l="1"/>
  <c r="G7" i="8"/>
  <c r="G8" i="8"/>
  <c r="G9" i="8"/>
  <c r="G10" i="8"/>
  <c r="H19" i="5" s="1"/>
  <c r="C6" i="2" s="1"/>
  <c r="C6" i="23" s="1"/>
  <c r="G12" i="8"/>
  <c r="H18" i="5" s="1"/>
  <c r="C5" i="2" s="1"/>
  <c r="G14" i="8"/>
  <c r="G16" i="8"/>
  <c r="G19" i="8"/>
  <c r="G5" i="8"/>
  <c r="F13" i="8"/>
  <c r="G13" i="8" s="1"/>
  <c r="F11" i="8"/>
  <c r="G11" i="8" s="1"/>
  <c r="H17" i="5" s="1"/>
  <c r="C4" i="2" s="1"/>
  <c r="C5" i="23" l="1"/>
  <c r="F83" i="2"/>
  <c r="M85" i="2" s="1"/>
  <c r="D5" i="10" s="1"/>
  <c r="F44" i="2"/>
  <c r="M46" i="2" s="1"/>
  <c r="H44" i="2"/>
  <c r="H83" i="2"/>
  <c r="J83" i="2"/>
  <c r="J44" i="2"/>
  <c r="L83" i="2"/>
  <c r="J37" i="23"/>
  <c r="H37" i="23"/>
  <c r="F37" i="23"/>
  <c r="M39" i="23" s="1"/>
  <c r="J60" i="23"/>
  <c r="J23" i="23"/>
  <c r="F23" i="23"/>
  <c r="H60" i="23"/>
  <c r="H23" i="23"/>
  <c r="F60" i="23"/>
  <c r="F76" i="23"/>
  <c r="M78" i="23" s="1"/>
  <c r="E6" i="10" s="1"/>
  <c r="H76" i="23"/>
  <c r="J76" i="23"/>
  <c r="L76" i="23"/>
  <c r="C4" i="23"/>
  <c r="C4" i="24" s="1"/>
  <c r="H77" i="2"/>
  <c r="F38" i="2"/>
  <c r="F77" i="2"/>
  <c r="J38" i="2"/>
  <c r="J77" i="2"/>
  <c r="H38" i="2"/>
  <c r="C6" i="24"/>
  <c r="F37" i="2"/>
  <c r="M39" i="2" s="1"/>
  <c r="J37" i="2"/>
  <c r="H37" i="2"/>
  <c r="L59" i="2"/>
  <c r="H22" i="2"/>
  <c r="J22" i="2"/>
  <c r="F22" i="2"/>
  <c r="M24" i="2" s="1"/>
  <c r="L76" i="2"/>
  <c r="F59" i="2"/>
  <c r="M61" i="2" s="1"/>
  <c r="C5" i="10" s="1"/>
  <c r="H59" i="2"/>
  <c r="J59" i="2"/>
  <c r="F76" i="2"/>
  <c r="M78" i="2" s="1"/>
  <c r="E5" i="10" s="1"/>
  <c r="H76" i="2"/>
  <c r="J76" i="2"/>
  <c r="H60" i="2"/>
  <c r="J23" i="2"/>
  <c r="F23" i="2"/>
  <c r="J60" i="2"/>
  <c r="H23" i="2"/>
  <c r="F60" i="2"/>
  <c r="C4" i="10"/>
  <c r="E4" i="10"/>
  <c r="D4" i="10"/>
  <c r="F83" i="23" l="1"/>
  <c r="M85" i="23" s="1"/>
  <c r="D6" i="10" s="1"/>
  <c r="J83" i="23"/>
  <c r="F44" i="23"/>
  <c r="M46" i="23" s="1"/>
  <c r="J44" i="23"/>
  <c r="H83" i="23"/>
  <c r="L83" i="23"/>
  <c r="H44" i="23"/>
  <c r="C5" i="24"/>
  <c r="H38" i="24"/>
  <c r="J22" i="24"/>
  <c r="J77" i="24"/>
  <c r="F38" i="24"/>
  <c r="J38" i="24"/>
  <c r="H77" i="24"/>
  <c r="H22" i="24"/>
  <c r="F77" i="24"/>
  <c r="F22" i="24"/>
  <c r="M24" i="24" s="1"/>
  <c r="F59" i="24"/>
  <c r="M61" i="24" s="1"/>
  <c r="C7" i="10" s="1"/>
  <c r="H59" i="24"/>
  <c r="J59" i="24"/>
  <c r="L59" i="24"/>
  <c r="H60" i="24"/>
  <c r="F37" i="24"/>
  <c r="M39" i="24" s="1"/>
  <c r="J23" i="24"/>
  <c r="F23" i="24"/>
  <c r="H37" i="24"/>
  <c r="F60" i="24"/>
  <c r="H23" i="24"/>
  <c r="J37" i="24"/>
  <c r="J60" i="24"/>
  <c r="F76" i="24"/>
  <c r="M78" i="24" s="1"/>
  <c r="E7" i="10" s="1"/>
  <c r="H76" i="24"/>
  <c r="J76" i="24"/>
  <c r="L76" i="24"/>
  <c r="F22" i="23"/>
  <c r="M24" i="23" s="1"/>
  <c r="J77" i="23"/>
  <c r="H77" i="23"/>
  <c r="J38" i="23"/>
  <c r="F77" i="23"/>
  <c r="H38" i="23"/>
  <c r="J22" i="23"/>
  <c r="F38" i="23"/>
  <c r="H22" i="23"/>
  <c r="F59" i="23"/>
  <c r="M61" i="23" s="1"/>
  <c r="C6" i="10" s="1"/>
  <c r="H59" i="23"/>
  <c r="J59" i="23"/>
  <c r="L59" i="23"/>
  <c r="C4" i="25"/>
  <c r="C6" i="25"/>
  <c r="O6" i="2"/>
  <c r="Q6" i="2" s="1"/>
  <c r="H44" i="24" l="1"/>
  <c r="L83" i="24"/>
  <c r="H83" i="24"/>
  <c r="J44" i="24"/>
  <c r="C5" i="25"/>
  <c r="F83" i="24"/>
  <c r="M85" i="24" s="1"/>
  <c r="D7" i="10" s="1"/>
  <c r="F44" i="24"/>
  <c r="M46" i="24" s="1"/>
  <c r="J83" i="24"/>
  <c r="J38" i="25"/>
  <c r="H38" i="25"/>
  <c r="J77" i="25"/>
  <c r="J22" i="25"/>
  <c r="F38" i="25"/>
  <c r="H77" i="25"/>
  <c r="H22" i="25"/>
  <c r="F22" i="25"/>
  <c r="M24" i="25" s="1"/>
  <c r="F77" i="25"/>
  <c r="F59" i="25"/>
  <c r="M61" i="25" s="1"/>
  <c r="C8" i="10" s="1"/>
  <c r="H59" i="25"/>
  <c r="J59" i="25"/>
  <c r="L59" i="25"/>
  <c r="J60" i="25"/>
  <c r="H37" i="25"/>
  <c r="F23" i="25"/>
  <c r="H60" i="25"/>
  <c r="F37" i="25"/>
  <c r="M39" i="25" s="1"/>
  <c r="J23" i="25"/>
  <c r="F60" i="25"/>
  <c r="J37" i="25"/>
  <c r="H23" i="25"/>
  <c r="F76" i="25"/>
  <c r="M78" i="25" s="1"/>
  <c r="E8" i="10" s="1"/>
  <c r="H76" i="25"/>
  <c r="J76" i="25"/>
  <c r="L76" i="25"/>
  <c r="C4" i="26"/>
  <c r="C6" i="26"/>
  <c r="H44" i="25" l="1"/>
  <c r="C5" i="26"/>
  <c r="J44" i="25"/>
  <c r="J83" i="25"/>
  <c r="F83" i="25"/>
  <c r="M85" i="25" s="1"/>
  <c r="D8" i="10" s="1"/>
  <c r="F44" i="25"/>
  <c r="M46" i="25" s="1"/>
  <c r="L83" i="25"/>
  <c r="H83" i="25"/>
  <c r="J60" i="26"/>
  <c r="H37" i="26"/>
  <c r="F37" i="26"/>
  <c r="M39" i="26" s="1"/>
  <c r="H60" i="26"/>
  <c r="H23" i="26"/>
  <c r="J23" i="26"/>
  <c r="J37" i="26"/>
  <c r="F60" i="26"/>
  <c r="F23" i="26"/>
  <c r="F76" i="26"/>
  <c r="M78" i="26" s="1"/>
  <c r="E9" i="10" s="1"/>
  <c r="H76" i="26"/>
  <c r="J76" i="26"/>
  <c r="L76" i="26"/>
  <c r="H38" i="26"/>
  <c r="J22" i="26"/>
  <c r="F77" i="26"/>
  <c r="J77" i="26"/>
  <c r="F38" i="26"/>
  <c r="J38" i="26"/>
  <c r="H77" i="26"/>
  <c r="H22" i="26"/>
  <c r="F22" i="26"/>
  <c r="M24" i="26" s="1"/>
  <c r="F59" i="26"/>
  <c r="M61" i="26" s="1"/>
  <c r="C9" i="10" s="1"/>
  <c r="H59" i="26"/>
  <c r="J59" i="26"/>
  <c r="L59" i="26"/>
  <c r="C6" i="27"/>
  <c r="C4" i="27"/>
  <c r="H83" i="26" l="1"/>
  <c r="C5" i="27"/>
  <c r="H44" i="26"/>
  <c r="F44" i="26"/>
  <c r="M46" i="26" s="1"/>
  <c r="J83" i="26"/>
  <c r="J44" i="26"/>
  <c r="F83" i="26"/>
  <c r="M85" i="26" s="1"/>
  <c r="D9" i="10" s="1"/>
  <c r="L83" i="26"/>
  <c r="H60" i="27"/>
  <c r="F37" i="27"/>
  <c r="M39" i="27" s="1"/>
  <c r="J23" i="27"/>
  <c r="F60" i="27"/>
  <c r="H23" i="27"/>
  <c r="J37" i="27"/>
  <c r="F23" i="27"/>
  <c r="J60" i="27"/>
  <c r="H37" i="27"/>
  <c r="F76" i="27"/>
  <c r="M78" i="27" s="1"/>
  <c r="E10" i="10" s="1"/>
  <c r="H76" i="27"/>
  <c r="J76" i="27"/>
  <c r="L76" i="27"/>
  <c r="H38" i="27"/>
  <c r="J77" i="27"/>
  <c r="J22" i="27"/>
  <c r="F38" i="27"/>
  <c r="H77" i="27"/>
  <c r="H22" i="27"/>
  <c r="F77" i="27"/>
  <c r="F22" i="27"/>
  <c r="M24" i="27" s="1"/>
  <c r="J38" i="27"/>
  <c r="F59" i="27"/>
  <c r="M61" i="27" s="1"/>
  <c r="C10" i="10" s="1"/>
  <c r="H59" i="27"/>
  <c r="J59" i="27"/>
  <c r="L59" i="27"/>
  <c r="C6" i="28"/>
  <c r="C4" i="28"/>
  <c r="F83" i="27" l="1"/>
  <c r="M85" i="27" s="1"/>
  <c r="D10" i="10" s="1"/>
  <c r="H44" i="27"/>
  <c r="J44" i="27"/>
  <c r="C5" i="28"/>
  <c r="F44" i="27"/>
  <c r="M46" i="27" s="1"/>
  <c r="J83" i="27"/>
  <c r="L83" i="27"/>
  <c r="H83" i="27"/>
  <c r="J60" i="28"/>
  <c r="H37" i="28"/>
  <c r="J37" i="28"/>
  <c r="H60" i="28"/>
  <c r="F37" i="28"/>
  <c r="M39" i="28" s="1"/>
  <c r="H23" i="28"/>
  <c r="J23" i="28"/>
  <c r="F60" i="28"/>
  <c r="F23" i="28"/>
  <c r="F76" i="28"/>
  <c r="M78" i="28" s="1"/>
  <c r="E11" i="10" s="1"/>
  <c r="H76" i="28"/>
  <c r="J76" i="28"/>
  <c r="L76" i="28"/>
  <c r="H38" i="28"/>
  <c r="J22" i="28"/>
  <c r="F22" i="28"/>
  <c r="M24" i="28" s="1"/>
  <c r="J38" i="28"/>
  <c r="J77" i="28"/>
  <c r="F38" i="28"/>
  <c r="F77" i="28"/>
  <c r="H77" i="28"/>
  <c r="H22" i="28"/>
  <c r="F59" i="28"/>
  <c r="M61" i="28" s="1"/>
  <c r="C11" i="10" s="1"/>
  <c r="H59" i="28"/>
  <c r="J59" i="28"/>
  <c r="L59" i="28"/>
  <c r="C6" i="29"/>
  <c r="C4" i="29"/>
  <c r="F44" i="28" l="1"/>
  <c r="M46" i="28" s="1"/>
  <c r="J83" i="28"/>
  <c r="J44" i="28"/>
  <c r="H44" i="28"/>
  <c r="L83" i="28"/>
  <c r="F83" i="28"/>
  <c r="M85" i="28" s="1"/>
  <c r="D11" i="10" s="1"/>
  <c r="H83" i="28"/>
  <c r="C5" i="29"/>
  <c r="J60" i="29"/>
  <c r="H37" i="29"/>
  <c r="H23" i="29"/>
  <c r="F60" i="29"/>
  <c r="H60" i="29"/>
  <c r="F37" i="29"/>
  <c r="M39" i="29" s="1"/>
  <c r="J23" i="29"/>
  <c r="J37" i="29"/>
  <c r="F23" i="29"/>
  <c r="F76" i="29"/>
  <c r="M78" i="29" s="1"/>
  <c r="E12" i="10" s="1"/>
  <c r="H76" i="29"/>
  <c r="J76" i="29"/>
  <c r="L76" i="29"/>
  <c r="H38" i="29"/>
  <c r="J77" i="29"/>
  <c r="J22" i="29"/>
  <c r="F38" i="29"/>
  <c r="H77" i="29"/>
  <c r="H22" i="29"/>
  <c r="F77" i="29"/>
  <c r="F22" i="29"/>
  <c r="M24" i="29" s="1"/>
  <c r="J38" i="29"/>
  <c r="F59" i="29"/>
  <c r="M61" i="29" s="1"/>
  <c r="C12" i="10" s="1"/>
  <c r="H59" i="29"/>
  <c r="J59" i="29"/>
  <c r="L59" i="29"/>
  <c r="C4" i="30"/>
  <c r="C6" i="30"/>
  <c r="F83" i="29" l="1"/>
  <c r="M85" i="29" s="1"/>
  <c r="D12" i="10" s="1"/>
  <c r="H44" i="29"/>
  <c r="F44" i="29"/>
  <c r="M46" i="29" s="1"/>
  <c r="J44" i="29"/>
  <c r="L83" i="29"/>
  <c r="H83" i="29"/>
  <c r="C5" i="30"/>
  <c r="J83" i="29"/>
  <c r="H38" i="30"/>
  <c r="J77" i="30"/>
  <c r="F77" i="30"/>
  <c r="F38" i="30"/>
  <c r="J22" i="30"/>
  <c r="H77" i="30"/>
  <c r="H22" i="30"/>
  <c r="J38" i="30"/>
  <c r="F22" i="30"/>
  <c r="M24" i="30" s="1"/>
  <c r="F59" i="30"/>
  <c r="M61" i="30" s="1"/>
  <c r="C13" i="10" s="1"/>
  <c r="H59" i="30"/>
  <c r="J59" i="30"/>
  <c r="L59" i="30"/>
  <c r="F23" i="30"/>
  <c r="H60" i="30"/>
  <c r="F37" i="30"/>
  <c r="M39" i="30" s="1"/>
  <c r="H23" i="30"/>
  <c r="F60" i="30"/>
  <c r="J23" i="30"/>
  <c r="J37" i="30"/>
  <c r="J60" i="30"/>
  <c r="H37" i="30"/>
  <c r="F76" i="30"/>
  <c r="M78" i="30" s="1"/>
  <c r="E13" i="10" s="1"/>
  <c r="H76" i="30"/>
  <c r="J76" i="30"/>
  <c r="L76" i="30"/>
  <c r="C6" i="32"/>
  <c r="C4" i="32"/>
  <c r="F44" i="30" l="1"/>
  <c r="M46" i="30" s="1"/>
  <c r="J44" i="30"/>
  <c r="F83" i="30"/>
  <c r="M85" i="30" s="1"/>
  <c r="D13" i="10" s="1"/>
  <c r="J83" i="30"/>
  <c r="L83" i="30"/>
  <c r="C5" i="32"/>
  <c r="H83" i="30"/>
  <c r="H44" i="30"/>
  <c r="H38" i="32"/>
  <c r="J22" i="32"/>
  <c r="J77" i="32"/>
  <c r="F38" i="32"/>
  <c r="H77" i="32"/>
  <c r="H22" i="32"/>
  <c r="F77" i="32"/>
  <c r="F22" i="32"/>
  <c r="M24" i="32" s="1"/>
  <c r="J38" i="32"/>
  <c r="F59" i="32"/>
  <c r="M61" i="32" s="1"/>
  <c r="C14" i="10" s="1"/>
  <c r="H59" i="32"/>
  <c r="J59" i="32"/>
  <c r="L59" i="32"/>
  <c r="H60" i="32"/>
  <c r="F37" i="32"/>
  <c r="M39" i="32" s="1"/>
  <c r="J23" i="32"/>
  <c r="F60" i="32"/>
  <c r="H23" i="32"/>
  <c r="J37" i="32"/>
  <c r="F23" i="32"/>
  <c r="J60" i="32"/>
  <c r="H37" i="32"/>
  <c r="F76" i="32"/>
  <c r="M78" i="32" s="1"/>
  <c r="E14" i="10" s="1"/>
  <c r="H76" i="32"/>
  <c r="J76" i="32"/>
  <c r="L76" i="32"/>
  <c r="C6" i="33"/>
  <c r="C4" i="33"/>
  <c r="F83" i="32" l="1"/>
  <c r="M85" i="32" s="1"/>
  <c r="D14" i="10" s="1"/>
  <c r="H44" i="32"/>
  <c r="F44" i="32"/>
  <c r="M46" i="32" s="1"/>
  <c r="J83" i="32"/>
  <c r="H83" i="32"/>
  <c r="L83" i="32"/>
  <c r="J44" i="32"/>
  <c r="C5" i="33"/>
  <c r="H60" i="33"/>
  <c r="F37" i="33"/>
  <c r="M39" i="33" s="1"/>
  <c r="H23" i="33"/>
  <c r="F60" i="33"/>
  <c r="J23" i="33"/>
  <c r="J60" i="33"/>
  <c r="H37" i="33"/>
  <c r="F23" i="33"/>
  <c r="J37" i="33"/>
  <c r="F76" i="33"/>
  <c r="M78" i="33" s="1"/>
  <c r="E15" i="10" s="1"/>
  <c r="H76" i="33"/>
  <c r="J76" i="33"/>
  <c r="L76" i="33"/>
  <c r="H38" i="33"/>
  <c r="J77" i="33"/>
  <c r="F38" i="33"/>
  <c r="J22" i="33"/>
  <c r="H22" i="33"/>
  <c r="H77" i="33"/>
  <c r="J38" i="33"/>
  <c r="F22" i="33"/>
  <c r="M24" i="33" s="1"/>
  <c r="F77" i="33"/>
  <c r="F59" i="33"/>
  <c r="M61" i="33" s="1"/>
  <c r="C15" i="10" s="1"/>
  <c r="H59" i="33"/>
  <c r="J59" i="33"/>
  <c r="L59" i="33"/>
  <c r="C6" i="34"/>
  <c r="C4" i="34"/>
  <c r="F44" i="33" l="1"/>
  <c r="M46" i="33" s="1"/>
  <c r="J44" i="33"/>
  <c r="H83" i="33"/>
  <c r="L83" i="33"/>
  <c r="H44" i="33"/>
  <c r="C5" i="34"/>
  <c r="F83" i="33"/>
  <c r="M85" i="33" s="1"/>
  <c r="D15" i="10" s="1"/>
  <c r="J83" i="33"/>
  <c r="H38" i="34"/>
  <c r="J77" i="34"/>
  <c r="J22" i="34"/>
  <c r="F38" i="34"/>
  <c r="H77" i="34"/>
  <c r="H22" i="34"/>
  <c r="J38" i="34"/>
  <c r="F77" i="34"/>
  <c r="F22" i="34"/>
  <c r="M24" i="34" s="1"/>
  <c r="F59" i="34"/>
  <c r="M61" i="34" s="1"/>
  <c r="C16" i="10" s="1"/>
  <c r="H59" i="34"/>
  <c r="J59" i="34"/>
  <c r="L59" i="34"/>
  <c r="J60" i="34"/>
  <c r="H37" i="34"/>
  <c r="H60" i="34"/>
  <c r="F37" i="34"/>
  <c r="M39" i="34" s="1"/>
  <c r="J23" i="34"/>
  <c r="F60" i="34"/>
  <c r="H23" i="34"/>
  <c r="J37" i="34"/>
  <c r="F23" i="34"/>
  <c r="F76" i="34"/>
  <c r="M78" i="34" s="1"/>
  <c r="E16" i="10" s="1"/>
  <c r="H76" i="34"/>
  <c r="J76" i="34"/>
  <c r="L76" i="34"/>
  <c r="F44" i="34" l="1"/>
  <c r="M46" i="34" s="1"/>
  <c r="H44" i="34"/>
  <c r="F83" i="34"/>
  <c r="M85" i="34" s="1"/>
  <c r="D16" i="10" s="1"/>
  <c r="J83" i="34"/>
  <c r="H83" i="34"/>
  <c r="L83" i="34"/>
  <c r="J4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Opeshansky</author>
  </authors>
  <commentList>
    <comment ref="C10" authorId="0" shapeId="0" xr:uid="{00000000-0006-0000-0000-000001000000}">
      <text>
        <r>
          <rPr>
            <sz val="9"/>
            <color indexed="81"/>
            <rFont val="Tahoma"/>
            <family val="2"/>
          </rPr>
          <t xml:space="preserve">These are your </t>
        </r>
        <r>
          <rPr>
            <b/>
            <sz val="9"/>
            <color indexed="81"/>
            <rFont val="Tahoma"/>
            <family val="2"/>
          </rPr>
          <t>accessory lifts</t>
        </r>
        <r>
          <rPr>
            <sz val="9"/>
            <color indexed="81"/>
            <rFont val="Tahoma"/>
            <family val="2"/>
          </rPr>
          <t>. They are essential for increasing program volume which is the primary driver of muscle hypertrophy (growth). They can and should be changed every 1-2 cycles to give your body a variety of stimuli.</t>
        </r>
      </text>
    </comment>
    <comment ref="F10" authorId="0" shapeId="0" xr:uid="{00000000-0006-0000-0000-000002000000}">
      <text>
        <r>
          <rPr>
            <sz val="9"/>
            <color indexed="81"/>
            <rFont val="Tahoma"/>
            <family val="2"/>
          </rPr>
          <t xml:space="preserve">Select your </t>
        </r>
        <r>
          <rPr>
            <b/>
            <sz val="9"/>
            <color indexed="81"/>
            <rFont val="Tahoma"/>
            <family val="2"/>
          </rPr>
          <t>compound lift</t>
        </r>
        <r>
          <rPr>
            <sz val="9"/>
            <color indexed="81"/>
            <rFont val="Tahoma"/>
            <family val="2"/>
          </rPr>
          <t xml:space="preserve"> for each of the main muscle groups.
Unlike the accessory escercises, (ideally) you should not change these for long periods of time so choose wisely. The standards are Bench Press, Squat, and OHP.</t>
        </r>
      </text>
    </comment>
    <comment ref="G17" authorId="0" shapeId="0" xr:uid="{00000000-0006-0000-0000-000003000000}">
      <text>
        <r>
          <rPr>
            <sz val="9"/>
            <color indexed="81"/>
            <rFont val="Tahoma"/>
            <family val="2"/>
          </rPr>
          <t xml:space="preserve">Use a recent workout where you attempted your BEST lift. Type in the weight lifted and the number of reps performed to estimate your 1-rep max (1RM). If you know your 1RM, enter that weight and under reps enter 1.
</t>
        </r>
        <r>
          <rPr>
            <b/>
            <sz val="9"/>
            <color indexed="81"/>
            <rFont val="Tahoma"/>
            <family val="2"/>
          </rPr>
          <t>WARNING: This becomes innaccurate beyond 6 reps. If you want to input a top set PR with a rep # above 6, attempt this again with a higher weight!</t>
        </r>
      </text>
    </comment>
    <comment ref="F24" authorId="0" shapeId="0" xr:uid="{00000000-0006-0000-0000-000004000000}">
      <text>
        <r>
          <rPr>
            <sz val="9"/>
            <color indexed="81"/>
            <rFont val="Tahoma"/>
            <family val="2"/>
          </rPr>
          <t xml:space="preserve">All your main compound lift weight recommendations are percentages based off of a starting, estimated 1RM. This value will increase every cycle by the values you select here. It is recommended that you select smaller values for smaller lifts like the OHP and Bench Press, while selecting larger increments for the bigger lower body lifts like the Deadlift and Squat. Whether you are lifting in kg or lbs makes no difference.
Input any values you like, but the standard is as follows:
</t>
        </r>
        <r>
          <rPr>
            <b/>
            <sz val="9"/>
            <color indexed="81"/>
            <rFont val="Tahoma"/>
            <family val="2"/>
          </rPr>
          <t>Bench: 4 (2.5 is using kg)
Squat: 6 (3.5 if using kg)
OHP: 2 (1.3 if using kg)</t>
        </r>
      </text>
    </comment>
  </commentList>
</comments>
</file>

<file path=xl/sharedStrings.xml><?xml version="1.0" encoding="utf-8"?>
<sst xmlns="http://schemas.openxmlformats.org/spreadsheetml/2006/main" count="1842" uniqueCount="213">
  <si>
    <t>Set 1</t>
  </si>
  <si>
    <t>Set 2</t>
  </si>
  <si>
    <t>Set 3</t>
  </si>
  <si>
    <t>Set 4</t>
  </si>
  <si>
    <t>Set 5</t>
  </si>
  <si>
    <t>% 1RM</t>
  </si>
  <si>
    <t>Chart</t>
  </si>
  <si>
    <t>Deviation</t>
  </si>
  <si>
    <t>Rounding</t>
  </si>
  <si>
    <t>8+</t>
  </si>
  <si>
    <t>Estimated 1RM</t>
  </si>
  <si>
    <t>Squat</t>
  </si>
  <si>
    <t>OHP</t>
  </si>
  <si>
    <t>Workout</t>
  </si>
  <si>
    <t>Exercise</t>
  </si>
  <si>
    <t>Bench Press</t>
  </si>
  <si>
    <t>10+</t>
  </si>
  <si>
    <t>12+</t>
  </si>
  <si>
    <t>REST</t>
  </si>
  <si>
    <t>Calculated 1RM</t>
  </si>
  <si>
    <t>Chest Fly</t>
  </si>
  <si>
    <t>Triceps 1</t>
  </si>
  <si>
    <t>Triceps 2</t>
  </si>
  <si>
    <t>Lateral Deltoids</t>
  </si>
  <si>
    <t>Back - Pulling</t>
  </si>
  <si>
    <t>Back - Rowing</t>
  </si>
  <si>
    <t>Dumbbell Bench Press</t>
  </si>
  <si>
    <t>Dumbbell Flys</t>
  </si>
  <si>
    <t>Close-Grip Bench Press</t>
  </si>
  <si>
    <t>Cable Tricep Extensions</t>
  </si>
  <si>
    <t>Pull-Ups</t>
  </si>
  <si>
    <t>Dumbbell Rows</t>
  </si>
  <si>
    <t>Incline Dumbbell Bench Press</t>
  </si>
  <si>
    <t>Cable Crossovers</t>
  </si>
  <si>
    <t>Dips</t>
  </si>
  <si>
    <t>Dumbbell Tricep Kickbacks</t>
  </si>
  <si>
    <t>Barbell Rows</t>
  </si>
  <si>
    <t>Incline Bench Press</t>
  </si>
  <si>
    <t>Machine Chest Flys</t>
  </si>
  <si>
    <t>Overhead Tricep Extensions</t>
  </si>
  <si>
    <t>Skullcrushers</t>
  </si>
  <si>
    <t>T-Bar Rows</t>
  </si>
  <si>
    <t>Machine Chest Press</t>
  </si>
  <si>
    <t>Seated Cable Rows</t>
  </si>
  <si>
    <t>Incline Machine Chest Press</t>
  </si>
  <si>
    <t>Decline Bench Press</t>
  </si>
  <si>
    <t>Biceps 1</t>
  </si>
  <si>
    <t>Biceps 2</t>
  </si>
  <si>
    <t>Trapezius</t>
  </si>
  <si>
    <t>Hamstrings</t>
  </si>
  <si>
    <t>Muscle Group</t>
  </si>
  <si>
    <t>Selection</t>
  </si>
  <si>
    <t>Dumbbell Curls</t>
  </si>
  <si>
    <t>Barbell Curls</t>
  </si>
  <si>
    <t>Barbell Shrugs</t>
  </si>
  <si>
    <t>Leg Press</t>
  </si>
  <si>
    <t>Concentration Curls</t>
  </si>
  <si>
    <t>EZ Bar Curls</t>
  </si>
  <si>
    <t>Dumbbell Shrugs</t>
  </si>
  <si>
    <t>Bulgarian Split Squats</t>
  </si>
  <si>
    <t>Dumbbell Preacher Curls</t>
  </si>
  <si>
    <t>Preacher Curls</t>
  </si>
  <si>
    <t>Lying Leg Curls</t>
  </si>
  <si>
    <t>Single-Arm Cable Curls</t>
  </si>
  <si>
    <t>Cable Curls</t>
  </si>
  <si>
    <t>Front Squats</t>
  </si>
  <si>
    <t>Seated Leg Curls</t>
  </si>
  <si>
    <t>Hack Squat</t>
  </si>
  <si>
    <t>Calves</t>
  </si>
  <si>
    <t>Leg Extensions</t>
  </si>
  <si>
    <t>Seated Calve Raises</t>
  </si>
  <si>
    <t>Standing Calve Raises</t>
  </si>
  <si>
    <t>Quads 1</t>
  </si>
  <si>
    <t>Quads 2</t>
  </si>
  <si>
    <t>Reps</t>
  </si>
  <si>
    <t>Weight</t>
  </si>
  <si>
    <t>Chest - Fly</t>
  </si>
  <si>
    <t>CYCLE 1</t>
  </si>
  <si>
    <t>Estimated Reps at Percent of 1 Repetition Maximum</t>
  </si>
  <si>
    <t>Brzycki</t>
  </si>
  <si>
    <t>Baechle</t>
  </si>
  <si>
    <t>AVG</t>
  </si>
  <si>
    <t>REPS</t>
  </si>
  <si>
    <t>Remedios</t>
  </si>
  <si>
    <t>Hamstrings 1</t>
  </si>
  <si>
    <t>Hamstrings 2</t>
  </si>
  <si>
    <t>Exercise Selection</t>
  </si>
  <si>
    <t>Chest</t>
  </si>
  <si>
    <t>Legs</t>
  </si>
  <si>
    <t>Shoulders</t>
  </si>
  <si>
    <t>Seated OHP</t>
  </si>
  <si>
    <t>Chest - Press 2</t>
  </si>
  <si>
    <t>Chest - Press 1</t>
  </si>
  <si>
    <t>Working 1RM</t>
  </si>
  <si>
    <t>Cycle 1</t>
  </si>
  <si>
    <t>Cycle 2</t>
  </si>
  <si>
    <t>Cycle 3</t>
  </si>
  <si>
    <t>Round</t>
  </si>
  <si>
    <t>Round 1</t>
  </si>
  <si>
    <t>Round 2</t>
  </si>
  <si>
    <t>Dumbbell Shoulder Press</t>
  </si>
  <si>
    <t>Incline Dumbbell Flys</t>
  </si>
  <si>
    <t>Machine Tricep Extensions</t>
  </si>
  <si>
    <t>Dumbbell Skullcrushers</t>
  </si>
  <si>
    <t>Lateral Deltoids 2</t>
  </si>
  <si>
    <t>Lateral Deltoids 1</t>
  </si>
  <si>
    <t>Dumbbell Lunges</t>
  </si>
  <si>
    <t>Barbell Lunges</t>
  </si>
  <si>
    <t>Dumbbell Stiff-Leg Deadlifts</t>
  </si>
  <si>
    <t>Stiff-Leg Deadlifts</t>
  </si>
  <si>
    <t>Rear Deltoids</t>
  </si>
  <si>
    <t>Reverse Pec Deck</t>
  </si>
  <si>
    <t>Rear Deltoid Flys</t>
  </si>
  <si>
    <t>Face Pulls</t>
  </si>
  <si>
    <t>Cycle 4</t>
  </si>
  <si>
    <t>Cycle 5</t>
  </si>
  <si>
    <t>Cycle 6</t>
  </si>
  <si>
    <t>Cycle 7</t>
  </si>
  <si>
    <t>Cycle 8</t>
  </si>
  <si>
    <t>Cycle 9</t>
  </si>
  <si>
    <t>Cycle 10</t>
  </si>
  <si>
    <t>Cycle 11</t>
  </si>
  <si>
    <t>Cycle 12</t>
  </si>
  <si>
    <t>ESTIMATED 1RM PROGRESSION</t>
  </si>
  <si>
    <t>Floor Press</t>
  </si>
  <si>
    <t>Bench Dips</t>
  </si>
  <si>
    <t>Cable Y Raise</t>
  </si>
  <si>
    <t>Cable Rear Lateral Raise</t>
  </si>
  <si>
    <t>Barbell Rear Deltoid Row</t>
  </si>
  <si>
    <t>Chest Compound</t>
  </si>
  <si>
    <t>Deltoids Compound</t>
  </si>
  <si>
    <t>Lateral Dumbbell Raise</t>
  </si>
  <si>
    <t>Lateral Cable Raise</t>
  </si>
  <si>
    <t>Machine Lateral Raise</t>
  </si>
  <si>
    <t>Cable Shrugs</t>
  </si>
  <si>
    <t>Trap Bar Shrugs</t>
  </si>
  <si>
    <t>Smith Machine Shrugs</t>
  </si>
  <si>
    <t>Single-Calf Stair Raises</t>
  </si>
  <si>
    <t>Donkey Calve Raises</t>
  </si>
  <si>
    <t>Smith Machine Calve Raises</t>
  </si>
  <si>
    <t>Single-Arm Machine Curls</t>
  </si>
  <si>
    <t>Machine Bicep Curls</t>
  </si>
  <si>
    <t>Quadriceps</t>
  </si>
  <si>
    <t>Quadriceps Compound</t>
  </si>
  <si>
    <t>Single-Arm Cable Pulldowns</t>
  </si>
  <si>
    <t>Lat Pulldowns</t>
  </si>
  <si>
    <t>Chin-Ups</t>
  </si>
  <si>
    <t>Machine Pullover</t>
  </si>
  <si>
    <t>Machine Rows</t>
  </si>
  <si>
    <t>Smith Machine Rows</t>
  </si>
  <si>
    <t>Front Squat</t>
  </si>
  <si>
    <t>Start</t>
  </si>
  <si>
    <t>Trapezius - Heavy</t>
  </si>
  <si>
    <t>Trapezius - Light</t>
  </si>
  <si>
    <t>Back - Pull - Heavy</t>
  </si>
  <si>
    <t>Back - Pull - Light</t>
  </si>
  <si>
    <t>Chest Press - Light</t>
  </si>
  <si>
    <t>Chest Press - Heavy</t>
  </si>
  <si>
    <t>ACCESSORY EXERCISE SELECTIONS</t>
  </si>
  <si>
    <t>Hybrid 5 Information</t>
  </si>
  <si>
    <t>Version</t>
  </si>
  <si>
    <t>Publish Date</t>
  </si>
  <si>
    <t>Author</t>
  </si>
  <si>
    <t>Igor Opeshansky</t>
  </si>
  <si>
    <t>Publisher</t>
  </si>
  <si>
    <t>Vitruvian Physique Inc.</t>
  </si>
  <si>
    <t>STEP 4: EXERCISE SELECTIONS</t>
  </si>
  <si>
    <t>STEP 1: LIFT SELECTION</t>
  </si>
  <si>
    <t>STEP 2: 1-REP MAX ESTIMATION</t>
  </si>
  <si>
    <t>STEP 3: CYCLE-TO-CYCLE INCREASE</t>
  </si>
  <si>
    <t>LBS or KG:</t>
  </si>
  <si>
    <t>LBS</t>
  </si>
  <si>
    <t>KG</t>
  </si>
  <si>
    <t>Upper 1</t>
  </si>
  <si>
    <t>Incline Dumbbell Curls</t>
  </si>
  <si>
    <t>Upper 2</t>
  </si>
  <si>
    <t>AV1.0</t>
  </si>
  <si>
    <t>4+</t>
  </si>
  <si>
    <t>Difficulty</t>
  </si>
  <si>
    <t>Lower</t>
  </si>
  <si>
    <t>Back - Row - Light 2</t>
  </si>
  <si>
    <t>Back - Row - Light 1</t>
  </si>
  <si>
    <t>CYCLE 2</t>
  </si>
  <si>
    <t>CYCLE 3</t>
  </si>
  <si>
    <t>CALISTHENICS B</t>
  </si>
  <si>
    <t>CYCLE 4</t>
  </si>
  <si>
    <t>CYCLE 5</t>
  </si>
  <si>
    <t>CYCLE 6</t>
  </si>
  <si>
    <t>CYCLE 7</t>
  </si>
  <si>
    <t>CYCLE 8</t>
  </si>
  <si>
    <t>CYCLE 9</t>
  </si>
  <si>
    <t>CYCLE 10</t>
  </si>
  <si>
    <t>CYCLE 11</t>
  </si>
  <si>
    <t>CYCLE 12</t>
  </si>
  <si>
    <t>200m</t>
  </si>
  <si>
    <t>Cooldown</t>
  </si>
  <si>
    <t>Rest</t>
  </si>
  <si>
    <t>5 Minutes</t>
  </si>
  <si>
    <t>CALISTHENICS A</t>
  </si>
  <si>
    <t>100m SPRINTS</t>
  </si>
  <si>
    <t>100m</t>
  </si>
  <si>
    <t>Round 3</t>
  </si>
  <si>
    <t>200m SPRINTS</t>
  </si>
  <si>
    <t>Average Time</t>
  </si>
  <si>
    <t>400m SPRINTS</t>
  </si>
  <si>
    <t>Round 4</t>
  </si>
  <si>
    <t>400m</t>
  </si>
  <si>
    <r>
      <rPr>
        <b/>
        <sz val="11"/>
        <color rgb="FF9E0000"/>
        <rFont val="Calibri"/>
        <family val="2"/>
        <scheme val="minor"/>
      </rPr>
      <t>Note:</t>
    </r>
    <r>
      <rPr>
        <sz val="11"/>
        <color theme="1"/>
        <rFont val="Calibri"/>
        <family val="2"/>
        <scheme val="minor"/>
      </rPr>
      <t xml:space="preserve"> If your table above is populated with a bunch of entries which look like #N/A
this is normal and simply indicates you haven't finished the cycle yet. As you progress through the program and complete AMRAP sets, these will fix themselves.</t>
    </r>
  </si>
  <si>
    <r>
      <rPr>
        <b/>
        <sz val="11"/>
        <color rgb="FF9E0000"/>
        <rFont val="Calibri"/>
        <family val="2"/>
        <scheme val="minor"/>
      </rPr>
      <t>Note:</t>
    </r>
    <r>
      <rPr>
        <sz val="11"/>
        <color theme="1"/>
        <rFont val="Calibri"/>
        <family val="2"/>
        <scheme val="minor"/>
      </rPr>
      <t xml:space="preserve"> If you ever notice that you have values in the table which are not on the chart, your axis scaling is off.
This can be fixed quickly by simply double-clicking on the Y-axis on the chart (the weight), and inputting new maximum and minimum values for the chart axis.</t>
    </r>
  </si>
  <si>
    <t>d</t>
  </si>
  <si>
    <t>3:2:1 SPRINTS</t>
  </si>
  <si>
    <t>HYRBID 5 AV 1.0</t>
  </si>
  <si>
    <t>1200m (3 laps)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</si>
</sst>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1009]mmmm\ d\,\ yyyy;@"/>
  </numFmts>
  <fonts count="43"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4"/>
      <color rgb="FFFF0000"/>
      <name val="Calibri"/>
      <family val="2"/>
      <scheme val="minor"/>
    </font>
    <font>
      <b/>
      <sz val="24"/>
      <color theme="1"/>
      <name val="Calibri"/>
      <family val="2"/>
      <scheme val="minor"/>
    </font>
    <font>
      <b/>
      <sz val="24"/>
      <name val="Calibri"/>
      <family val="2"/>
      <scheme val="minor"/>
    </font>
    <font>
      <sz val="14"/>
      <color theme="1"/>
      <name val="Calibri"/>
      <family val="2"/>
      <scheme val="minor"/>
    </font>
    <font>
      <b/>
      <sz val="24"/>
      <color theme="1"/>
      <name val="Calibri"/>
      <family val="2"/>
      <scheme val="minor"/>
    </font>
    <font>
      <b/>
      <sz val="24"/>
      <name val="Calibri"/>
      <family val="2"/>
      <scheme val="minor"/>
    </font>
    <font>
      <b/>
      <sz val="14"/>
      <color theme="0"/>
      <name val="Calibri"/>
      <family val="2"/>
      <scheme val="minor"/>
    </font>
    <font>
      <b/>
      <sz val="14"/>
      <color theme="1"/>
      <name val="Calibri"/>
      <family val="2"/>
      <scheme val="minor"/>
    </font>
    <font>
      <sz val="24"/>
      <color theme="1"/>
      <name val="Bebas Neue"/>
      <family val="2"/>
    </font>
    <font>
      <sz val="36"/>
      <color theme="1"/>
      <name val="Bebas Neue"/>
      <family val="2"/>
    </font>
    <font>
      <b/>
      <sz val="14"/>
      <color rgb="FF000000"/>
      <name val="Calibri"/>
      <family val="2"/>
      <scheme val="minor"/>
    </font>
    <font>
      <b/>
      <sz val="12.5"/>
      <color rgb="FF000000"/>
      <name val="Calibri"/>
      <family val="2"/>
      <scheme val="minor"/>
    </font>
    <font>
      <sz val="12.5"/>
      <color rgb="FF000000"/>
      <name val="Calibri"/>
      <family val="2"/>
      <scheme val="minor"/>
    </font>
    <font>
      <sz val="13"/>
      <color rgb="FF000000"/>
      <name val="Calibri"/>
      <family val="2"/>
      <scheme val="minor"/>
    </font>
    <font>
      <b/>
      <sz val="13"/>
      <color rgb="FFC00000"/>
      <name val="Calibri"/>
      <family val="2"/>
      <scheme val="minor"/>
    </font>
    <font>
      <sz val="14"/>
      <color theme="1"/>
      <name val="Calibri"/>
      <family val="2"/>
      <scheme val="minor"/>
    </font>
    <font>
      <b/>
      <sz val="14"/>
      <color theme="0"/>
      <name val="Calibri"/>
      <family val="2"/>
      <scheme val="minor"/>
    </font>
    <font>
      <b/>
      <sz val="14"/>
      <name val="Calibri"/>
      <family val="2"/>
      <scheme val="minor"/>
    </font>
    <font>
      <b/>
      <sz val="14"/>
      <color theme="1"/>
      <name val="Calibri"/>
      <family val="2"/>
      <scheme val="minor"/>
    </font>
    <font>
      <sz val="14"/>
      <color theme="0"/>
      <name val="Calibri"/>
      <family val="2"/>
      <scheme val="minor"/>
    </font>
    <font>
      <sz val="16"/>
      <color theme="1"/>
      <name val="Bebas Neue"/>
      <family val="2"/>
    </font>
    <font>
      <b/>
      <sz val="22"/>
      <color theme="1"/>
      <name val="Calibri"/>
      <family val="2"/>
      <scheme val="minor"/>
    </font>
    <font>
      <b/>
      <sz val="20"/>
      <color theme="1"/>
      <name val="Calibri"/>
      <family val="2"/>
      <scheme val="minor"/>
    </font>
    <font>
      <b/>
      <sz val="13"/>
      <color theme="0"/>
      <name val="Calibri"/>
      <family val="2"/>
      <scheme val="minor"/>
    </font>
    <font>
      <sz val="13"/>
      <color theme="1"/>
      <name val="Calibri"/>
      <family val="2"/>
      <scheme val="minor"/>
    </font>
    <font>
      <b/>
      <sz val="13"/>
      <color theme="1"/>
      <name val="Calibri"/>
      <family val="2"/>
      <scheme val="minor"/>
    </font>
    <font>
      <sz val="9"/>
      <color indexed="81"/>
      <name val="Tahoma"/>
      <family val="2"/>
    </font>
    <font>
      <b/>
      <sz val="9"/>
      <color indexed="81"/>
      <name val="Tahoma"/>
      <family val="2"/>
    </font>
    <font>
      <b/>
      <sz val="11"/>
      <color theme="1"/>
      <name val="Calibri"/>
      <family val="2"/>
      <scheme val="minor"/>
    </font>
    <font>
      <sz val="14"/>
      <name val="Calibri"/>
      <family val="2"/>
      <scheme val="minor"/>
    </font>
    <font>
      <b/>
      <sz val="14"/>
      <color rgb="FFC00000"/>
      <name val="Calibri"/>
      <family val="2"/>
      <scheme val="minor"/>
    </font>
    <font>
      <b/>
      <sz val="28"/>
      <color theme="1"/>
      <name val="Calibri"/>
      <family val="2"/>
      <scheme val="minor"/>
    </font>
    <font>
      <b/>
      <sz val="18"/>
      <color theme="1"/>
      <name val="Calibri"/>
      <family val="2"/>
      <scheme val="minor"/>
    </font>
    <font>
      <b/>
      <sz val="15"/>
      <color theme="1"/>
      <name val="Calibri"/>
      <family val="2"/>
      <scheme val="minor"/>
    </font>
    <font>
      <sz val="13"/>
      <color theme="1" tint="0.34998626667073579"/>
      <name val="Calibri"/>
      <family val="2"/>
      <scheme val="minor"/>
    </font>
    <font>
      <sz val="13"/>
      <color theme="1" tint="0.499984740745262"/>
      <name val="Calibri"/>
      <family val="2"/>
      <scheme val="minor"/>
    </font>
    <font>
      <b/>
      <sz val="11"/>
      <color rgb="FF9E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53535"/>
        <bgColor indexed="64"/>
      </patternFill>
    </fill>
    <fill>
      <patternFill patternType="solid">
        <fgColor rgb="FF0F6D75"/>
        <bgColor indexed="64"/>
      </patternFill>
    </fill>
    <fill>
      <patternFill patternType="solid">
        <fgColor rgb="FF49C3CB"/>
        <bgColor indexed="64"/>
      </patternFill>
    </fill>
    <fill>
      <patternFill patternType="solid">
        <fgColor rgb="FF1D1E1E"/>
        <bgColor indexed="64"/>
      </patternFill>
    </fill>
    <fill>
      <patternFill patternType="solid">
        <fgColor rgb="FFC5C5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FC9EF"/>
        <bgColor indexed="64"/>
      </patternFill>
    </fill>
    <fill>
      <patternFill patternType="solid">
        <fgColor theme="5" tint="0.79998168889431442"/>
        <bgColor indexed="64"/>
      </patternFill>
    </fill>
    <fill>
      <patternFill patternType="solid">
        <fgColor rgb="FFFFD1D1"/>
        <bgColor indexed="64"/>
      </patternFill>
    </fill>
  </fills>
  <borders count="81">
    <border>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hair">
        <color auto="1"/>
      </bottom>
      <diagonal/>
    </border>
    <border>
      <left/>
      <right/>
      <top/>
      <bottom style="medium">
        <color indexed="64"/>
      </bottom>
      <diagonal/>
    </border>
    <border>
      <left style="hair">
        <color indexed="64"/>
      </left>
      <right style="hair">
        <color indexed="64"/>
      </right>
      <top/>
      <bottom style="hair">
        <color indexed="64"/>
      </bottom>
      <diagonal/>
    </border>
    <border>
      <left style="medium">
        <color theme="0"/>
      </left>
      <right/>
      <top style="medium">
        <color theme="0"/>
      </top>
      <bottom style="double">
        <color indexed="64"/>
      </bottom>
      <diagonal/>
    </border>
    <border>
      <left/>
      <right/>
      <top style="medium">
        <color theme="0"/>
      </top>
      <bottom style="double">
        <color indexed="64"/>
      </bottom>
      <diagonal/>
    </border>
    <border>
      <left/>
      <right style="medium">
        <color theme="0"/>
      </right>
      <top style="medium">
        <color theme="0"/>
      </top>
      <bottom style="double">
        <color indexed="64"/>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thin">
        <color indexed="64"/>
      </right>
      <top style="thin">
        <color indexed="64"/>
      </top>
      <bottom/>
      <diagonal/>
    </border>
    <border>
      <left style="medium">
        <color theme="0"/>
      </left>
      <right style="thin">
        <color indexed="64"/>
      </right>
      <top/>
      <bottom style="thin">
        <color indexed="64"/>
      </bottom>
      <diagonal/>
    </border>
    <border>
      <left/>
      <right style="medium">
        <color theme="0"/>
      </right>
      <top/>
      <bottom style="thin">
        <color indexed="64"/>
      </bottom>
      <diagonal/>
    </border>
    <border>
      <left style="medium">
        <color theme="0"/>
      </left>
      <right style="thin">
        <color indexed="64"/>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hair">
        <color indexed="64"/>
      </left>
      <right style="hair">
        <color indexed="64"/>
      </right>
      <top style="medium">
        <color theme="0"/>
      </top>
      <bottom style="hair">
        <color indexed="64"/>
      </bottom>
      <diagonal/>
    </border>
    <border>
      <left style="hair">
        <color indexed="64"/>
      </left>
      <right style="hair">
        <color indexed="64"/>
      </right>
      <top/>
      <bottom style="medium">
        <color theme="0"/>
      </bottom>
      <diagonal/>
    </border>
    <border>
      <left style="hair">
        <color auto="1"/>
      </left>
      <right style="hair">
        <color auto="1"/>
      </right>
      <top style="hair">
        <color auto="1"/>
      </top>
      <bottom style="medium">
        <color theme="0"/>
      </bottom>
      <diagonal/>
    </border>
    <border>
      <left style="medium">
        <color theme="0"/>
      </left>
      <right style="medium">
        <color theme="0"/>
      </right>
      <top style="medium">
        <color theme="0"/>
      </top>
      <bottom style="double">
        <color theme="0"/>
      </bottom>
      <diagonal/>
    </border>
    <border>
      <left style="medium">
        <color theme="0"/>
      </left>
      <right/>
      <top/>
      <bottom style="double">
        <color theme="0"/>
      </bottom>
      <diagonal/>
    </border>
    <border>
      <left/>
      <right style="medium">
        <color theme="0"/>
      </right>
      <top/>
      <bottom style="double">
        <color theme="0"/>
      </bottom>
      <diagonal/>
    </border>
    <border>
      <left/>
      <right style="hair">
        <color indexed="64"/>
      </right>
      <top style="medium">
        <color theme="0"/>
      </top>
      <bottom style="medium">
        <color theme="0"/>
      </bottom>
      <diagonal/>
    </border>
    <border>
      <left style="hair">
        <color indexed="64"/>
      </left>
      <right/>
      <top style="medium">
        <color theme="0"/>
      </top>
      <bottom style="medium">
        <color theme="0"/>
      </bottom>
      <diagonal/>
    </border>
    <border>
      <left style="medium">
        <color theme="0"/>
      </left>
      <right style="hair">
        <color auto="1"/>
      </right>
      <top style="medium">
        <color theme="0"/>
      </top>
      <bottom style="medium">
        <color theme="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medium">
        <color indexed="64"/>
      </bottom>
      <diagonal/>
    </border>
    <border>
      <left/>
      <right style="hair">
        <color auto="1"/>
      </right>
      <top style="medium">
        <color theme="0"/>
      </top>
      <bottom style="thin">
        <color indexed="64"/>
      </bottom>
      <diagonal/>
    </border>
    <border>
      <left style="thin">
        <color indexed="64"/>
      </left>
      <right style="hair">
        <color auto="1"/>
      </right>
      <top style="medium">
        <color theme="0"/>
      </top>
      <bottom style="thin">
        <color indexed="64"/>
      </bottom>
      <diagonal/>
    </border>
    <border>
      <left style="medium">
        <color theme="0"/>
      </left>
      <right style="medium">
        <color theme="0"/>
      </right>
      <top/>
      <bottom style="double">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double">
        <color theme="0"/>
      </top>
      <bottom style="hair">
        <color auto="1"/>
      </bottom>
      <diagonal/>
    </border>
    <border>
      <left style="hair">
        <color auto="1"/>
      </left>
      <right style="medium">
        <color theme="0"/>
      </right>
      <top style="double">
        <color theme="0"/>
      </top>
      <bottom style="hair">
        <color auto="1"/>
      </bottom>
      <diagonal/>
    </border>
    <border>
      <left style="hair">
        <color auto="1"/>
      </left>
      <right style="medium">
        <color theme="0"/>
      </right>
      <top style="hair">
        <color auto="1"/>
      </top>
      <bottom style="hair">
        <color auto="1"/>
      </bottom>
      <diagonal/>
    </border>
    <border>
      <left style="hair">
        <color auto="1"/>
      </left>
      <right style="medium">
        <color theme="0"/>
      </right>
      <top style="hair">
        <color auto="1"/>
      </top>
      <bottom style="medium">
        <color theme="0"/>
      </bottom>
      <diagonal/>
    </border>
    <border>
      <left style="hair">
        <color auto="1"/>
      </left>
      <right style="medium">
        <color theme="0"/>
      </right>
      <top style="medium">
        <color theme="0"/>
      </top>
      <bottom style="medium">
        <color theme="0"/>
      </bottom>
      <diagonal/>
    </border>
    <border>
      <left style="hair">
        <color auto="1"/>
      </left>
      <right style="medium">
        <color theme="0"/>
      </right>
      <top/>
      <bottom style="hair">
        <color auto="1"/>
      </bottom>
      <diagonal/>
    </border>
    <border>
      <left/>
      <right style="medium">
        <color indexed="64"/>
      </right>
      <top style="medium">
        <color indexed="64"/>
      </top>
      <bottom style="medium">
        <color indexed="64"/>
      </bottom>
      <diagonal/>
    </border>
    <border>
      <left style="thin">
        <color indexed="64"/>
      </left>
      <right style="hair">
        <color indexed="64"/>
      </right>
      <top/>
      <bottom style="medium">
        <color theme="0"/>
      </bottom>
      <diagonal/>
    </border>
    <border>
      <left/>
      <right style="hair">
        <color indexed="64"/>
      </right>
      <top/>
      <bottom style="medium">
        <color theme="0"/>
      </bottom>
      <diagonal/>
    </border>
    <border>
      <left style="medium">
        <color theme="0"/>
      </left>
      <right style="thin">
        <color indexed="64"/>
      </right>
      <top style="medium">
        <color theme="0"/>
      </top>
      <bottom/>
      <diagonal/>
    </border>
    <border>
      <left/>
      <right style="hair">
        <color indexed="64"/>
      </right>
      <top style="thin">
        <color indexed="64"/>
      </top>
      <bottom style="medium">
        <color theme="0"/>
      </bottom>
      <diagonal/>
    </border>
  </borders>
  <cellStyleXfs count="2">
    <xf numFmtId="0" fontId="0" fillId="0" borderId="0"/>
    <xf numFmtId="9" fontId="1" fillId="0" borderId="0" applyFont="0" applyFill="0" applyBorder="0" applyAlignment="0" applyProtection="0"/>
  </cellStyleXfs>
  <cellXfs count="305">
    <xf numFmtId="0" fontId="0" fillId="0" borderId="0" xfId="0"/>
    <xf numFmtId="0" fontId="2" fillId="8" borderId="0" xfId="0" applyFont="1" applyFill="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164" fontId="6" fillId="3" borderId="19" xfId="0" applyNumberFormat="1" applyFont="1" applyFill="1" applyBorder="1" applyAlignment="1">
      <alignment horizontal="center" vertical="center"/>
    </xf>
    <xf numFmtId="0" fontId="4" fillId="8" borderId="10" xfId="0" applyFont="1" applyFill="1" applyBorder="1" applyAlignment="1">
      <alignment horizontal="center" vertical="center"/>
    </xf>
    <xf numFmtId="0" fontId="4" fillId="11" borderId="38" xfId="0" applyFont="1" applyFill="1" applyBorder="1" applyAlignment="1">
      <alignment horizontal="center" vertical="center"/>
    </xf>
    <xf numFmtId="0" fontId="9" fillId="8" borderId="0" xfId="0" applyFont="1" applyFill="1" applyAlignment="1">
      <alignment horizontal="center" vertical="center"/>
    </xf>
    <xf numFmtId="0" fontId="9" fillId="3" borderId="0" xfId="0" applyFont="1" applyFill="1" applyAlignment="1">
      <alignment horizontal="center" vertical="center"/>
    </xf>
    <xf numFmtId="0" fontId="9" fillId="0" borderId="0" xfId="0" applyFont="1" applyAlignment="1">
      <alignment horizontal="center" vertical="center"/>
    </xf>
    <xf numFmtId="0" fontId="12" fillId="8" borderId="9" xfId="0" applyFont="1" applyFill="1" applyBorder="1" applyAlignment="1">
      <alignment horizontal="center" vertical="center"/>
    </xf>
    <xf numFmtId="0" fontId="12" fillId="8" borderId="11" xfId="0" applyFont="1" applyFill="1" applyBorder="1" applyAlignment="1">
      <alignment horizontal="center" vertical="center"/>
    </xf>
    <xf numFmtId="0" fontId="12" fillId="11" borderId="23" xfId="0" applyFont="1" applyFill="1" applyBorder="1" applyAlignment="1">
      <alignment horizontal="center" vertical="center"/>
    </xf>
    <xf numFmtId="0" fontId="13" fillId="3" borderId="12" xfId="0" applyFont="1" applyFill="1" applyBorder="1" applyAlignment="1">
      <alignment horizontal="center" vertical="center"/>
    </xf>
    <xf numFmtId="0" fontId="9" fillId="6" borderId="1" xfId="0" applyFont="1" applyFill="1" applyBorder="1" applyAlignment="1">
      <alignment horizontal="center" vertical="center"/>
    </xf>
    <xf numFmtId="164" fontId="9" fillId="6" borderId="2" xfId="0" applyNumberFormat="1" applyFont="1" applyFill="1" applyBorder="1" applyAlignment="1">
      <alignment horizontal="center" vertical="center"/>
    </xf>
    <xf numFmtId="0" fontId="9" fillId="6" borderId="2" xfId="0" applyFont="1" applyFill="1" applyBorder="1" applyAlignment="1">
      <alignment horizontal="center" vertical="center"/>
    </xf>
    <xf numFmtId="0" fontId="9" fillId="5" borderId="4" xfId="0" applyFont="1" applyFill="1" applyBorder="1" applyAlignment="1">
      <alignment horizontal="center" vertical="center"/>
    </xf>
    <xf numFmtId="164" fontId="9" fillId="6" borderId="5" xfId="1" applyNumberFormat="1" applyFont="1" applyFill="1" applyBorder="1" applyAlignment="1">
      <alignment horizontal="center" vertical="center"/>
    </xf>
    <xf numFmtId="0" fontId="13" fillId="7" borderId="12" xfId="0" applyFont="1" applyFill="1" applyBorder="1" applyAlignment="1">
      <alignment horizontal="center" vertical="center"/>
    </xf>
    <xf numFmtId="0" fontId="9" fillId="3" borderId="1" xfId="0" applyFont="1" applyFill="1" applyBorder="1" applyAlignment="1">
      <alignment horizontal="center" vertical="center"/>
    </xf>
    <xf numFmtId="164" fontId="9" fillId="3"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164" fontId="9" fillId="3" borderId="3" xfId="1" applyNumberFormat="1" applyFont="1" applyFill="1" applyBorder="1" applyAlignment="1">
      <alignment horizontal="center" vertical="center"/>
    </xf>
    <xf numFmtId="0" fontId="13" fillId="3" borderId="14" xfId="0" applyFont="1" applyFill="1" applyBorder="1" applyAlignment="1">
      <alignment horizontal="center" vertical="center"/>
    </xf>
    <xf numFmtId="0" fontId="9" fillId="8" borderId="0" xfId="0" applyFont="1" applyFill="1" applyAlignment="1">
      <alignment horizontal="center"/>
    </xf>
    <xf numFmtId="0" fontId="12" fillId="11" borderId="21" xfId="0" applyFont="1" applyFill="1" applyBorder="1" applyAlignment="1">
      <alignment horizontal="center"/>
    </xf>
    <xf numFmtId="0" fontId="9" fillId="3" borderId="0" xfId="0" applyFont="1" applyFill="1" applyAlignment="1">
      <alignment horizontal="center"/>
    </xf>
    <xf numFmtId="0" fontId="9" fillId="0" borderId="0" xfId="0" applyFont="1" applyAlignment="1">
      <alignment horizontal="center"/>
    </xf>
    <xf numFmtId="0" fontId="12" fillId="10" borderId="6" xfId="0" applyFont="1" applyFill="1" applyBorder="1" applyAlignment="1">
      <alignment horizontal="center" vertical="center"/>
    </xf>
    <xf numFmtId="0" fontId="12" fillId="10" borderId="32" xfId="0" applyFont="1" applyFill="1" applyBorder="1" applyAlignment="1">
      <alignment horizontal="center" vertical="center"/>
    </xf>
    <xf numFmtId="0" fontId="12" fillId="11" borderId="24" xfId="0" applyFont="1" applyFill="1" applyBorder="1" applyAlignment="1">
      <alignment horizontal="center"/>
    </xf>
    <xf numFmtId="9" fontId="19" fillId="13" borderId="0" xfId="1" applyFont="1" applyFill="1" applyBorder="1" applyAlignment="1">
      <alignment horizontal="center" vertical="center" wrapText="1"/>
    </xf>
    <xf numFmtId="9" fontId="19" fillId="13" borderId="7" xfId="1"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9" fontId="19" fillId="13" borderId="53" xfId="1" applyFont="1" applyFill="1" applyBorder="1" applyAlignment="1">
      <alignment horizontal="center" vertical="center" wrapText="1"/>
    </xf>
    <xf numFmtId="9" fontId="19" fillId="13" borderId="54" xfId="1" applyFont="1" applyFill="1" applyBorder="1" applyAlignment="1">
      <alignment horizontal="center" vertical="center" wrapText="1"/>
    </xf>
    <xf numFmtId="9" fontId="19" fillId="13" borderId="55" xfId="1" applyFont="1" applyFill="1" applyBorder="1" applyAlignment="1">
      <alignment horizontal="center" vertical="center" wrapText="1"/>
    </xf>
    <xf numFmtId="164" fontId="20" fillId="14" borderId="50" xfId="0" applyNumberFormat="1" applyFont="1" applyFill="1" applyBorder="1" applyAlignment="1">
      <alignment horizontal="center" vertical="center"/>
    </xf>
    <xf numFmtId="164" fontId="20" fillId="14" borderId="51" xfId="0" applyNumberFormat="1" applyFont="1" applyFill="1" applyBorder="1" applyAlignment="1">
      <alignment horizontal="center" vertical="center"/>
    </xf>
    <xf numFmtId="164" fontId="20" fillId="14" borderId="52" xfId="0" applyNumberFormat="1" applyFont="1" applyFill="1" applyBorder="1" applyAlignment="1">
      <alignment horizontal="center" vertical="center"/>
    </xf>
    <xf numFmtId="0" fontId="21" fillId="11" borderId="0" xfId="0" applyFont="1" applyFill="1"/>
    <xf numFmtId="0" fontId="22" fillId="8" borderId="34" xfId="0" applyFont="1" applyFill="1" applyBorder="1" applyAlignment="1">
      <alignment horizontal="center" vertical="center"/>
    </xf>
    <xf numFmtId="0" fontId="23" fillId="3" borderId="12" xfId="0" applyFont="1" applyFill="1" applyBorder="1" applyAlignment="1">
      <alignment horizontal="center" vertical="center"/>
    </xf>
    <xf numFmtId="0" fontId="24" fillId="3" borderId="12" xfId="0" applyFont="1" applyFill="1" applyBorder="1" applyAlignment="1">
      <alignment horizontal="center" vertical="center"/>
    </xf>
    <xf numFmtId="0" fontId="23" fillId="6" borderId="12" xfId="0" applyFont="1" applyFill="1" applyBorder="1" applyAlignment="1">
      <alignment horizontal="center" vertical="center"/>
    </xf>
    <xf numFmtId="0" fontId="24" fillId="6" borderId="12" xfId="0" applyFont="1" applyFill="1" applyBorder="1" applyAlignment="1">
      <alignment horizontal="center" vertical="center"/>
    </xf>
    <xf numFmtId="0" fontId="24" fillId="3" borderId="14" xfId="0" applyFont="1" applyFill="1" applyBorder="1" applyAlignment="1">
      <alignment horizontal="center" vertical="center"/>
    </xf>
    <xf numFmtId="0" fontId="22" fillId="9" borderId="33" xfId="0" applyFont="1" applyFill="1" applyBorder="1" applyAlignment="1">
      <alignment horizontal="center" vertical="center"/>
    </xf>
    <xf numFmtId="0" fontId="24" fillId="0" borderId="0" xfId="0" applyFont="1"/>
    <xf numFmtId="0" fontId="22" fillId="8" borderId="28" xfId="0" applyFont="1" applyFill="1" applyBorder="1" applyAlignment="1">
      <alignment horizontal="center" vertical="center"/>
    </xf>
    <xf numFmtId="0" fontId="21" fillId="0" borderId="0" xfId="0" applyFont="1"/>
    <xf numFmtId="0" fontId="25" fillId="8" borderId="28" xfId="0" applyFont="1" applyFill="1" applyBorder="1" applyAlignment="1">
      <alignment horizontal="center" vertical="center"/>
    </xf>
    <xf numFmtId="0" fontId="25" fillId="8" borderId="29" xfId="0" applyFont="1" applyFill="1" applyBorder="1" applyAlignment="1">
      <alignment horizontal="center" vertical="center"/>
    </xf>
    <xf numFmtId="0" fontId="21" fillId="0" borderId="0" xfId="0" applyFont="1" applyAlignment="1">
      <alignment horizontal="center" vertical="center"/>
    </xf>
    <xf numFmtId="0" fontId="23"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6" borderId="12" xfId="0" applyFont="1" applyFill="1" applyBorder="1" applyAlignment="1">
      <alignment horizontal="center" vertical="center"/>
    </xf>
    <xf numFmtId="0" fontId="9" fillId="6" borderId="57" xfId="0" applyFont="1" applyFill="1" applyBorder="1" applyAlignment="1">
      <alignment horizontal="center" vertical="center"/>
    </xf>
    <xf numFmtId="164" fontId="9" fillId="6" borderId="56" xfId="0" applyNumberFormat="1" applyFont="1" applyFill="1" applyBorder="1" applyAlignment="1">
      <alignment horizontal="center" vertical="center"/>
    </xf>
    <xf numFmtId="0" fontId="9" fillId="6" borderId="56" xfId="0" applyFont="1" applyFill="1" applyBorder="1" applyAlignment="1">
      <alignment horizontal="center" vertical="center"/>
    </xf>
    <xf numFmtId="0" fontId="4" fillId="8" borderId="34" xfId="0" applyFont="1" applyFill="1" applyBorder="1" applyAlignment="1">
      <alignment horizontal="center" vertical="center"/>
    </xf>
    <xf numFmtId="0" fontId="4" fillId="8" borderId="35" xfId="0" applyFont="1" applyFill="1" applyBorder="1" applyAlignment="1">
      <alignment horizontal="center" vertical="center"/>
    </xf>
    <xf numFmtId="0" fontId="22" fillId="8" borderId="58" xfId="0" applyFont="1" applyFill="1" applyBorder="1" applyAlignment="1">
      <alignment horizontal="center" vertical="center"/>
    </xf>
    <xf numFmtId="0" fontId="3" fillId="6" borderId="12" xfId="0" applyFont="1" applyFill="1" applyBorder="1" applyAlignment="1">
      <alignment horizontal="center" vertical="center"/>
    </xf>
    <xf numFmtId="0" fontId="4" fillId="9" borderId="33" xfId="0" applyFont="1" applyFill="1" applyBorder="1" applyAlignment="1">
      <alignment horizontal="center" vertical="center"/>
    </xf>
    <xf numFmtId="0" fontId="4" fillId="8" borderId="28" xfId="0" applyFont="1" applyFill="1" applyBorder="1" applyAlignment="1">
      <alignment horizontal="center" vertical="center"/>
    </xf>
    <xf numFmtId="1" fontId="24" fillId="3" borderId="13" xfId="0" applyNumberFormat="1" applyFont="1" applyFill="1" applyBorder="1" applyAlignment="1">
      <alignment horizontal="center" vertical="center"/>
    </xf>
    <xf numFmtId="1" fontId="24" fillId="6" borderId="13" xfId="0" applyNumberFormat="1" applyFont="1" applyFill="1" applyBorder="1" applyAlignment="1">
      <alignment horizontal="center" vertical="center"/>
    </xf>
    <xf numFmtId="0" fontId="5" fillId="10" borderId="21" xfId="0" applyFont="1" applyFill="1" applyBorder="1" applyAlignment="1">
      <alignment horizontal="center"/>
    </xf>
    <xf numFmtId="1" fontId="13" fillId="3" borderId="13" xfId="0" applyNumberFormat="1" applyFont="1" applyFill="1" applyBorder="1" applyAlignment="1">
      <alignment horizontal="center" vertical="center"/>
    </xf>
    <xf numFmtId="1" fontId="13" fillId="7" borderId="13" xfId="0" applyNumberFormat="1" applyFont="1" applyFill="1" applyBorder="1" applyAlignment="1">
      <alignment horizontal="center" vertical="center"/>
    </xf>
    <xf numFmtId="1" fontId="13" fillId="3" borderId="16" xfId="0" applyNumberFormat="1" applyFont="1" applyFill="1" applyBorder="1" applyAlignment="1">
      <alignment horizontal="center" vertical="center"/>
    </xf>
    <xf numFmtId="164" fontId="0" fillId="0" borderId="0" xfId="0" applyNumberFormat="1"/>
    <xf numFmtId="0" fontId="0" fillId="0" borderId="0" xfId="0" applyAlignment="1">
      <alignment horizontal="center" vertical="center"/>
    </xf>
    <xf numFmtId="0" fontId="0" fillId="11" borderId="0" xfId="0" applyFill="1"/>
    <xf numFmtId="0" fontId="0" fillId="8" borderId="0" xfId="0" applyFill="1"/>
    <xf numFmtId="0" fontId="0" fillId="8" borderId="0" xfId="0" applyFill="1" applyAlignment="1">
      <alignment horizontal="center" vertical="center"/>
    </xf>
    <xf numFmtId="0" fontId="26" fillId="8" borderId="0" xfId="0" applyFont="1" applyFill="1" applyAlignment="1">
      <alignment horizontal="center" vertical="center"/>
    </xf>
    <xf numFmtId="1" fontId="24" fillId="3" borderId="16" xfId="0" applyNumberFormat="1" applyFont="1" applyFill="1" applyBorder="1" applyAlignment="1">
      <alignment horizontal="center" vertical="center"/>
    </xf>
    <xf numFmtId="0" fontId="29" fillId="11" borderId="60" xfId="0" applyFont="1" applyFill="1" applyBorder="1" applyAlignment="1">
      <alignment horizontal="center" vertical="center"/>
    </xf>
    <xf numFmtId="0" fontId="29" fillId="11" borderId="59" xfId="0" applyFont="1" applyFill="1" applyBorder="1" applyAlignment="1">
      <alignment horizontal="center" vertical="center"/>
    </xf>
    <xf numFmtId="0" fontId="31" fillId="3" borderId="61" xfId="0" applyFont="1" applyFill="1" applyBorder="1" applyAlignment="1">
      <alignment horizontal="center" vertical="center"/>
    </xf>
    <xf numFmtId="1" fontId="30" fillId="3" borderId="62" xfId="0" applyNumberFormat="1" applyFont="1" applyFill="1" applyBorder="1" applyAlignment="1">
      <alignment horizontal="center" vertical="center"/>
    </xf>
    <xf numFmtId="1" fontId="30" fillId="3" borderId="63" xfId="0" applyNumberFormat="1" applyFont="1" applyFill="1" applyBorder="1" applyAlignment="1">
      <alignment horizontal="center" vertical="center"/>
    </xf>
    <xf numFmtId="0" fontId="31" fillId="3" borderId="64" xfId="0" applyFont="1" applyFill="1" applyBorder="1" applyAlignment="1">
      <alignment horizontal="center" vertical="center"/>
    </xf>
    <xf numFmtId="1" fontId="30" fillId="3" borderId="65" xfId="0" applyNumberFormat="1" applyFont="1" applyFill="1" applyBorder="1" applyAlignment="1">
      <alignment horizontal="center" vertical="center"/>
    </xf>
    <xf numFmtId="0" fontId="31" fillId="6" borderId="64" xfId="0" applyFont="1" applyFill="1" applyBorder="1" applyAlignment="1">
      <alignment horizontal="center" vertical="center"/>
    </xf>
    <xf numFmtId="1" fontId="30" fillId="6" borderId="65" xfId="0" applyNumberFormat="1" applyFont="1" applyFill="1" applyBorder="1" applyAlignment="1">
      <alignment horizontal="center" vertical="center"/>
    </xf>
    <xf numFmtId="0" fontId="5" fillId="14" borderId="70" xfId="0" applyFont="1" applyFill="1" applyBorder="1" applyAlignment="1">
      <alignment horizontal="center" vertical="center"/>
    </xf>
    <xf numFmtId="0" fontId="5" fillId="14" borderId="6" xfId="0" applyFont="1" applyFill="1" applyBorder="1" applyAlignment="1">
      <alignment horizontal="center" vertical="center"/>
    </xf>
    <xf numFmtId="0" fontId="5" fillId="14" borderId="32" xfId="0" applyFont="1" applyFill="1" applyBorder="1" applyAlignment="1">
      <alignment horizontal="center" vertical="center"/>
    </xf>
    <xf numFmtId="0" fontId="5" fillId="14" borderId="8" xfId="0" applyFont="1" applyFill="1" applyBorder="1" applyAlignment="1">
      <alignment horizontal="center" vertical="center"/>
    </xf>
    <xf numFmtId="0" fontId="5" fillId="14" borderId="30" xfId="0" applyFont="1" applyFill="1" applyBorder="1" applyAlignment="1">
      <alignment horizontal="center" vertical="center"/>
    </xf>
    <xf numFmtId="0" fontId="23" fillId="14" borderId="71" xfId="0" applyFont="1" applyFill="1" applyBorder="1" applyAlignment="1">
      <alignment horizontal="center" vertical="center"/>
    </xf>
    <xf numFmtId="0" fontId="23" fillId="14" borderId="72" xfId="0" applyFont="1" applyFill="1" applyBorder="1" applyAlignment="1">
      <alignment horizontal="center" vertical="center"/>
    </xf>
    <xf numFmtId="0" fontId="23" fillId="14" borderId="73" xfId="0" applyFont="1" applyFill="1" applyBorder="1" applyAlignment="1">
      <alignment horizontal="center" vertical="center"/>
    </xf>
    <xf numFmtId="0" fontId="3" fillId="14" borderId="71" xfId="0" applyFont="1" applyFill="1" applyBorder="1" applyAlignment="1">
      <alignment horizontal="center" vertical="center"/>
    </xf>
    <xf numFmtId="0" fontId="24" fillId="14" borderId="72" xfId="0" applyFont="1" applyFill="1" applyBorder="1" applyAlignment="1">
      <alignment horizontal="center" vertical="center"/>
    </xf>
    <xf numFmtId="0" fontId="24" fillId="14" borderId="73" xfId="0" applyFont="1" applyFill="1" applyBorder="1" applyAlignment="1">
      <alignment horizontal="center" vertical="center"/>
    </xf>
    <xf numFmtId="0" fontId="5" fillId="14" borderId="74" xfId="0" applyFont="1" applyFill="1" applyBorder="1" applyAlignment="1">
      <alignment horizontal="center"/>
    </xf>
    <xf numFmtId="0" fontId="31" fillId="3" borderId="67" xfId="0" applyFont="1" applyFill="1" applyBorder="1" applyAlignment="1">
      <alignment horizontal="center" vertical="center"/>
    </xf>
    <xf numFmtId="1" fontId="30" fillId="3" borderId="68" xfId="0" applyNumberFormat="1" applyFont="1" applyFill="1" applyBorder="1" applyAlignment="1">
      <alignment horizontal="center" vertical="center"/>
    </xf>
    <xf numFmtId="164" fontId="35" fillId="6" borderId="19" xfId="0" applyNumberFormat="1" applyFont="1" applyFill="1" applyBorder="1" applyAlignment="1">
      <alignment horizontal="center" vertical="center"/>
    </xf>
    <xf numFmtId="0" fontId="3" fillId="14" borderId="75" xfId="0" applyFont="1" applyFill="1" applyBorder="1" applyAlignment="1">
      <alignment horizontal="center" vertical="center"/>
    </xf>
    <xf numFmtId="1" fontId="36" fillId="3" borderId="0" xfId="0" applyNumberFormat="1" applyFont="1" applyFill="1" applyBorder="1" applyAlignment="1">
      <alignment horizontal="center" vertical="center"/>
    </xf>
    <xf numFmtId="1" fontId="36" fillId="7" borderId="0" xfId="0" applyNumberFormat="1" applyFont="1" applyFill="1" applyBorder="1" applyAlignment="1">
      <alignment horizontal="center" vertical="center"/>
    </xf>
    <xf numFmtId="1" fontId="36" fillId="3" borderId="15" xfId="0" applyNumberFormat="1" applyFont="1" applyFill="1" applyBorder="1" applyAlignment="1">
      <alignment horizontal="center" vertical="center"/>
    </xf>
    <xf numFmtId="0" fontId="21" fillId="8" borderId="0" xfId="0" applyFont="1" applyFill="1"/>
    <xf numFmtId="0" fontId="24" fillId="8" borderId="0" xfId="0" applyFont="1" applyFill="1"/>
    <xf numFmtId="0" fontId="21" fillId="8" borderId="0" xfId="0" applyFont="1" applyFill="1" applyAlignment="1">
      <alignment horizontal="center" vertical="center"/>
    </xf>
    <xf numFmtId="0" fontId="0" fillId="0" borderId="61" xfId="0" applyBorder="1" applyAlignment="1">
      <alignment horizontal="center" vertical="center"/>
    </xf>
    <xf numFmtId="165" fontId="0" fillId="0" borderId="63" xfId="0" applyNumberFormat="1" applyBorder="1" applyAlignment="1">
      <alignment horizontal="center" vertical="center"/>
    </xf>
    <xf numFmtId="0" fontId="0" fillId="0" borderId="64" xfId="0" applyBorder="1" applyAlignment="1">
      <alignment horizontal="center" vertical="center"/>
    </xf>
    <xf numFmtId="166" fontId="0" fillId="0" borderId="66" xfId="0" applyNumberForma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27" fillId="4" borderId="24"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12" fillId="11" borderId="0" xfId="0" applyFont="1" applyFill="1" applyBorder="1" applyAlignment="1">
      <alignment horizontal="center"/>
    </xf>
    <xf numFmtId="0" fontId="12" fillId="11" borderId="36" xfId="0" applyFont="1" applyFill="1" applyBorder="1" applyAlignment="1">
      <alignment horizontal="center" vertical="center"/>
    </xf>
    <xf numFmtId="0" fontId="12" fillId="11" borderId="22" xfId="0" applyFont="1" applyFill="1" applyBorder="1" applyAlignment="1">
      <alignment horizontal="center"/>
    </xf>
    <xf numFmtId="164" fontId="9" fillId="3" borderId="78" xfId="0" applyNumberFormat="1" applyFont="1" applyFill="1" applyBorder="1" applyAlignment="1">
      <alignment horizontal="center" vertical="center"/>
    </xf>
    <xf numFmtId="0" fontId="9" fillId="3" borderId="78" xfId="0" applyFont="1" applyFill="1" applyBorder="1" applyAlignment="1">
      <alignment horizontal="center" vertical="center"/>
    </xf>
    <xf numFmtId="164" fontId="9" fillId="3" borderId="31" xfId="1" applyNumberFormat="1" applyFont="1" applyFill="1" applyBorder="1" applyAlignment="1">
      <alignment horizontal="center" vertical="center"/>
    </xf>
    <xf numFmtId="164" fontId="6" fillId="3" borderId="16" xfId="0"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77" xfId="0" applyFont="1" applyFill="1" applyBorder="1" applyAlignment="1">
      <alignment horizontal="center" vertical="center"/>
    </xf>
    <xf numFmtId="0" fontId="30" fillId="4" borderId="26" xfId="0" applyFont="1" applyFill="1" applyBorder="1" applyAlignment="1">
      <alignment horizontal="center" vertical="center" wrapText="1"/>
    </xf>
    <xf numFmtId="0" fontId="30" fillId="4" borderId="26" xfId="0" applyFont="1" applyFill="1" applyBorder="1" applyAlignment="1">
      <alignment horizontal="center" wrapText="1"/>
    </xf>
    <xf numFmtId="0" fontId="30" fillId="4" borderId="0" xfId="0" applyFont="1" applyFill="1" applyBorder="1" applyAlignment="1">
      <alignment horizontal="center" vertical="center" wrapText="1"/>
    </xf>
    <xf numFmtId="0" fontId="30" fillId="4" borderId="0" xfId="0" applyFont="1" applyFill="1" applyBorder="1" applyAlignment="1">
      <alignment horizontal="center" wrapText="1"/>
    </xf>
    <xf numFmtId="0" fontId="30" fillId="4" borderId="15" xfId="0" applyFont="1" applyFill="1" applyBorder="1" applyAlignment="1">
      <alignment horizontal="center" vertical="center" wrapText="1"/>
    </xf>
    <xf numFmtId="0" fontId="30" fillId="4" borderId="15" xfId="0" applyFont="1" applyFill="1" applyBorder="1" applyAlignment="1">
      <alignment horizontal="center" wrapText="1"/>
    </xf>
    <xf numFmtId="0" fontId="30" fillId="8" borderId="0" xfId="0" applyFont="1" applyFill="1" applyAlignment="1">
      <alignment horizontal="center" vertical="center"/>
    </xf>
    <xf numFmtId="164" fontId="5" fillId="14" borderId="74" xfId="1" applyNumberFormat="1" applyFont="1" applyFill="1" applyBorder="1" applyAlignment="1">
      <alignment horizontal="center"/>
    </xf>
    <xf numFmtId="0" fontId="30" fillId="15" borderId="26" xfId="0" applyFont="1" applyFill="1" applyBorder="1" applyAlignment="1">
      <alignment horizontal="center" vertical="center" wrapText="1"/>
    </xf>
    <xf numFmtId="0" fontId="30" fillId="15" borderId="0" xfId="0" applyFont="1" applyFill="1" applyBorder="1" applyAlignment="1">
      <alignment horizontal="center" vertical="center" wrapText="1"/>
    </xf>
    <xf numFmtId="0" fontId="30" fillId="15" borderId="26" xfId="0" applyFont="1" applyFill="1" applyBorder="1" applyAlignment="1">
      <alignment horizontal="center" wrapText="1"/>
    </xf>
    <xf numFmtId="0" fontId="30" fillId="15" borderId="0" xfId="0" applyFont="1" applyFill="1" applyBorder="1" applyAlignment="1">
      <alignment horizontal="center" wrapText="1"/>
    </xf>
    <xf numFmtId="0" fontId="30" fillId="8" borderId="0" xfId="0" applyFont="1" applyFill="1" applyBorder="1" applyAlignment="1">
      <alignment horizontal="center" vertical="center"/>
    </xf>
    <xf numFmtId="0" fontId="30" fillId="8" borderId="15" xfId="0" applyFont="1" applyFill="1" applyBorder="1" applyAlignment="1">
      <alignment horizontal="center" vertical="center"/>
    </xf>
    <xf numFmtId="0" fontId="5" fillId="10" borderId="21" xfId="0" applyFont="1" applyFill="1" applyBorder="1" applyAlignment="1">
      <alignment horizontal="center"/>
    </xf>
    <xf numFmtId="0" fontId="31" fillId="14" borderId="15" xfId="0" applyFont="1" applyFill="1" applyBorder="1" applyAlignment="1">
      <alignment horizontal="center" wrapText="1"/>
    </xf>
    <xf numFmtId="0" fontId="31" fillId="14" borderId="0" xfId="0" applyFont="1" applyFill="1" applyBorder="1" applyAlignment="1">
      <alignment horizontal="center" vertical="center" wrapText="1"/>
    </xf>
    <xf numFmtId="1" fontId="30" fillId="4" borderId="26" xfId="0" applyNumberFormat="1" applyFont="1" applyFill="1" applyBorder="1" applyAlignment="1">
      <alignment horizontal="center" wrapText="1"/>
    </xf>
    <xf numFmtId="9" fontId="0" fillId="0" borderId="0" xfId="0" applyNumberFormat="1"/>
    <xf numFmtId="0" fontId="12" fillId="11" borderId="36" xfId="0" applyFont="1" applyFill="1" applyBorder="1" applyAlignment="1">
      <alignment horizontal="center" vertical="center"/>
    </xf>
    <xf numFmtId="0" fontId="30" fillId="16" borderId="0" xfId="0" applyFont="1" applyFill="1" applyBorder="1" applyAlignment="1">
      <alignment horizontal="center" vertical="center" wrapText="1"/>
    </xf>
    <xf numFmtId="0" fontId="41" fillId="16" borderId="0" xfId="0" applyFont="1" applyFill="1" applyBorder="1" applyAlignment="1">
      <alignment horizontal="center" vertical="center" wrapText="1"/>
    </xf>
    <xf numFmtId="0" fontId="4" fillId="10" borderId="6" xfId="0" applyFont="1" applyFill="1" applyBorder="1" applyAlignment="1">
      <alignment horizontal="center" vertical="center"/>
    </xf>
    <xf numFmtId="0" fontId="30" fillId="16" borderId="0" xfId="0" applyFont="1" applyFill="1" applyBorder="1" applyAlignment="1">
      <alignment horizontal="center" vertical="center" wrapText="1"/>
    </xf>
    <xf numFmtId="0" fontId="41" fillId="16"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0" fontId="30" fillId="16" borderId="0" xfId="0" applyFont="1" applyFill="1" applyBorder="1" applyAlignment="1">
      <alignment vertical="center" wrapText="1"/>
    </xf>
    <xf numFmtId="0" fontId="30" fillId="16" borderId="13" xfId="0" applyFont="1" applyFill="1" applyBorder="1" applyAlignment="1">
      <alignment vertical="center" wrapText="1"/>
    </xf>
    <xf numFmtId="0" fontId="30" fillId="16" borderId="15" xfId="0" applyFont="1" applyFill="1" applyBorder="1" applyAlignment="1">
      <alignment vertical="center" wrapText="1"/>
    </xf>
    <xf numFmtId="0" fontId="30" fillId="16" borderId="16" xfId="0" applyFont="1" applyFill="1" applyBorder="1" applyAlignment="1">
      <alignment vertical="center" wrapText="1"/>
    </xf>
    <xf numFmtId="0" fontId="12" fillId="11" borderId="0" xfId="0" applyFont="1" applyFill="1" applyBorder="1" applyAlignment="1">
      <alignment horizontal="center"/>
    </xf>
    <xf numFmtId="0" fontId="12" fillId="11" borderId="22" xfId="0" applyFont="1" applyFill="1" applyBorder="1" applyAlignment="1">
      <alignment horizontal="center"/>
    </xf>
    <xf numFmtId="0" fontId="30" fillId="16" borderId="0" xfId="0" applyFont="1" applyFill="1" applyBorder="1" applyAlignment="1">
      <alignment horizontal="center" vertical="center" wrapText="1"/>
    </xf>
    <xf numFmtId="0" fontId="30" fillId="15" borderId="26" xfId="0" applyFont="1" applyFill="1" applyBorder="1" applyAlignment="1">
      <alignment horizontal="center" vertical="center" wrapText="1"/>
    </xf>
    <xf numFmtId="0" fontId="41" fillId="16"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0" fontId="30" fillId="17" borderId="0" xfId="0" applyFont="1" applyFill="1" applyBorder="1" applyAlignment="1">
      <alignment horizontal="center" vertical="center" wrapText="1"/>
    </xf>
    <xf numFmtId="0" fontId="41" fillId="17" borderId="0" xfId="0" applyFont="1" applyFill="1" applyBorder="1" applyAlignment="1">
      <alignment horizontal="center" vertical="center" wrapText="1"/>
    </xf>
    <xf numFmtId="0" fontId="30" fillId="17" borderId="0" xfId="0" applyFont="1" applyFill="1" applyBorder="1" applyAlignment="1">
      <alignment horizontal="center" vertical="center" wrapText="1"/>
    </xf>
    <xf numFmtId="0" fontId="30" fillId="17" borderId="0" xfId="0" applyFont="1" applyFill="1" applyBorder="1" applyAlignment="1">
      <alignment vertical="center" wrapText="1"/>
    </xf>
    <xf numFmtId="0" fontId="30" fillId="17" borderId="13" xfId="0" applyFont="1" applyFill="1" applyBorder="1" applyAlignment="1">
      <alignment vertical="center" wrapText="1"/>
    </xf>
    <xf numFmtId="0" fontId="30" fillId="17" borderId="15" xfId="0" applyFont="1" applyFill="1" applyBorder="1" applyAlignment="1">
      <alignment vertical="center" wrapText="1"/>
    </xf>
    <xf numFmtId="0" fontId="30" fillId="17" borderId="16" xfId="0" applyFont="1" applyFill="1" applyBorder="1" applyAlignment="1">
      <alignment vertical="center" wrapText="1"/>
    </xf>
    <xf numFmtId="0" fontId="40" fillId="17" borderId="0" xfId="0" applyFont="1" applyFill="1" applyBorder="1" applyAlignment="1">
      <alignment vertical="center" wrapText="1"/>
    </xf>
    <xf numFmtId="0" fontId="40" fillId="17" borderId="15" xfId="0" applyFont="1" applyFill="1" applyBorder="1" applyAlignment="1">
      <alignment wrapText="1"/>
    </xf>
    <xf numFmtId="0" fontId="7" fillId="10" borderId="24"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14" xfId="0" applyFont="1" applyFill="1" applyBorder="1" applyAlignment="1">
      <alignment horizontal="center" vertical="center"/>
    </xf>
    <xf numFmtId="0" fontId="7" fillId="10" borderId="16" xfId="0" applyFont="1" applyFill="1" applyBorder="1" applyAlignment="1">
      <alignment horizontal="center" vertical="center"/>
    </xf>
    <xf numFmtId="0" fontId="7" fillId="10" borderId="26" xfId="0" applyFont="1" applyFill="1" applyBorder="1" applyAlignment="1">
      <alignment horizontal="center" vertical="center"/>
    </xf>
    <xf numFmtId="0" fontId="7" fillId="10" borderId="15" xfId="0" applyFont="1" applyFill="1" applyBorder="1" applyAlignment="1">
      <alignment horizontal="center" vertical="center"/>
    </xf>
    <xf numFmtId="0" fontId="37" fillId="10" borderId="27" xfId="0" applyFont="1" applyFill="1" applyBorder="1" applyAlignment="1">
      <alignment horizontal="center" vertical="center"/>
    </xf>
    <xf numFmtId="0" fontId="37" fillId="10" borderId="28" xfId="0" applyFont="1" applyFill="1" applyBorder="1" applyAlignment="1">
      <alignment horizontal="center" vertical="center"/>
    </xf>
    <xf numFmtId="0" fontId="37" fillId="10" borderId="29" xfId="0" applyFont="1" applyFill="1" applyBorder="1" applyAlignment="1">
      <alignment horizontal="center" vertical="center"/>
    </xf>
    <xf numFmtId="0" fontId="37" fillId="14" borderId="25" xfId="0" applyFont="1" applyFill="1" applyBorder="1" applyAlignment="1">
      <alignment horizontal="center" vertical="center"/>
    </xf>
    <xf numFmtId="0" fontId="37" fillId="14" borderId="13" xfId="0" applyFont="1" applyFill="1" applyBorder="1" applyAlignment="1">
      <alignment horizontal="center" vertical="center"/>
    </xf>
    <xf numFmtId="0" fontId="37" fillId="14" borderId="16" xfId="0" applyFont="1" applyFill="1" applyBorder="1" applyAlignment="1">
      <alignment horizontal="center" vertical="center"/>
    </xf>
    <xf numFmtId="0" fontId="8" fillId="10" borderId="24" xfId="0" applyFont="1" applyFill="1" applyBorder="1" applyAlignment="1">
      <alignment horizontal="center" vertical="center"/>
    </xf>
    <xf numFmtId="0" fontId="8" fillId="10" borderId="26" xfId="0" applyFont="1" applyFill="1" applyBorder="1" applyAlignment="1">
      <alignment horizontal="center" vertical="center"/>
    </xf>
    <xf numFmtId="0" fontId="8" fillId="10" borderId="25" xfId="0" applyFont="1" applyFill="1" applyBorder="1" applyAlignment="1">
      <alignment horizontal="center" vertical="center"/>
    </xf>
    <xf numFmtId="0" fontId="8" fillId="10" borderId="14"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16" xfId="0" applyFont="1" applyFill="1" applyBorder="1" applyAlignment="1">
      <alignment horizontal="center" vertical="center"/>
    </xf>
    <xf numFmtId="0" fontId="8" fillId="10" borderId="21" xfId="0" applyFont="1" applyFill="1" applyBorder="1" applyAlignment="1">
      <alignment horizontal="center" vertical="center"/>
    </xf>
    <xf numFmtId="0" fontId="8" fillId="10" borderId="23" xfId="0" applyFont="1" applyFill="1" applyBorder="1" applyAlignment="1">
      <alignment horizontal="center" vertical="center"/>
    </xf>
    <xf numFmtId="0" fontId="28" fillId="10" borderId="40" xfId="0" applyFont="1" applyFill="1" applyBorder="1" applyAlignment="1">
      <alignment horizontal="center" vertical="center"/>
    </xf>
    <xf numFmtId="0" fontId="28" fillId="10" borderId="39" xfId="0" applyFont="1" applyFill="1" applyBorder="1" applyAlignment="1">
      <alignment horizontal="center" vertical="center"/>
    </xf>
    <xf numFmtId="0" fontId="28" fillId="10" borderId="41" xfId="0" applyFont="1" applyFill="1" applyBorder="1" applyAlignment="1">
      <alignment horizontal="center" vertical="center"/>
    </xf>
    <xf numFmtId="0" fontId="0" fillId="7" borderId="0" xfId="0" applyFill="1" applyAlignment="1">
      <alignment horizontal="center" vertical="center" wrapText="1"/>
    </xf>
    <xf numFmtId="0" fontId="16" fillId="12" borderId="40" xfId="0" applyFont="1" applyFill="1" applyBorder="1" applyAlignment="1">
      <alignment horizontal="center" vertical="center" wrapText="1"/>
    </xf>
    <xf numFmtId="0" fontId="16" fillId="12" borderId="39" xfId="0" applyFont="1" applyFill="1" applyBorder="1" applyAlignment="1">
      <alignment horizontal="center" vertical="center" wrapText="1"/>
    </xf>
    <xf numFmtId="0" fontId="16" fillId="12" borderId="41" xfId="0" applyFont="1" applyFill="1" applyBorder="1" applyAlignment="1">
      <alignment horizontal="center" vertical="center" wrapText="1"/>
    </xf>
    <xf numFmtId="0" fontId="16" fillId="12" borderId="42"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2" borderId="43" xfId="0" applyFont="1" applyFill="1" applyBorder="1" applyAlignment="1">
      <alignment horizontal="center" vertical="center" wrapText="1"/>
    </xf>
    <xf numFmtId="0" fontId="34" fillId="0" borderId="60" xfId="0" applyFont="1" applyBorder="1" applyAlignment="1">
      <alignment horizontal="center" vertical="center"/>
    </xf>
    <xf numFmtId="0" fontId="34" fillId="0" borderId="76" xfId="0" applyFont="1" applyBorder="1" applyAlignment="1">
      <alignment horizontal="center" vertical="center"/>
    </xf>
    <xf numFmtId="0" fontId="41" fillId="16" borderId="0" xfId="0" applyFont="1" applyFill="1" applyBorder="1" applyAlignment="1">
      <alignment horizontal="center" vertical="center" wrapText="1"/>
    </xf>
    <xf numFmtId="0" fontId="27" fillId="16" borderId="24" xfId="0" applyFont="1" applyFill="1" applyBorder="1" applyAlignment="1">
      <alignment horizontal="center" vertical="center" wrapText="1"/>
    </xf>
    <xf numFmtId="0" fontId="27" fillId="16" borderId="26"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27" fillId="16" borderId="12" xfId="0" applyFont="1" applyFill="1" applyBorder="1" applyAlignment="1">
      <alignment horizontal="center" vertical="center" wrapText="1"/>
    </xf>
    <xf numFmtId="0" fontId="27" fillId="16" borderId="0" xfId="0" applyFont="1" applyFill="1" applyBorder="1" applyAlignment="1">
      <alignment horizontal="center" vertical="center" wrapText="1"/>
    </xf>
    <xf numFmtId="0" fontId="27" fillId="16" borderId="13" xfId="0" applyFont="1" applyFill="1" applyBorder="1" applyAlignment="1">
      <alignment horizontal="center" vertical="center" wrapText="1"/>
    </xf>
    <xf numFmtId="0" fontId="30" fillId="17" borderId="0" xfId="0" applyFont="1" applyFill="1" applyBorder="1" applyAlignment="1">
      <alignment horizontal="center" vertical="center" wrapText="1"/>
    </xf>
    <xf numFmtId="0" fontId="30" fillId="17" borderId="13" xfId="0" applyFont="1" applyFill="1" applyBorder="1" applyAlignment="1">
      <alignment horizontal="center" vertical="center" wrapText="1"/>
    </xf>
    <xf numFmtId="0" fontId="38" fillId="17" borderId="0" xfId="0" applyFont="1" applyFill="1" applyBorder="1" applyAlignment="1">
      <alignment horizontal="center" vertical="center" wrapText="1"/>
    </xf>
    <xf numFmtId="0" fontId="38" fillId="17" borderId="13" xfId="0" applyFont="1" applyFill="1" applyBorder="1" applyAlignment="1">
      <alignment horizontal="center" vertical="center" wrapText="1"/>
    </xf>
    <xf numFmtId="0" fontId="38" fillId="17" borderId="15" xfId="0" applyFont="1" applyFill="1" applyBorder="1" applyAlignment="1">
      <alignment horizontal="center" vertical="center" wrapText="1"/>
    </xf>
    <xf numFmtId="0" fontId="38" fillId="17" borderId="16" xfId="0" applyFont="1" applyFill="1" applyBorder="1" applyAlignment="1">
      <alignment horizontal="center" vertical="center" wrapText="1"/>
    </xf>
    <xf numFmtId="0" fontId="38" fillId="16" borderId="12" xfId="0" applyFont="1" applyFill="1" applyBorder="1" applyAlignment="1">
      <alignment horizontal="center" vertical="center" wrapText="1"/>
    </xf>
    <xf numFmtId="0" fontId="38" fillId="16" borderId="14" xfId="0" applyFont="1" applyFill="1" applyBorder="1" applyAlignment="1">
      <alignment horizontal="center" vertical="center" wrapText="1"/>
    </xf>
    <xf numFmtId="0" fontId="41" fillId="16" borderId="15" xfId="0" applyFont="1" applyFill="1" applyBorder="1" applyAlignment="1">
      <alignment horizontal="center" wrapText="1"/>
    </xf>
    <xf numFmtId="0" fontId="38" fillId="15" borderId="24" xfId="0" applyFont="1" applyFill="1" applyBorder="1" applyAlignment="1">
      <alignment horizontal="center" vertical="center" wrapText="1"/>
    </xf>
    <xf numFmtId="0" fontId="38" fillId="15" borderId="12" xfId="0" applyFont="1" applyFill="1" applyBorder="1" applyAlignment="1">
      <alignment horizontal="center" vertical="center" wrapText="1"/>
    </xf>
    <xf numFmtId="0" fontId="40" fillId="17" borderId="0" xfId="0" applyFont="1" applyFill="1" applyBorder="1" applyAlignment="1">
      <alignment horizontal="center" vertical="center" wrapText="1"/>
    </xf>
    <xf numFmtId="0" fontId="40" fillId="17" borderId="15" xfId="0" applyFont="1" applyFill="1" applyBorder="1" applyAlignment="1">
      <alignment horizontal="center" wrapText="1"/>
    </xf>
    <xf numFmtId="0" fontId="41" fillId="17" borderId="15" xfId="0" applyFont="1" applyFill="1" applyBorder="1" applyAlignment="1">
      <alignment horizontal="center" wrapText="1"/>
    </xf>
    <xf numFmtId="0" fontId="38" fillId="17" borderId="24" xfId="0" applyFont="1" applyFill="1" applyBorder="1" applyAlignment="1">
      <alignment horizontal="center" vertical="center" wrapText="1"/>
    </xf>
    <xf numFmtId="0" fontId="38" fillId="17" borderId="12" xfId="0" applyFont="1" applyFill="1" applyBorder="1" applyAlignment="1">
      <alignment horizontal="center" vertical="center" wrapText="1"/>
    </xf>
    <xf numFmtId="0" fontId="38" fillId="17" borderId="14" xfId="0" applyFont="1" applyFill="1" applyBorder="1" applyAlignment="1">
      <alignment horizontal="center" vertical="center" wrapText="1"/>
    </xf>
    <xf numFmtId="0" fontId="30" fillId="17" borderId="26" xfId="0" applyFont="1" applyFill="1" applyBorder="1" applyAlignment="1">
      <alignment horizontal="center" vertical="center" wrapText="1"/>
    </xf>
    <xf numFmtId="0" fontId="30" fillId="17" borderId="25" xfId="0" applyFont="1" applyFill="1" applyBorder="1" applyAlignment="1">
      <alignment horizontal="center" vertical="center" wrapText="1"/>
    </xf>
    <xf numFmtId="2" fontId="28" fillId="17" borderId="0" xfId="0" applyNumberFormat="1" applyFont="1" applyFill="1" applyBorder="1" applyAlignment="1">
      <alignment horizontal="center" vertical="center" wrapText="1"/>
    </xf>
    <xf numFmtId="2" fontId="28" fillId="17" borderId="13" xfId="0" applyNumberFormat="1" applyFont="1" applyFill="1" applyBorder="1" applyAlignment="1">
      <alignment horizontal="center" vertical="center" wrapText="1"/>
    </xf>
    <xf numFmtId="0" fontId="12" fillId="11" borderId="22" xfId="0" applyFont="1" applyFill="1" applyBorder="1" applyAlignment="1">
      <alignment horizontal="center"/>
    </xf>
    <xf numFmtId="0" fontId="38" fillId="4" borderId="24"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38" fillId="4" borderId="14" xfId="0" applyFont="1" applyFill="1" applyBorder="1" applyAlignment="1">
      <alignment horizontal="center" vertical="center" wrapText="1"/>
    </xf>
    <xf numFmtId="1" fontId="28" fillId="4" borderId="12" xfId="0" applyNumberFormat="1" applyFont="1" applyFill="1" applyBorder="1" applyAlignment="1">
      <alignment horizontal="center" vertical="center" wrapText="1"/>
    </xf>
    <xf numFmtId="1" fontId="28" fillId="4" borderId="13" xfId="0" applyNumberFormat="1" applyFont="1" applyFill="1" applyBorder="1" applyAlignment="1">
      <alignment horizontal="center" vertical="center" wrapText="1"/>
    </xf>
    <xf numFmtId="1" fontId="28" fillId="4" borderId="14" xfId="0" applyNumberFormat="1" applyFont="1" applyFill="1" applyBorder="1" applyAlignment="1">
      <alignment horizontal="center" vertical="center" wrapText="1"/>
    </xf>
    <xf numFmtId="1" fontId="28" fillId="4" borderId="16" xfId="0" applyNumberFormat="1" applyFont="1" applyFill="1" applyBorder="1" applyAlignment="1">
      <alignment horizontal="center" vertical="center" wrapText="1"/>
    </xf>
    <xf numFmtId="1" fontId="28" fillId="15" borderId="12" xfId="0" applyNumberFormat="1" applyFont="1" applyFill="1" applyBorder="1" applyAlignment="1">
      <alignment horizontal="center" vertical="center" wrapText="1"/>
    </xf>
    <xf numFmtId="1" fontId="28" fillId="15" borderId="13" xfId="0" applyNumberFormat="1" applyFont="1" applyFill="1" applyBorder="1" applyAlignment="1">
      <alignment horizontal="center" vertical="center" wrapText="1"/>
    </xf>
    <xf numFmtId="0" fontId="30" fillId="16" borderId="26" xfId="0" applyFont="1" applyFill="1" applyBorder="1" applyAlignment="1">
      <alignment horizontal="center" vertical="center" wrapText="1"/>
    </xf>
    <xf numFmtId="0" fontId="30" fillId="16" borderId="25" xfId="0" applyFont="1" applyFill="1" applyBorder="1" applyAlignment="1">
      <alignment horizontal="center" vertical="center" wrapText="1"/>
    </xf>
    <xf numFmtId="2" fontId="28" fillId="16" borderId="0" xfId="0" applyNumberFormat="1" applyFont="1" applyFill="1" applyBorder="1" applyAlignment="1">
      <alignment horizontal="center" vertical="center" wrapText="1"/>
    </xf>
    <xf numFmtId="2" fontId="28" fillId="16" borderId="13" xfId="0" applyNumberFormat="1" applyFont="1" applyFill="1" applyBorder="1" applyAlignment="1">
      <alignment horizontal="center" vertical="center" wrapText="1"/>
    </xf>
    <xf numFmtId="0" fontId="30" fillId="16" borderId="0" xfId="0" applyFont="1" applyFill="1" applyBorder="1" applyAlignment="1">
      <alignment horizontal="center" vertical="center" wrapText="1"/>
    </xf>
    <xf numFmtId="0" fontId="30" fillId="16" borderId="13" xfId="0" applyFont="1" applyFill="1" applyBorder="1" applyAlignment="1">
      <alignment horizontal="center" vertical="center" wrapText="1"/>
    </xf>
    <xf numFmtId="0" fontId="38" fillId="16" borderId="0" xfId="0" applyFont="1" applyFill="1" applyBorder="1" applyAlignment="1">
      <alignment horizontal="center" vertical="center" wrapText="1"/>
    </xf>
    <xf numFmtId="0" fontId="38" fillId="16" borderId="13" xfId="0" applyFont="1" applyFill="1" applyBorder="1" applyAlignment="1">
      <alignment horizontal="center" vertical="center" wrapText="1"/>
    </xf>
    <xf numFmtId="0" fontId="38" fillId="16" borderId="15" xfId="0" applyFont="1" applyFill="1" applyBorder="1" applyAlignment="1">
      <alignment horizontal="center" vertical="center" wrapText="1"/>
    </xf>
    <xf numFmtId="0" fontId="38" fillId="16" borderId="16" xfId="0" applyFont="1" applyFill="1" applyBorder="1" applyAlignment="1">
      <alignment horizontal="center" vertical="center" wrapText="1"/>
    </xf>
    <xf numFmtId="0" fontId="39" fillId="4" borderId="24" xfId="0" applyFont="1" applyFill="1" applyBorder="1" applyAlignment="1">
      <alignment horizontal="center" vertical="center"/>
    </xf>
    <xf numFmtId="0" fontId="39" fillId="4" borderId="25"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14" fillId="10" borderId="27" xfId="0" applyFont="1" applyFill="1" applyBorder="1" applyAlignment="1">
      <alignment horizontal="center" vertical="center"/>
    </xf>
    <xf numFmtId="0" fontId="14" fillId="10" borderId="28" xfId="0" applyFont="1" applyFill="1" applyBorder="1" applyAlignment="1">
      <alignment horizontal="center" vertical="center"/>
    </xf>
    <xf numFmtId="0" fontId="14" fillId="10" borderId="12" xfId="0" applyFont="1" applyFill="1" applyBorder="1" applyAlignment="1">
      <alignment horizontal="center" vertical="center"/>
    </xf>
    <xf numFmtId="0" fontId="14" fillId="10" borderId="14" xfId="0" applyFont="1" applyFill="1" applyBorder="1" applyAlignment="1">
      <alignment horizontal="center" vertical="center"/>
    </xf>
    <xf numFmtId="0" fontId="27" fillId="18" borderId="24" xfId="0" applyFont="1" applyFill="1" applyBorder="1" applyAlignment="1">
      <alignment horizontal="center" vertical="center" wrapText="1"/>
    </xf>
    <xf numFmtId="0" fontId="27" fillId="18" borderId="26" xfId="0" applyFont="1" applyFill="1" applyBorder="1" applyAlignment="1">
      <alignment horizontal="center" vertical="center" wrapText="1"/>
    </xf>
    <xf numFmtId="0" fontId="27" fillId="18" borderId="25" xfId="0" applyFont="1" applyFill="1" applyBorder="1" applyAlignment="1">
      <alignment horizontal="center" vertical="center" wrapText="1"/>
    </xf>
    <xf numFmtId="0" fontId="27" fillId="18" borderId="14" xfId="0" applyFont="1" applyFill="1" applyBorder="1" applyAlignment="1">
      <alignment horizontal="center" vertical="center" wrapText="1"/>
    </xf>
    <xf numFmtId="0" fontId="27" fillId="18" borderId="15" xfId="0" applyFont="1" applyFill="1" applyBorder="1" applyAlignment="1">
      <alignment horizontal="center" vertical="center" wrapText="1"/>
    </xf>
    <xf numFmtId="0" fontId="27" fillId="18" borderId="16"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2" fillId="11" borderId="0" xfId="0" applyFont="1" applyFill="1" applyBorder="1" applyAlignment="1">
      <alignment horizontal="center"/>
    </xf>
    <xf numFmtId="0" fontId="12" fillId="11" borderId="13" xfId="0" applyFont="1" applyFill="1" applyBorder="1" applyAlignment="1">
      <alignment horizontal="center"/>
    </xf>
    <xf numFmtId="0" fontId="39" fillId="15" borderId="24" xfId="0" applyFont="1" applyFill="1" applyBorder="1" applyAlignment="1">
      <alignment horizontal="center" vertical="center"/>
    </xf>
    <xf numFmtId="0" fontId="39" fillId="15" borderId="25" xfId="0" applyFont="1" applyFill="1" applyBorder="1" applyAlignment="1">
      <alignment horizontal="center" vertical="center"/>
    </xf>
    <xf numFmtId="0" fontId="39" fillId="15" borderId="12" xfId="0" applyFont="1" applyFill="1" applyBorder="1" applyAlignment="1">
      <alignment horizontal="center" vertical="center"/>
    </xf>
    <xf numFmtId="0" fontId="39" fillId="15" borderId="13"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0" xfId="0" applyFont="1" applyFill="1" applyBorder="1" applyAlignment="1">
      <alignment horizontal="center" vertical="center"/>
    </xf>
    <xf numFmtId="14" fontId="8" fillId="10" borderId="21" xfId="0" quotePrefix="1" applyNumberFormat="1" applyFont="1" applyFill="1" applyBorder="1" applyAlignment="1">
      <alignment horizontal="center" vertical="center"/>
    </xf>
    <xf numFmtId="14" fontId="11" fillId="10" borderId="22" xfId="0" quotePrefix="1" applyNumberFormat="1" applyFont="1" applyFill="1" applyBorder="1" applyAlignment="1">
      <alignment horizontal="center" vertical="center"/>
    </xf>
    <xf numFmtId="14" fontId="11" fillId="10" borderId="23" xfId="0" quotePrefix="1" applyNumberFormat="1" applyFont="1" applyFill="1" applyBorder="1" applyAlignment="1">
      <alignment horizontal="center" vertical="center"/>
    </xf>
    <xf numFmtId="0" fontId="12" fillId="11" borderId="22" xfId="0" applyFont="1" applyFill="1" applyBorder="1" applyAlignment="1">
      <alignment horizontal="center" vertical="center"/>
    </xf>
    <xf numFmtId="0" fontId="12" fillId="11" borderId="36" xfId="0" applyFont="1" applyFill="1" applyBorder="1" applyAlignment="1">
      <alignment horizontal="center" vertical="center"/>
    </xf>
    <xf numFmtId="0" fontId="12" fillId="11" borderId="37" xfId="0" applyFont="1" applyFill="1" applyBorder="1" applyAlignment="1">
      <alignment horizontal="center" vertical="center"/>
    </xf>
    <xf numFmtId="0" fontId="12" fillId="11" borderId="23" xfId="0" applyFont="1" applyFill="1" applyBorder="1" applyAlignment="1">
      <alignment horizontal="center"/>
    </xf>
    <xf numFmtId="1" fontId="28" fillId="15" borderId="14" xfId="0" applyNumberFormat="1" applyFont="1" applyFill="1" applyBorder="1" applyAlignment="1">
      <alignment horizontal="center" vertical="center" wrapText="1"/>
    </xf>
    <xf numFmtId="1" fontId="28" fillId="15" borderId="16" xfId="0" applyNumberFormat="1" applyFont="1" applyFill="1" applyBorder="1" applyAlignment="1">
      <alignment horizontal="center" vertical="center" wrapText="1"/>
    </xf>
    <xf numFmtId="0" fontId="38" fillId="15" borderId="14" xfId="0" applyFont="1" applyFill="1" applyBorder="1" applyAlignment="1">
      <alignment horizontal="center" vertical="center" wrapText="1"/>
    </xf>
    <xf numFmtId="0" fontId="14" fillId="10" borderId="29" xfId="0" applyFont="1" applyFill="1" applyBorder="1" applyAlignment="1">
      <alignment horizontal="center" vertical="center"/>
    </xf>
    <xf numFmtId="0" fontId="7" fillId="10" borderId="2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D1D1"/>
      <color rgb="FF9E0000"/>
      <color rgb="FFDFC9EF"/>
      <color rgb="FFFFD9D9"/>
      <color rgb="FF353535"/>
      <color rgb="FF49C3CB"/>
      <color rgb="FFA40000"/>
      <color rgb="FF0F6D75"/>
      <color rgb="FFFFCDCD"/>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CA" sz="2400" b="0">
                <a:latin typeface="Bebas Neue" panose="020B0606020202050201" pitchFamily="34" charset="0"/>
              </a:rPr>
              <a:t>chest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solidFill>
              <a:srgbClr val="49C3CB"/>
            </a:solidFill>
            <a:ln>
              <a:noFill/>
            </a:ln>
            <a:effectLst>
              <a:outerShdw blurRad="57150" dist="19050" dir="5400000" algn="ctr" rotWithShape="0">
                <a:srgbClr val="000000">
                  <a:alpha val="63000"/>
                </a:srgbClr>
              </a:outerShdw>
            </a:effectLst>
          </c:spPr>
          <c:invertIfNegative val="0"/>
          <c:dPt>
            <c:idx val="1"/>
            <c:invertIfNegative val="0"/>
            <c:bubble3D val="0"/>
            <c:spPr>
              <a:solidFill>
                <a:srgbClr val="49C3CB"/>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BBA-427E-B107-E1D7DFEEDCCD}"/>
              </c:ext>
            </c:extLst>
          </c:dPt>
          <c:trendline>
            <c:spPr>
              <a:ln w="19050" cap="rnd">
                <a:solidFill>
                  <a:schemeClr val="bg1"/>
                </a:solidFill>
                <a:prstDash val="dash"/>
              </a:ln>
              <a:effectLst/>
            </c:spPr>
            <c:trendlineType val="linear"/>
            <c:dispRSqr val="0"/>
            <c:dispEq val="0"/>
          </c:trendline>
          <c:cat>
            <c:strRef>
              <c:f>PROGRESSION!$B$4:$B$16</c:f>
              <c:strCache>
                <c:ptCount val="13"/>
                <c:pt idx="0">
                  <c:v>Start</c:v>
                </c:pt>
                <c:pt idx="1">
                  <c:v>Cycle 1</c:v>
                </c:pt>
                <c:pt idx="2">
                  <c:v>Cycle 2</c:v>
                </c:pt>
                <c:pt idx="3">
                  <c:v>Cycle 3</c:v>
                </c:pt>
                <c:pt idx="4">
                  <c:v>Cycle 4</c:v>
                </c:pt>
                <c:pt idx="5">
                  <c:v>Cycle 5</c:v>
                </c:pt>
                <c:pt idx="6">
                  <c:v>Cycle 6</c:v>
                </c:pt>
                <c:pt idx="7">
                  <c:v>Cycle 7</c:v>
                </c:pt>
                <c:pt idx="8">
                  <c:v>Cycle 8</c:v>
                </c:pt>
                <c:pt idx="9">
                  <c:v>Cycle 9</c:v>
                </c:pt>
                <c:pt idx="10">
                  <c:v>Cycle 10</c:v>
                </c:pt>
                <c:pt idx="11">
                  <c:v>Cycle 11</c:v>
                </c:pt>
                <c:pt idx="12">
                  <c:v>Cycle 12</c:v>
                </c:pt>
              </c:strCache>
            </c:strRef>
          </c:cat>
          <c:val>
            <c:numRef>
              <c:f>PROGRESSION!$C$4:$C$16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0-A257-4324-A742-920B26C932E2}"/>
            </c:ext>
          </c:extLst>
        </c:ser>
        <c:dLbls>
          <c:showLegendKey val="0"/>
          <c:showVal val="0"/>
          <c:showCatName val="0"/>
          <c:showSerName val="0"/>
          <c:showPercent val="0"/>
          <c:showBubbleSize val="0"/>
        </c:dLbls>
        <c:gapWidth val="100"/>
        <c:overlap val="-24"/>
        <c:axId val="555081512"/>
        <c:axId val="555074952"/>
      </c:barChart>
      <c:catAx>
        <c:axId val="5550815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crossAx val="555074952"/>
        <c:crosses val="autoZero"/>
        <c:auto val="1"/>
        <c:lblAlgn val="ctr"/>
        <c:lblOffset val="100"/>
        <c:noMultiLvlLbl val="0"/>
      </c:catAx>
      <c:valAx>
        <c:axId val="555074952"/>
        <c:scaling>
          <c:orientation val="minMax"/>
          <c:max val="400"/>
          <c:min val="15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555081512"/>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chemeClr val="bg1"/>
      </a:solid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CA" sz="2400" b="0">
                <a:latin typeface="Bebas Neue" panose="020B0606020202050201" pitchFamily="34" charset="0"/>
              </a:rPr>
              <a:t>Shoulders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solidFill>
              <a:srgbClr val="49C3CB"/>
            </a:solidFill>
            <a:ln>
              <a:noFill/>
            </a:ln>
            <a:effectLst>
              <a:outerShdw blurRad="57150" dist="19050" dir="5400000" algn="ctr" rotWithShape="0">
                <a:srgbClr val="000000">
                  <a:alpha val="63000"/>
                </a:srgbClr>
              </a:outerShdw>
            </a:effectLst>
          </c:spPr>
          <c:invertIfNegative val="0"/>
          <c:dPt>
            <c:idx val="1"/>
            <c:invertIfNegative val="0"/>
            <c:bubble3D val="0"/>
            <c:spPr>
              <a:solidFill>
                <a:srgbClr val="49C3CB"/>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EC5-4401-BF59-5A4A4D6647E2}"/>
              </c:ext>
            </c:extLst>
          </c:dPt>
          <c:trendline>
            <c:spPr>
              <a:ln w="19050" cap="rnd">
                <a:solidFill>
                  <a:schemeClr val="bg1"/>
                </a:solidFill>
                <a:prstDash val="dash"/>
              </a:ln>
              <a:effectLst/>
            </c:spPr>
            <c:trendlineType val="linear"/>
            <c:dispRSqr val="0"/>
            <c:dispEq val="0"/>
          </c:trendline>
          <c:cat>
            <c:strRef>
              <c:f>PROGRESSION!$B$4:$B$16</c:f>
              <c:strCache>
                <c:ptCount val="13"/>
                <c:pt idx="0">
                  <c:v>Start</c:v>
                </c:pt>
                <c:pt idx="1">
                  <c:v>Cycle 1</c:v>
                </c:pt>
                <c:pt idx="2">
                  <c:v>Cycle 2</c:v>
                </c:pt>
                <c:pt idx="3">
                  <c:v>Cycle 3</c:v>
                </c:pt>
                <c:pt idx="4">
                  <c:v>Cycle 4</c:v>
                </c:pt>
                <c:pt idx="5">
                  <c:v>Cycle 5</c:v>
                </c:pt>
                <c:pt idx="6">
                  <c:v>Cycle 6</c:v>
                </c:pt>
                <c:pt idx="7">
                  <c:v>Cycle 7</c:v>
                </c:pt>
                <c:pt idx="8">
                  <c:v>Cycle 8</c:v>
                </c:pt>
                <c:pt idx="9">
                  <c:v>Cycle 9</c:v>
                </c:pt>
                <c:pt idx="10">
                  <c:v>Cycle 10</c:v>
                </c:pt>
                <c:pt idx="11">
                  <c:v>Cycle 11</c:v>
                </c:pt>
                <c:pt idx="12">
                  <c:v>Cycle 12</c:v>
                </c:pt>
              </c:strCache>
            </c:strRef>
          </c:cat>
          <c:val>
            <c:numRef>
              <c:f>PROGRESSION!$E$4:$E$16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2-CB2F-47B2-89C4-D02F2D4AA5CC}"/>
            </c:ext>
          </c:extLst>
        </c:ser>
        <c:dLbls>
          <c:showLegendKey val="0"/>
          <c:showVal val="0"/>
          <c:showCatName val="0"/>
          <c:showSerName val="0"/>
          <c:showPercent val="0"/>
          <c:showBubbleSize val="0"/>
        </c:dLbls>
        <c:gapWidth val="100"/>
        <c:overlap val="-24"/>
        <c:axId val="555081512"/>
        <c:axId val="555074952"/>
      </c:barChart>
      <c:catAx>
        <c:axId val="5550815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crossAx val="555074952"/>
        <c:crosses val="autoZero"/>
        <c:auto val="1"/>
        <c:lblAlgn val="ctr"/>
        <c:lblOffset val="100"/>
        <c:noMultiLvlLbl val="0"/>
      </c:catAx>
      <c:valAx>
        <c:axId val="555074952"/>
        <c:scaling>
          <c:orientation val="minMax"/>
          <c:max val="150"/>
          <c:min val="5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555081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chemeClr val="bg1"/>
      </a:solid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CA" sz="2400" b="0">
                <a:latin typeface="Bebas Neue" panose="020B0606020202050201" pitchFamily="34" charset="0"/>
              </a:rPr>
              <a:t>Legs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solidFill>
              <a:srgbClr val="49C3CB"/>
            </a:solidFill>
            <a:ln>
              <a:noFill/>
            </a:ln>
            <a:effectLst>
              <a:outerShdw blurRad="57150" dist="19050" dir="5400000" algn="ctr" rotWithShape="0">
                <a:srgbClr val="000000">
                  <a:alpha val="63000"/>
                </a:srgbClr>
              </a:outerShdw>
            </a:effectLst>
          </c:spPr>
          <c:invertIfNegative val="0"/>
          <c:trendline>
            <c:spPr>
              <a:ln w="19050" cap="rnd">
                <a:solidFill>
                  <a:schemeClr val="bg1"/>
                </a:solidFill>
                <a:prstDash val="dash"/>
              </a:ln>
              <a:effectLst/>
            </c:spPr>
            <c:trendlineType val="linear"/>
            <c:dispRSqr val="0"/>
            <c:dispEq val="0"/>
          </c:trendline>
          <c:cat>
            <c:strRef>
              <c:f>PROGRESSION!$B$4:$B$16</c:f>
              <c:strCache>
                <c:ptCount val="13"/>
                <c:pt idx="0">
                  <c:v>Start</c:v>
                </c:pt>
                <c:pt idx="1">
                  <c:v>Cycle 1</c:v>
                </c:pt>
                <c:pt idx="2">
                  <c:v>Cycle 2</c:v>
                </c:pt>
                <c:pt idx="3">
                  <c:v>Cycle 3</c:v>
                </c:pt>
                <c:pt idx="4">
                  <c:v>Cycle 4</c:v>
                </c:pt>
                <c:pt idx="5">
                  <c:v>Cycle 5</c:v>
                </c:pt>
                <c:pt idx="6">
                  <c:v>Cycle 6</c:v>
                </c:pt>
                <c:pt idx="7">
                  <c:v>Cycle 7</c:v>
                </c:pt>
                <c:pt idx="8">
                  <c:v>Cycle 8</c:v>
                </c:pt>
                <c:pt idx="9">
                  <c:v>Cycle 9</c:v>
                </c:pt>
                <c:pt idx="10">
                  <c:v>Cycle 10</c:v>
                </c:pt>
                <c:pt idx="11">
                  <c:v>Cycle 11</c:v>
                </c:pt>
                <c:pt idx="12">
                  <c:v>Cycle 12</c:v>
                </c:pt>
              </c:strCache>
            </c:strRef>
          </c:cat>
          <c:val>
            <c:numRef>
              <c:f>PROGRESSION!$D$4:$D$16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03-94E0-416E-85E7-8C11E142B6F9}"/>
            </c:ext>
          </c:extLst>
        </c:ser>
        <c:dLbls>
          <c:showLegendKey val="0"/>
          <c:showVal val="0"/>
          <c:showCatName val="0"/>
          <c:showSerName val="0"/>
          <c:showPercent val="0"/>
          <c:showBubbleSize val="0"/>
        </c:dLbls>
        <c:gapWidth val="100"/>
        <c:overlap val="-24"/>
        <c:axId val="555081512"/>
        <c:axId val="555074952"/>
      </c:barChart>
      <c:catAx>
        <c:axId val="5550815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crossAx val="555074952"/>
        <c:crosses val="autoZero"/>
        <c:auto val="1"/>
        <c:lblAlgn val="ctr"/>
        <c:lblOffset val="100"/>
        <c:noMultiLvlLbl val="0"/>
      </c:catAx>
      <c:valAx>
        <c:axId val="555074952"/>
        <c:scaling>
          <c:orientation val="minMax"/>
          <c:max val="500"/>
          <c:min val="20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555081512"/>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chemeClr val="bg1"/>
      </a:solid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0</xdr:rowOff>
    </xdr:from>
    <xdr:to>
      <xdr:col>2</xdr:col>
      <xdr:colOff>2228290</xdr:colOff>
      <xdr:row>6</xdr:row>
      <xdr:rowOff>205068</xdr:rowOff>
    </xdr:to>
    <xdr:pic>
      <xdr:nvPicPr>
        <xdr:cNvPr id="2" name="Picture 1">
          <a:extLst>
            <a:ext uri="{FF2B5EF4-FFF2-40B4-BE49-F238E27FC236}">
              <a16:creationId xmlns:a16="http://schemas.microsoft.com/office/drawing/2014/main" id="{F77017D2-3E94-4604-98DE-357DFFD47F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076" t="15458" r="12977" b="23546"/>
        <a:stretch/>
      </xdr:blipFill>
      <xdr:spPr>
        <a:xfrm>
          <a:off x="704850" y="0"/>
          <a:ext cx="4380940" cy="1652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138732</xdr:colOff>
      <xdr:row>1</xdr:row>
      <xdr:rowOff>10352</xdr:rowOff>
    </xdr:from>
    <xdr:to>
      <xdr:col>19</xdr:col>
      <xdr:colOff>352425</xdr:colOff>
      <xdr:row>13</xdr:row>
      <xdr:rowOff>212911</xdr:rowOff>
    </xdr:to>
    <xdr:graphicFrame macro="">
      <xdr:nvGraphicFramePr>
        <xdr:cNvPr id="4" name="Chart 3">
          <a:extLst>
            <a:ext uri="{FF2B5EF4-FFF2-40B4-BE49-F238E27FC236}">
              <a16:creationId xmlns:a16="http://schemas.microsoft.com/office/drawing/2014/main" id="{F4D20D49-E08E-4FCC-B65B-DAF1C8AC2A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128719</xdr:colOff>
      <xdr:row>31</xdr:row>
      <xdr:rowOff>197223</xdr:rowOff>
    </xdr:from>
    <xdr:to>
      <xdr:col>19</xdr:col>
      <xdr:colOff>390525</xdr:colOff>
      <xdr:row>48</xdr:row>
      <xdr:rowOff>10085</xdr:rowOff>
    </xdr:to>
    <xdr:graphicFrame macro="">
      <xdr:nvGraphicFramePr>
        <xdr:cNvPr id="5" name="Chart 4">
          <a:extLst>
            <a:ext uri="{FF2B5EF4-FFF2-40B4-BE49-F238E27FC236}">
              <a16:creationId xmlns:a16="http://schemas.microsoft.com/office/drawing/2014/main" id="{BFFBBF36-E224-4897-A014-414199544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133350</xdr:colOff>
      <xdr:row>14</xdr:row>
      <xdr:rowOff>76200</xdr:rowOff>
    </xdr:from>
    <xdr:to>
      <xdr:col>19</xdr:col>
      <xdr:colOff>381000</xdr:colOff>
      <xdr:row>31</xdr:row>
      <xdr:rowOff>59684</xdr:rowOff>
    </xdr:to>
    <xdr:graphicFrame macro="">
      <xdr:nvGraphicFramePr>
        <xdr:cNvPr id="6" name="Chart 5">
          <a:extLst>
            <a:ext uri="{FF2B5EF4-FFF2-40B4-BE49-F238E27FC236}">
              <a16:creationId xmlns:a16="http://schemas.microsoft.com/office/drawing/2014/main" id="{7B445589-6193-4045-97B3-18EEBCF26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685800</xdr:colOff>
      <xdr:row>20</xdr:row>
      <xdr:rowOff>57150</xdr:rowOff>
    </xdr:from>
    <xdr:to>
      <xdr:col>4</xdr:col>
      <xdr:colOff>1028700</xdr:colOff>
      <xdr:row>27</xdr:row>
      <xdr:rowOff>31354</xdr:rowOff>
    </xdr:to>
    <xdr:pic>
      <xdr:nvPicPr>
        <xdr:cNvPr id="7" name="Picture 6">
          <a:extLst>
            <a:ext uri="{FF2B5EF4-FFF2-40B4-BE49-F238E27FC236}">
              <a16:creationId xmlns:a16="http://schemas.microsoft.com/office/drawing/2014/main" id="{343CDD72-440A-45F6-84C8-FA7CF3CFC12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076" t="15458" r="12977" b="23546"/>
        <a:stretch/>
      </xdr:blipFill>
      <xdr:spPr>
        <a:xfrm>
          <a:off x="1104900" y="5457825"/>
          <a:ext cx="3819525" cy="144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3" name="Picture 2">
          <a:extLst>
            <a:ext uri="{FF2B5EF4-FFF2-40B4-BE49-F238E27FC236}">
              <a16:creationId xmlns:a16="http://schemas.microsoft.com/office/drawing/2014/main" id="{FA994320-6DFB-4132-AB20-1A4665191E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0" y="1781175"/>
          <a:ext cx="1685925" cy="1559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BA82AAF2-CED7-4762-815E-1C0ADFB045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FC3F57E9-806E-4275-8473-DC9F3DFBD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7F6ECA2C-0A8F-4002-8237-8F2BC40FD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1A67380A-5D6A-4D59-ADF5-D4148E99C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582BE242-DC54-4BC7-9E0C-1C380758F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1E16D156-239C-410F-9E9D-C53D5403E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075C8231-7BFA-4667-A440-E2E4749C30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42E29CF4-2661-4703-BCB2-23B44E107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7A019B37-5DD8-49A8-B391-803EC283E4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846CD89F-357F-415C-BEA4-ABFDBD48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952500</xdr:colOff>
      <xdr:row>6</xdr:row>
      <xdr:rowOff>209550</xdr:rowOff>
    </xdr:from>
    <xdr:to>
      <xdr:col>4</xdr:col>
      <xdr:colOff>323850</xdr:colOff>
      <xdr:row>13</xdr:row>
      <xdr:rowOff>102488</xdr:rowOff>
    </xdr:to>
    <xdr:pic>
      <xdr:nvPicPr>
        <xdr:cNvPr id="2" name="Picture 1">
          <a:extLst>
            <a:ext uri="{FF2B5EF4-FFF2-40B4-BE49-F238E27FC236}">
              <a16:creationId xmlns:a16="http://schemas.microsoft.com/office/drawing/2014/main" id="{ADC36BE7-3FDD-45ED-BA8A-0169844A6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781175"/>
          <a:ext cx="1685925" cy="1559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Q642"/>
  <sheetViews>
    <sheetView tabSelected="1" zoomScaleNormal="100" workbookViewId="0">
      <selection activeCell="D7" sqref="D7"/>
    </sheetView>
  </sheetViews>
  <sheetFormatPr defaultColWidth="35" defaultRowHeight="18" x14ac:dyDescent="0.35"/>
  <cols>
    <col min="1" max="1" width="7.5546875" style="113" customWidth="1"/>
    <col min="2" max="5" width="35.33203125" style="59" customWidth="1"/>
    <col min="6" max="8" width="35.33203125" style="56" customWidth="1"/>
    <col min="9" max="225" width="35" style="113"/>
    <col min="226" max="16384" width="35" style="56"/>
  </cols>
  <sheetData>
    <row r="1" spans="1:225" s="113" customFormat="1" x14ac:dyDescent="0.35">
      <c r="B1" s="115"/>
      <c r="C1" s="115"/>
      <c r="D1" s="115"/>
      <c r="E1" s="115"/>
    </row>
    <row r="2" spans="1:225" s="113" customFormat="1" ht="18.600000000000001" thickBot="1" x14ac:dyDescent="0.4">
      <c r="B2" s="115"/>
      <c r="C2" s="115"/>
      <c r="D2" s="115"/>
      <c r="E2" s="115"/>
    </row>
    <row r="3" spans="1:225" s="113" customFormat="1" x14ac:dyDescent="0.35">
      <c r="B3" s="115"/>
      <c r="C3" s="115"/>
      <c r="D3" s="115"/>
      <c r="E3" s="186" t="s">
        <v>170</v>
      </c>
      <c r="F3" s="189" t="s">
        <v>171</v>
      </c>
    </row>
    <row r="4" spans="1:225" s="113" customFormat="1" x14ac:dyDescent="0.35">
      <c r="B4" s="115"/>
      <c r="C4" s="115"/>
      <c r="D4" s="115"/>
      <c r="E4" s="187"/>
      <c r="F4" s="190"/>
    </row>
    <row r="5" spans="1:225" s="113" customFormat="1" ht="18.600000000000001" thickBot="1" x14ac:dyDescent="0.4">
      <c r="B5" s="115"/>
      <c r="C5" s="115"/>
      <c r="D5" s="115"/>
      <c r="E5" s="188"/>
      <c r="F5" s="191"/>
    </row>
    <row r="6" spans="1:225" s="113" customFormat="1" x14ac:dyDescent="0.35">
      <c r="B6" s="115"/>
      <c r="C6" s="115"/>
      <c r="D6" s="115"/>
      <c r="E6" s="115"/>
    </row>
    <row r="7" spans="1:225" s="113" customFormat="1" ht="18.600000000000001" thickBot="1" x14ac:dyDescent="0.4">
      <c r="B7" s="115"/>
      <c r="C7" s="115"/>
      <c r="D7" s="115"/>
      <c r="E7" s="115"/>
    </row>
    <row r="8" spans="1:225" s="46" customFormat="1" ht="31.8" thickBot="1" x14ac:dyDescent="0.4">
      <c r="A8" s="113"/>
      <c r="B8" s="198" t="s">
        <v>166</v>
      </c>
      <c r="C8" s="199"/>
      <c r="D8" s="115"/>
      <c r="E8" s="198" t="s">
        <v>167</v>
      </c>
      <c r="F8" s="199"/>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row>
    <row r="9" spans="1:225" s="46" customFormat="1" ht="18.600000000000001" thickBot="1" x14ac:dyDescent="0.4">
      <c r="A9" s="113"/>
      <c r="B9" s="66" t="s">
        <v>50</v>
      </c>
      <c r="C9" s="67" t="s">
        <v>51</v>
      </c>
      <c r="D9" s="115"/>
      <c r="E9" s="66" t="s">
        <v>50</v>
      </c>
      <c r="F9" s="67" t="s">
        <v>86</v>
      </c>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row>
    <row r="10" spans="1:225" s="46" customFormat="1" ht="18.600000000000001" thickTop="1" x14ac:dyDescent="0.35">
      <c r="A10" s="113"/>
      <c r="B10" s="61" t="s">
        <v>156</v>
      </c>
      <c r="C10" s="99"/>
      <c r="D10" s="115"/>
      <c r="E10" s="2" t="s">
        <v>87</v>
      </c>
      <c r="F10" s="102"/>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row>
    <row r="11" spans="1:225" s="46" customFormat="1" x14ac:dyDescent="0.35">
      <c r="A11" s="113"/>
      <c r="B11" s="62" t="s">
        <v>157</v>
      </c>
      <c r="C11" s="100"/>
      <c r="D11" s="115"/>
      <c r="E11" s="69" t="s">
        <v>88</v>
      </c>
      <c r="F11" s="10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row>
    <row r="12" spans="1:225" s="46" customFormat="1" ht="18.600000000000001" thickBot="1" x14ac:dyDescent="0.4">
      <c r="A12" s="113"/>
      <c r="B12" s="48" t="s">
        <v>20</v>
      </c>
      <c r="C12" s="100"/>
      <c r="D12" s="115"/>
      <c r="E12" s="3" t="s">
        <v>89</v>
      </c>
      <c r="F12" s="104"/>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row>
    <row r="13" spans="1:225" s="46" customFormat="1" ht="18.600000000000001" thickBot="1" x14ac:dyDescent="0.4">
      <c r="A13" s="113"/>
      <c r="B13" s="50" t="s">
        <v>21</v>
      </c>
      <c r="C13" s="100"/>
      <c r="D13" s="115"/>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row>
    <row r="14" spans="1:225" s="46" customFormat="1" ht="18.75" customHeight="1" x14ac:dyDescent="0.35">
      <c r="A14" s="113"/>
      <c r="B14" s="48" t="s">
        <v>22</v>
      </c>
      <c r="C14" s="100"/>
      <c r="D14" s="115"/>
      <c r="E14" s="192" t="s">
        <v>168</v>
      </c>
      <c r="F14" s="193"/>
      <c r="G14" s="193"/>
      <c r="H14" s="194"/>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row>
    <row r="15" spans="1:225" s="46" customFormat="1" ht="18.75" customHeight="1" thickBot="1" x14ac:dyDescent="0.4">
      <c r="A15" s="113"/>
      <c r="B15" s="62" t="s">
        <v>105</v>
      </c>
      <c r="C15" s="100"/>
      <c r="D15" s="115"/>
      <c r="E15" s="195"/>
      <c r="F15" s="196"/>
      <c r="G15" s="196"/>
      <c r="H15" s="197"/>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row>
    <row r="16" spans="1:225" s="46" customFormat="1" ht="18.600000000000001" thickBot="1" x14ac:dyDescent="0.4">
      <c r="A16" s="113"/>
      <c r="B16" s="61" t="s">
        <v>104</v>
      </c>
      <c r="C16" s="100"/>
      <c r="D16" s="115"/>
      <c r="E16" s="47" t="s">
        <v>14</v>
      </c>
      <c r="F16" s="67" t="s">
        <v>75</v>
      </c>
      <c r="G16" s="67" t="s">
        <v>74</v>
      </c>
      <c r="H16" s="68" t="s">
        <v>10</v>
      </c>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row>
    <row r="17" spans="1:225" s="46" customFormat="1" ht="18.600000000000001" thickTop="1" x14ac:dyDescent="0.35">
      <c r="A17" s="113"/>
      <c r="B17" s="62" t="s">
        <v>110</v>
      </c>
      <c r="C17" s="100"/>
      <c r="D17" s="115"/>
      <c r="E17" s="49">
        <f>F10</f>
        <v>0</v>
      </c>
      <c r="F17" s="94"/>
      <c r="G17" s="94"/>
      <c r="H17" s="72" t="e">
        <f>F17/(VLOOKUP(G17,Config!$C:$G,5,FALSE))</f>
        <v>#N/A</v>
      </c>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row>
    <row r="18" spans="1:225" s="46" customFormat="1" x14ac:dyDescent="0.35">
      <c r="A18" s="113"/>
      <c r="B18" s="61" t="s">
        <v>154</v>
      </c>
      <c r="C18" s="100"/>
      <c r="D18" s="115"/>
      <c r="E18" s="51">
        <f>F11</f>
        <v>0</v>
      </c>
      <c r="F18" s="95"/>
      <c r="G18" s="95"/>
      <c r="H18" s="73" t="e">
        <f>F18/(VLOOKUP(G18,Config!$C:$G,5,FALSE))</f>
        <v>#N/A</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row>
    <row r="19" spans="1:225" s="46" customFormat="1" ht="18.600000000000001" thickBot="1" x14ac:dyDescent="0.4">
      <c r="A19" s="113"/>
      <c r="B19" s="62" t="s">
        <v>155</v>
      </c>
      <c r="C19" s="100"/>
      <c r="D19" s="115"/>
      <c r="E19" s="52">
        <f>F12</f>
        <v>0</v>
      </c>
      <c r="F19" s="96"/>
      <c r="G19" s="96"/>
      <c r="H19" s="84" t="e">
        <f>F19/(VLOOKUP(G19,Config!$C:$G,5,FALSE))</f>
        <v>#N/A</v>
      </c>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row>
    <row r="20" spans="1:225" s="46" customFormat="1" ht="18.600000000000001" thickBot="1" x14ac:dyDescent="0.4">
      <c r="A20" s="113"/>
      <c r="B20" s="61" t="s">
        <v>181</v>
      </c>
      <c r="C20" s="100"/>
      <c r="D20" s="115"/>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row>
    <row r="21" spans="1:225" s="46" customFormat="1" ht="18.75" customHeight="1" x14ac:dyDescent="0.35">
      <c r="A21" s="113"/>
      <c r="B21" s="62" t="s">
        <v>180</v>
      </c>
      <c r="C21" s="100"/>
      <c r="D21" s="115"/>
      <c r="E21" s="180" t="s">
        <v>169</v>
      </c>
      <c r="F21" s="181"/>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row>
    <row r="22" spans="1:225" s="46" customFormat="1" ht="19.5" customHeight="1" thickBot="1" x14ac:dyDescent="0.4">
      <c r="A22" s="113"/>
      <c r="B22" s="48" t="s">
        <v>46</v>
      </c>
      <c r="C22" s="100"/>
      <c r="D22" s="115"/>
      <c r="E22" s="182"/>
      <c r="F22" s="18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row>
    <row r="23" spans="1:225" s="46" customFormat="1" ht="18.600000000000001" thickBot="1" x14ac:dyDescent="0.4">
      <c r="A23" s="113"/>
      <c r="B23" s="50" t="s">
        <v>47</v>
      </c>
      <c r="C23" s="100"/>
      <c r="D23" s="115"/>
      <c r="E23" s="66" t="s">
        <v>50</v>
      </c>
      <c r="F23" s="67" t="s">
        <v>75</v>
      </c>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row>
    <row r="24" spans="1:225" s="46" customFormat="1" ht="18.600000000000001" thickTop="1" x14ac:dyDescent="0.35">
      <c r="A24" s="113"/>
      <c r="B24" s="61" t="s">
        <v>152</v>
      </c>
      <c r="C24" s="100"/>
      <c r="D24" s="115"/>
      <c r="E24" s="49">
        <f>F10</f>
        <v>0</v>
      </c>
      <c r="F24" s="109">
        <v>5</v>
      </c>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row>
    <row r="25" spans="1:225" s="46" customFormat="1" x14ac:dyDescent="0.35">
      <c r="A25" s="113"/>
      <c r="B25" s="62" t="s">
        <v>153</v>
      </c>
      <c r="C25" s="100"/>
      <c r="D25" s="115"/>
      <c r="E25" s="51">
        <f>F11</f>
        <v>0</v>
      </c>
      <c r="F25" s="103">
        <v>7.5</v>
      </c>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row>
    <row r="26" spans="1:225" s="46" customFormat="1" ht="18.600000000000001" thickBot="1" x14ac:dyDescent="0.4">
      <c r="A26" s="113"/>
      <c r="B26" s="48" t="s">
        <v>72</v>
      </c>
      <c r="C26" s="100"/>
      <c r="D26" s="115"/>
      <c r="E26" s="52">
        <f>F12</f>
        <v>0</v>
      </c>
      <c r="F26" s="104">
        <v>2.5</v>
      </c>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row>
    <row r="27" spans="1:225" s="46" customFormat="1" x14ac:dyDescent="0.35">
      <c r="A27" s="113"/>
      <c r="B27" s="50" t="s">
        <v>73</v>
      </c>
      <c r="C27" s="100"/>
      <c r="D27" s="115"/>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row>
    <row r="28" spans="1:225" s="46" customFormat="1" x14ac:dyDescent="0.35">
      <c r="A28" s="113"/>
      <c r="B28" s="61" t="s">
        <v>84</v>
      </c>
      <c r="C28" s="100"/>
      <c r="D28" s="115"/>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row>
    <row r="29" spans="1:225" s="54" customFormat="1" ht="21.75" customHeight="1" x14ac:dyDescent="0.35">
      <c r="A29" s="114"/>
      <c r="B29" s="62" t="s">
        <v>85</v>
      </c>
      <c r="C29" s="100"/>
      <c r="D29" s="115"/>
      <c r="E29" s="113"/>
      <c r="F29" s="113"/>
      <c r="G29" s="113"/>
      <c r="H29" s="113"/>
      <c r="I29" s="113"/>
      <c r="J29" s="113"/>
      <c r="K29" s="113"/>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row>
    <row r="30" spans="1:225" ht="18.600000000000001" thickBot="1" x14ac:dyDescent="0.4">
      <c r="B30" s="60" t="s">
        <v>68</v>
      </c>
      <c r="C30" s="101"/>
      <c r="D30" s="115"/>
      <c r="E30" s="113"/>
      <c r="F30" s="113"/>
      <c r="G30" s="113"/>
      <c r="H30" s="113"/>
    </row>
    <row r="31" spans="1:225" s="113" customFormat="1" ht="18.600000000000001" thickBot="1" x14ac:dyDescent="0.4">
      <c r="B31" s="115"/>
      <c r="C31" s="115"/>
      <c r="D31" s="115"/>
      <c r="E31" s="115"/>
      <c r="F31" s="115"/>
      <c r="G31" s="115"/>
      <c r="H31" s="115"/>
    </row>
    <row r="32" spans="1:225" s="113" customFormat="1" x14ac:dyDescent="0.35">
      <c r="B32" s="180" t="s">
        <v>158</v>
      </c>
      <c r="C32" s="184"/>
      <c r="D32" s="184"/>
      <c r="E32" s="184"/>
      <c r="F32" s="184"/>
      <c r="G32" s="184"/>
      <c r="H32" s="181"/>
    </row>
    <row r="33" spans="1:225" s="113" customFormat="1" ht="18.600000000000001" thickBot="1" x14ac:dyDescent="0.4">
      <c r="B33" s="182"/>
      <c r="C33" s="185"/>
      <c r="D33" s="185"/>
      <c r="E33" s="185"/>
      <c r="F33" s="185"/>
      <c r="G33" s="185"/>
      <c r="H33" s="183"/>
    </row>
    <row r="34" spans="1:225" ht="18.600000000000001" thickBot="1" x14ac:dyDescent="0.4">
      <c r="B34" s="70" t="s">
        <v>129</v>
      </c>
      <c r="C34" s="70" t="s">
        <v>143</v>
      </c>
      <c r="D34" s="70" t="s">
        <v>130</v>
      </c>
      <c r="E34" s="70" t="s">
        <v>92</v>
      </c>
      <c r="F34" s="70" t="s">
        <v>91</v>
      </c>
      <c r="G34" s="53" t="s">
        <v>76</v>
      </c>
      <c r="H34" s="53" t="s">
        <v>21</v>
      </c>
    </row>
    <row r="35" spans="1:225" ht="18.600000000000001" thickTop="1" x14ac:dyDescent="0.35">
      <c r="B35" s="71" t="s">
        <v>15</v>
      </c>
      <c r="C35" s="71" t="s">
        <v>11</v>
      </c>
      <c r="D35" s="71" t="s">
        <v>12</v>
      </c>
      <c r="E35" s="55" t="s">
        <v>26</v>
      </c>
      <c r="F35" s="71" t="s">
        <v>15</v>
      </c>
      <c r="G35" s="55" t="s">
        <v>27</v>
      </c>
      <c r="H35" s="55" t="s">
        <v>28</v>
      </c>
    </row>
    <row r="36" spans="1:225" x14ac:dyDescent="0.35">
      <c r="B36" s="71" t="s">
        <v>37</v>
      </c>
      <c r="C36" s="71" t="s">
        <v>150</v>
      </c>
      <c r="D36" s="71" t="s">
        <v>90</v>
      </c>
      <c r="E36" s="55" t="s">
        <v>32</v>
      </c>
      <c r="F36" s="71" t="s">
        <v>37</v>
      </c>
      <c r="G36" s="71" t="s">
        <v>101</v>
      </c>
      <c r="H36" s="55" t="s">
        <v>39</v>
      </c>
    </row>
    <row r="37" spans="1:225" x14ac:dyDescent="0.35">
      <c r="B37" s="55"/>
      <c r="C37" s="55"/>
      <c r="D37" s="71" t="s">
        <v>100</v>
      </c>
      <c r="E37" s="55" t="s">
        <v>37</v>
      </c>
      <c r="F37" s="55"/>
      <c r="G37" s="55" t="s">
        <v>33</v>
      </c>
      <c r="H37" s="71" t="s">
        <v>34</v>
      </c>
    </row>
    <row r="38" spans="1:225" x14ac:dyDescent="0.35">
      <c r="B38" s="55"/>
      <c r="C38" s="55"/>
      <c r="D38" s="55"/>
      <c r="E38" s="55" t="s">
        <v>42</v>
      </c>
      <c r="F38" s="55"/>
      <c r="G38" s="55" t="s">
        <v>38</v>
      </c>
      <c r="H38" s="71" t="s">
        <v>125</v>
      </c>
    </row>
    <row r="39" spans="1:225" x14ac:dyDescent="0.35">
      <c r="B39" s="55"/>
      <c r="C39" s="55"/>
      <c r="D39" s="55"/>
      <c r="E39" s="55" t="s">
        <v>44</v>
      </c>
      <c r="F39" s="55"/>
      <c r="G39" s="55"/>
      <c r="H39" s="55"/>
    </row>
    <row r="40" spans="1:225" s="46" customFormat="1" x14ac:dyDescent="0.35">
      <c r="A40" s="113"/>
      <c r="B40" s="55"/>
      <c r="C40" s="55"/>
      <c r="D40" s="55"/>
      <c r="E40" s="55" t="s">
        <v>45</v>
      </c>
      <c r="F40" s="55"/>
      <c r="G40" s="55"/>
      <c r="H40" s="55"/>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row>
    <row r="41" spans="1:225" x14ac:dyDescent="0.35">
      <c r="B41" s="71"/>
      <c r="C41" s="71"/>
      <c r="D41" s="57"/>
      <c r="E41" s="71" t="s">
        <v>124</v>
      </c>
      <c r="F41" s="71"/>
      <c r="G41" s="57"/>
      <c r="H41" s="57"/>
    </row>
    <row r="42" spans="1:225" ht="18.600000000000001" thickBot="1" x14ac:dyDescent="0.4">
      <c r="B42" s="58"/>
      <c r="C42" s="58"/>
      <c r="D42" s="58"/>
      <c r="E42" s="58"/>
      <c r="F42" s="58"/>
      <c r="G42" s="58"/>
      <c r="H42" s="58"/>
    </row>
    <row r="43" spans="1:225" s="113" customFormat="1" ht="18.600000000000001" thickBot="1" x14ac:dyDescent="0.4">
      <c r="B43" s="115"/>
      <c r="C43" s="115"/>
      <c r="D43" s="115"/>
      <c r="E43" s="115"/>
      <c r="G43" s="115"/>
      <c r="H43" s="115"/>
    </row>
    <row r="44" spans="1:225" ht="18.600000000000001" thickBot="1" x14ac:dyDescent="0.4">
      <c r="B44" s="53" t="s">
        <v>22</v>
      </c>
      <c r="C44" s="53" t="s">
        <v>23</v>
      </c>
      <c r="D44" s="53" t="s">
        <v>48</v>
      </c>
      <c r="E44" s="53" t="s">
        <v>68</v>
      </c>
      <c r="F44" s="53" t="s">
        <v>46</v>
      </c>
      <c r="G44" s="53" t="s">
        <v>47</v>
      </c>
      <c r="H44" s="70" t="s">
        <v>142</v>
      </c>
    </row>
    <row r="45" spans="1:225" ht="18.600000000000001" thickTop="1" x14ac:dyDescent="0.35">
      <c r="B45" s="55" t="s">
        <v>29</v>
      </c>
      <c r="C45" s="71" t="s">
        <v>131</v>
      </c>
      <c r="D45" s="55" t="s">
        <v>54</v>
      </c>
      <c r="E45" s="55" t="s">
        <v>70</v>
      </c>
      <c r="F45" s="55" t="s">
        <v>52</v>
      </c>
      <c r="G45" s="55" t="s">
        <v>53</v>
      </c>
      <c r="H45" s="55" t="s">
        <v>55</v>
      </c>
    </row>
    <row r="46" spans="1:225" x14ac:dyDescent="0.35">
      <c r="B46" s="55" t="s">
        <v>35</v>
      </c>
      <c r="C46" s="71" t="s">
        <v>132</v>
      </c>
      <c r="D46" s="55" t="s">
        <v>58</v>
      </c>
      <c r="E46" s="55" t="s">
        <v>71</v>
      </c>
      <c r="F46" s="55" t="s">
        <v>56</v>
      </c>
      <c r="G46" s="55" t="s">
        <v>57</v>
      </c>
      <c r="H46" s="55" t="s">
        <v>59</v>
      </c>
    </row>
    <row r="47" spans="1:225" x14ac:dyDescent="0.35">
      <c r="B47" s="55" t="s">
        <v>40</v>
      </c>
      <c r="C47" s="71" t="s">
        <v>133</v>
      </c>
      <c r="D47" s="71" t="s">
        <v>134</v>
      </c>
      <c r="E47" s="71" t="s">
        <v>137</v>
      </c>
      <c r="F47" s="55" t="s">
        <v>60</v>
      </c>
      <c r="G47" s="55" t="s">
        <v>61</v>
      </c>
      <c r="H47" s="71" t="s">
        <v>106</v>
      </c>
    </row>
    <row r="48" spans="1:225" x14ac:dyDescent="0.35">
      <c r="B48" s="71" t="s">
        <v>103</v>
      </c>
      <c r="C48" s="71" t="s">
        <v>126</v>
      </c>
      <c r="D48" s="71" t="s">
        <v>135</v>
      </c>
      <c r="E48" s="71" t="s">
        <v>138</v>
      </c>
      <c r="F48" s="55" t="s">
        <v>63</v>
      </c>
      <c r="G48" s="55" t="s">
        <v>64</v>
      </c>
      <c r="H48" s="71" t="s">
        <v>107</v>
      </c>
    </row>
    <row r="49" spans="1:225" x14ac:dyDescent="0.35">
      <c r="B49" s="71" t="s">
        <v>102</v>
      </c>
      <c r="C49" s="55"/>
      <c r="D49" s="71" t="s">
        <v>136</v>
      </c>
      <c r="E49" s="71" t="s">
        <v>139</v>
      </c>
      <c r="F49" s="71" t="s">
        <v>140</v>
      </c>
      <c r="G49" s="71" t="s">
        <v>141</v>
      </c>
      <c r="H49" s="55" t="s">
        <v>65</v>
      </c>
    </row>
    <row r="50" spans="1:225" s="46" customFormat="1" x14ac:dyDescent="0.35">
      <c r="A50" s="113"/>
      <c r="B50" s="55"/>
      <c r="C50" s="55"/>
      <c r="D50" s="55"/>
      <c r="E50" s="55"/>
      <c r="F50" s="71" t="s">
        <v>174</v>
      </c>
      <c r="G50" s="55"/>
      <c r="H50" s="55" t="s">
        <v>67</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row>
    <row r="51" spans="1:225" s="46" customFormat="1" x14ac:dyDescent="0.35">
      <c r="A51" s="113"/>
      <c r="B51" s="57"/>
      <c r="C51" s="57"/>
      <c r="D51" s="55"/>
      <c r="E51" s="55"/>
      <c r="F51" s="55"/>
      <c r="G51" s="55"/>
      <c r="H51" s="55" t="s">
        <v>69</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row>
    <row r="52" spans="1:225" s="46" customFormat="1" ht="18.600000000000001" thickBot="1" x14ac:dyDescent="0.4">
      <c r="A52" s="113"/>
      <c r="B52" s="58"/>
      <c r="C52" s="58"/>
      <c r="D52" s="58"/>
      <c r="E52" s="58"/>
      <c r="F52" s="58"/>
      <c r="G52" s="58"/>
      <c r="H52" s="58"/>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row>
    <row r="53" spans="1:225" s="113" customFormat="1" ht="18.600000000000001" thickBot="1" x14ac:dyDescent="0.4"/>
    <row r="54" spans="1:225" s="46" customFormat="1" ht="18.600000000000001" thickBot="1" x14ac:dyDescent="0.4">
      <c r="A54" s="113"/>
      <c r="B54" s="53" t="s">
        <v>49</v>
      </c>
      <c r="C54" s="53" t="s">
        <v>24</v>
      </c>
      <c r="D54" s="53" t="s">
        <v>25</v>
      </c>
      <c r="E54" s="70" t="s">
        <v>110</v>
      </c>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13"/>
      <c r="GM54" s="113"/>
      <c r="GN54" s="113"/>
      <c r="GO54" s="113"/>
      <c r="GP54" s="113"/>
      <c r="GQ54" s="113"/>
      <c r="GR54" s="113"/>
      <c r="GS54" s="113"/>
      <c r="GT54" s="113"/>
      <c r="GU54" s="113"/>
      <c r="GV54" s="113"/>
      <c r="GW54" s="113"/>
      <c r="GX54" s="113"/>
      <c r="GY54" s="113"/>
      <c r="GZ54" s="113"/>
      <c r="HA54" s="113"/>
      <c r="HB54" s="113"/>
      <c r="HC54" s="113"/>
      <c r="HD54" s="113"/>
      <c r="HE54" s="113"/>
      <c r="HF54" s="113"/>
      <c r="HG54" s="113"/>
      <c r="HH54" s="113"/>
      <c r="HI54" s="113"/>
      <c r="HJ54" s="113"/>
      <c r="HK54" s="113"/>
      <c r="HL54" s="113"/>
      <c r="HM54" s="113"/>
      <c r="HN54" s="113"/>
      <c r="HO54" s="113"/>
      <c r="HP54" s="113"/>
      <c r="HQ54" s="113"/>
    </row>
    <row r="55" spans="1:225" s="46" customFormat="1" ht="18.600000000000001" thickTop="1" x14ac:dyDescent="0.35">
      <c r="A55" s="113"/>
      <c r="B55" s="71" t="s">
        <v>109</v>
      </c>
      <c r="C55" s="55" t="s">
        <v>30</v>
      </c>
      <c r="D55" s="55" t="s">
        <v>31</v>
      </c>
      <c r="E55" s="71" t="s">
        <v>111</v>
      </c>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row>
    <row r="56" spans="1:225" s="46" customFormat="1" x14ac:dyDescent="0.35">
      <c r="A56" s="113"/>
      <c r="B56" s="71" t="s">
        <v>108</v>
      </c>
      <c r="C56" s="71" t="s">
        <v>146</v>
      </c>
      <c r="D56" s="55" t="s">
        <v>36</v>
      </c>
      <c r="E56" s="71" t="s">
        <v>112</v>
      </c>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113"/>
    </row>
    <row r="57" spans="1:225" s="46" customFormat="1" x14ac:dyDescent="0.35">
      <c r="A57" s="113"/>
      <c r="B57" s="55" t="s">
        <v>62</v>
      </c>
      <c r="C57" s="71" t="s">
        <v>145</v>
      </c>
      <c r="D57" s="55" t="s">
        <v>41</v>
      </c>
      <c r="E57" s="71" t="s">
        <v>113</v>
      </c>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row>
    <row r="58" spans="1:225" s="46" customFormat="1" x14ac:dyDescent="0.35">
      <c r="A58" s="113"/>
      <c r="B58" s="55" t="s">
        <v>66</v>
      </c>
      <c r="C58" s="55" t="s">
        <v>144</v>
      </c>
      <c r="D58" s="55" t="s">
        <v>43</v>
      </c>
      <c r="E58" s="71" t="s">
        <v>127</v>
      </c>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row>
    <row r="59" spans="1:225" s="46" customFormat="1" x14ac:dyDescent="0.35">
      <c r="A59" s="113"/>
      <c r="B59" s="55"/>
      <c r="C59" s="71" t="s">
        <v>147</v>
      </c>
      <c r="D59" s="71" t="s">
        <v>149</v>
      </c>
      <c r="E59" s="71" t="s">
        <v>128</v>
      </c>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row>
    <row r="60" spans="1:225" s="46" customFormat="1" x14ac:dyDescent="0.35">
      <c r="A60" s="113"/>
      <c r="B60" s="55"/>
      <c r="C60" s="55"/>
      <c r="D60" s="71" t="s">
        <v>148</v>
      </c>
      <c r="E60" s="55"/>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row>
    <row r="61" spans="1:225" x14ac:dyDescent="0.35">
      <c r="B61" s="55"/>
      <c r="C61" s="57"/>
      <c r="D61" s="57"/>
      <c r="E61" s="55"/>
      <c r="F61" s="113"/>
      <c r="G61" s="113"/>
      <c r="H61" s="113"/>
    </row>
    <row r="62" spans="1:225" ht="18.600000000000001" thickBot="1" x14ac:dyDescent="0.4">
      <c r="B62" s="58"/>
      <c r="C62" s="58"/>
      <c r="D62" s="58"/>
      <c r="E62" s="58"/>
      <c r="F62" s="113"/>
      <c r="G62" s="113"/>
      <c r="H62" s="113"/>
    </row>
    <row r="63" spans="1:225" s="113" customFormat="1" x14ac:dyDescent="0.35">
      <c r="B63" s="115"/>
      <c r="C63" s="115"/>
      <c r="D63" s="115"/>
      <c r="E63" s="115"/>
    </row>
    <row r="64" spans="1:225" s="113" customFormat="1" x14ac:dyDescent="0.35">
      <c r="B64" s="115"/>
      <c r="C64" s="115"/>
      <c r="D64" s="115"/>
      <c r="E64" s="115"/>
    </row>
    <row r="65" spans="2:5" s="113" customFormat="1" x14ac:dyDescent="0.35">
      <c r="B65" s="115"/>
      <c r="C65" s="115"/>
      <c r="D65" s="115"/>
      <c r="E65" s="115"/>
    </row>
    <row r="66" spans="2:5" s="113" customFormat="1" x14ac:dyDescent="0.35">
      <c r="B66" s="115"/>
      <c r="C66" s="115"/>
      <c r="D66" s="115"/>
      <c r="E66" s="115"/>
    </row>
    <row r="67" spans="2:5" s="113" customFormat="1" x14ac:dyDescent="0.35">
      <c r="B67" s="115"/>
      <c r="C67" s="115"/>
      <c r="D67" s="115"/>
      <c r="E67" s="115"/>
    </row>
    <row r="68" spans="2:5" s="113" customFormat="1" x14ac:dyDescent="0.35">
      <c r="B68" s="115"/>
      <c r="C68" s="115"/>
      <c r="D68" s="115"/>
      <c r="E68" s="115"/>
    </row>
    <row r="69" spans="2:5" s="113" customFormat="1" x14ac:dyDescent="0.35">
      <c r="B69" s="115"/>
      <c r="C69" s="115"/>
      <c r="D69" s="115"/>
      <c r="E69" s="115"/>
    </row>
    <row r="70" spans="2:5" s="113" customFormat="1" x14ac:dyDescent="0.35">
      <c r="B70" s="115"/>
      <c r="C70" s="115"/>
      <c r="D70" s="115"/>
      <c r="E70" s="115"/>
    </row>
    <row r="71" spans="2:5" s="113" customFormat="1" x14ac:dyDescent="0.35">
      <c r="B71" s="115"/>
      <c r="C71" s="115"/>
      <c r="D71" s="115"/>
      <c r="E71" s="115"/>
    </row>
    <row r="72" spans="2:5" s="113" customFormat="1" x14ac:dyDescent="0.35">
      <c r="B72" s="115"/>
      <c r="C72" s="115"/>
      <c r="D72" s="115"/>
      <c r="E72" s="115"/>
    </row>
    <row r="73" spans="2:5" s="113" customFormat="1" x14ac:dyDescent="0.35">
      <c r="B73" s="115"/>
      <c r="C73" s="115"/>
      <c r="D73" s="115"/>
      <c r="E73" s="115"/>
    </row>
    <row r="74" spans="2:5" s="113" customFormat="1" x14ac:dyDescent="0.35">
      <c r="B74" s="115"/>
      <c r="C74" s="115"/>
      <c r="D74" s="115"/>
      <c r="E74" s="115"/>
    </row>
    <row r="75" spans="2:5" s="113" customFormat="1" x14ac:dyDescent="0.35">
      <c r="B75" s="115"/>
      <c r="C75" s="115"/>
      <c r="D75" s="115"/>
      <c r="E75" s="115"/>
    </row>
    <row r="76" spans="2:5" s="113" customFormat="1" x14ac:dyDescent="0.35">
      <c r="B76" s="115"/>
      <c r="C76" s="115"/>
      <c r="D76" s="115"/>
      <c r="E76" s="115"/>
    </row>
    <row r="77" spans="2:5" s="113" customFormat="1" x14ac:dyDescent="0.35">
      <c r="B77" s="115"/>
      <c r="C77" s="115"/>
      <c r="D77" s="115"/>
      <c r="E77" s="115"/>
    </row>
    <row r="78" spans="2:5" s="113" customFormat="1" x14ac:dyDescent="0.35">
      <c r="B78" s="115"/>
      <c r="C78" s="115"/>
      <c r="D78" s="115"/>
      <c r="E78" s="115"/>
    </row>
    <row r="79" spans="2:5" s="113" customFormat="1" x14ac:dyDescent="0.35">
      <c r="B79" s="115"/>
      <c r="C79" s="115"/>
      <c r="D79" s="115"/>
      <c r="E79" s="115"/>
    </row>
    <row r="80" spans="2:5" s="113" customFormat="1" x14ac:dyDescent="0.35">
      <c r="B80" s="115"/>
      <c r="C80" s="115"/>
      <c r="D80" s="115"/>
      <c r="E80" s="115"/>
    </row>
    <row r="81" spans="2:5" s="113" customFormat="1" x14ac:dyDescent="0.35">
      <c r="B81" s="115"/>
      <c r="C81" s="115"/>
      <c r="D81" s="115"/>
      <c r="E81" s="115"/>
    </row>
    <row r="82" spans="2:5" s="113" customFormat="1" x14ac:dyDescent="0.35">
      <c r="B82" s="115"/>
      <c r="C82" s="115"/>
      <c r="D82" s="115"/>
      <c r="E82" s="115"/>
    </row>
    <row r="83" spans="2:5" s="113" customFormat="1" x14ac:dyDescent="0.35">
      <c r="B83" s="115"/>
      <c r="C83" s="115"/>
      <c r="D83" s="115"/>
      <c r="E83" s="115"/>
    </row>
    <row r="84" spans="2:5" s="113" customFormat="1" x14ac:dyDescent="0.35">
      <c r="B84" s="115"/>
      <c r="C84" s="115"/>
      <c r="D84" s="115"/>
      <c r="E84" s="115"/>
    </row>
    <row r="85" spans="2:5" s="113" customFormat="1" x14ac:dyDescent="0.35">
      <c r="B85" s="115"/>
      <c r="C85" s="115"/>
      <c r="D85" s="115"/>
      <c r="E85" s="115"/>
    </row>
    <row r="86" spans="2:5" s="113" customFormat="1" x14ac:dyDescent="0.35">
      <c r="B86" s="115"/>
      <c r="C86" s="115"/>
      <c r="D86" s="115"/>
      <c r="E86" s="115"/>
    </row>
    <row r="87" spans="2:5" s="113" customFormat="1" x14ac:dyDescent="0.35">
      <c r="B87" s="115"/>
      <c r="C87" s="115"/>
      <c r="D87" s="115"/>
      <c r="E87" s="115"/>
    </row>
    <row r="88" spans="2:5" s="113" customFormat="1" x14ac:dyDescent="0.35">
      <c r="B88" s="115"/>
      <c r="C88" s="115"/>
      <c r="D88" s="115"/>
      <c r="E88" s="115"/>
    </row>
    <row r="89" spans="2:5" s="113" customFormat="1" x14ac:dyDescent="0.35">
      <c r="B89" s="115"/>
      <c r="C89" s="115"/>
      <c r="D89" s="115"/>
      <c r="E89" s="115"/>
    </row>
    <row r="90" spans="2:5" s="113" customFormat="1" x14ac:dyDescent="0.35">
      <c r="B90" s="115"/>
      <c r="C90" s="115"/>
      <c r="D90" s="115"/>
      <c r="E90" s="115"/>
    </row>
    <row r="91" spans="2:5" s="113" customFormat="1" x14ac:dyDescent="0.35">
      <c r="B91" s="115"/>
      <c r="C91" s="115"/>
      <c r="D91" s="115"/>
      <c r="E91" s="115"/>
    </row>
    <row r="92" spans="2:5" s="113" customFormat="1" x14ac:dyDescent="0.35">
      <c r="B92" s="115"/>
      <c r="C92" s="115"/>
      <c r="D92" s="115"/>
      <c r="E92" s="115"/>
    </row>
    <row r="93" spans="2:5" s="113" customFormat="1" x14ac:dyDescent="0.35">
      <c r="B93" s="115"/>
      <c r="C93" s="115"/>
      <c r="D93" s="115"/>
      <c r="E93" s="115"/>
    </row>
    <row r="94" spans="2:5" s="113" customFormat="1" x14ac:dyDescent="0.35">
      <c r="B94" s="115"/>
      <c r="C94" s="115"/>
      <c r="D94" s="115"/>
      <c r="E94" s="115"/>
    </row>
    <row r="95" spans="2:5" s="113" customFormat="1" x14ac:dyDescent="0.35">
      <c r="B95" s="115"/>
      <c r="C95" s="115"/>
      <c r="D95" s="115"/>
      <c r="E95" s="115"/>
    </row>
    <row r="96" spans="2:5" s="113" customFormat="1" x14ac:dyDescent="0.35">
      <c r="B96" s="115"/>
      <c r="C96" s="115"/>
      <c r="D96" s="115"/>
      <c r="E96" s="115"/>
    </row>
    <row r="97" spans="2:5" s="113" customFormat="1" x14ac:dyDescent="0.35">
      <c r="B97" s="115"/>
      <c r="C97" s="115"/>
      <c r="D97" s="115"/>
      <c r="E97" s="115"/>
    </row>
    <row r="98" spans="2:5" s="113" customFormat="1" x14ac:dyDescent="0.35">
      <c r="B98" s="115"/>
      <c r="C98" s="115"/>
      <c r="D98" s="115"/>
      <c r="E98" s="115"/>
    </row>
    <row r="99" spans="2:5" s="113" customFormat="1" x14ac:dyDescent="0.35">
      <c r="B99" s="115"/>
      <c r="C99" s="115"/>
      <c r="D99" s="115"/>
      <c r="E99" s="115"/>
    </row>
    <row r="100" spans="2:5" s="113" customFormat="1" x14ac:dyDescent="0.35">
      <c r="B100" s="115"/>
      <c r="C100" s="115"/>
      <c r="D100" s="115"/>
      <c r="E100" s="115"/>
    </row>
    <row r="101" spans="2:5" s="113" customFormat="1" x14ac:dyDescent="0.35">
      <c r="B101" s="115"/>
      <c r="C101" s="115"/>
      <c r="D101" s="115"/>
      <c r="E101" s="115"/>
    </row>
    <row r="102" spans="2:5" s="113" customFormat="1" x14ac:dyDescent="0.35">
      <c r="B102" s="115"/>
      <c r="C102" s="115"/>
      <c r="D102" s="115"/>
      <c r="E102" s="115"/>
    </row>
    <row r="103" spans="2:5" s="113" customFormat="1" x14ac:dyDescent="0.35">
      <c r="B103" s="115"/>
      <c r="C103" s="115"/>
      <c r="D103" s="115"/>
      <c r="E103" s="115"/>
    </row>
    <row r="104" spans="2:5" s="113" customFormat="1" x14ac:dyDescent="0.35">
      <c r="B104" s="115"/>
      <c r="C104" s="115"/>
      <c r="D104" s="115"/>
      <c r="E104" s="115"/>
    </row>
    <row r="105" spans="2:5" s="113" customFormat="1" x14ac:dyDescent="0.35">
      <c r="B105" s="115"/>
      <c r="C105" s="115"/>
      <c r="D105" s="115"/>
      <c r="E105" s="115"/>
    </row>
    <row r="106" spans="2:5" s="113" customFormat="1" x14ac:dyDescent="0.35">
      <c r="B106" s="115"/>
      <c r="C106" s="115"/>
      <c r="D106" s="115"/>
      <c r="E106" s="115"/>
    </row>
    <row r="107" spans="2:5" s="113" customFormat="1" x14ac:dyDescent="0.35">
      <c r="B107" s="115"/>
      <c r="C107" s="115"/>
      <c r="D107" s="115"/>
      <c r="E107" s="115"/>
    </row>
    <row r="108" spans="2:5" s="113" customFormat="1" x14ac:dyDescent="0.35">
      <c r="B108" s="115"/>
      <c r="C108" s="115"/>
      <c r="D108" s="115"/>
      <c r="E108" s="115"/>
    </row>
    <row r="109" spans="2:5" s="113" customFormat="1" x14ac:dyDescent="0.35">
      <c r="B109" s="115"/>
      <c r="C109" s="115"/>
      <c r="D109" s="115"/>
      <c r="E109" s="115"/>
    </row>
    <row r="110" spans="2:5" s="113" customFormat="1" x14ac:dyDescent="0.35">
      <c r="B110" s="115"/>
      <c r="C110" s="115"/>
      <c r="D110" s="115"/>
      <c r="E110" s="115"/>
    </row>
    <row r="111" spans="2:5" s="113" customFormat="1" x14ac:dyDescent="0.35">
      <c r="B111" s="115"/>
      <c r="C111" s="115"/>
      <c r="D111" s="115"/>
      <c r="E111" s="115"/>
    </row>
    <row r="112" spans="2:5" s="113" customFormat="1" x14ac:dyDescent="0.35">
      <c r="B112" s="115"/>
      <c r="C112" s="115"/>
      <c r="D112" s="115"/>
      <c r="E112" s="115"/>
    </row>
    <row r="113" spans="2:5" s="113" customFormat="1" x14ac:dyDescent="0.35">
      <c r="B113" s="115"/>
      <c r="C113" s="115"/>
      <c r="D113" s="115"/>
      <c r="E113" s="115"/>
    </row>
    <row r="114" spans="2:5" s="113" customFormat="1" x14ac:dyDescent="0.35">
      <c r="B114" s="115"/>
      <c r="C114" s="115"/>
      <c r="D114" s="115"/>
      <c r="E114" s="115"/>
    </row>
    <row r="115" spans="2:5" s="113" customFormat="1" x14ac:dyDescent="0.35">
      <c r="B115" s="115"/>
      <c r="C115" s="115"/>
      <c r="D115" s="115"/>
      <c r="E115" s="115"/>
    </row>
    <row r="116" spans="2:5" s="113" customFormat="1" x14ac:dyDescent="0.35">
      <c r="B116" s="115"/>
      <c r="C116" s="115"/>
      <c r="D116" s="115"/>
      <c r="E116" s="115"/>
    </row>
    <row r="117" spans="2:5" s="113" customFormat="1" x14ac:dyDescent="0.35">
      <c r="B117" s="115"/>
      <c r="C117" s="115"/>
      <c r="D117" s="115"/>
      <c r="E117" s="115"/>
    </row>
    <row r="118" spans="2:5" s="113" customFormat="1" x14ac:dyDescent="0.35">
      <c r="B118" s="115"/>
      <c r="C118" s="115"/>
      <c r="D118" s="115"/>
      <c r="E118" s="115"/>
    </row>
    <row r="119" spans="2:5" s="113" customFormat="1" x14ac:dyDescent="0.35">
      <c r="B119" s="115"/>
      <c r="C119" s="115"/>
      <c r="D119" s="115"/>
      <c r="E119" s="115"/>
    </row>
    <row r="120" spans="2:5" s="113" customFormat="1" x14ac:dyDescent="0.35">
      <c r="B120" s="115"/>
      <c r="C120" s="115"/>
      <c r="D120" s="115"/>
      <c r="E120" s="115"/>
    </row>
    <row r="121" spans="2:5" s="113" customFormat="1" x14ac:dyDescent="0.35">
      <c r="B121" s="115"/>
      <c r="C121" s="115"/>
      <c r="D121" s="115"/>
      <c r="E121" s="115"/>
    </row>
    <row r="122" spans="2:5" s="113" customFormat="1" x14ac:dyDescent="0.35">
      <c r="B122" s="115"/>
      <c r="C122" s="115"/>
      <c r="D122" s="115"/>
      <c r="E122" s="115"/>
    </row>
    <row r="123" spans="2:5" s="113" customFormat="1" x14ac:dyDescent="0.35">
      <c r="B123" s="115"/>
      <c r="C123" s="115"/>
      <c r="D123" s="115"/>
      <c r="E123" s="115"/>
    </row>
    <row r="124" spans="2:5" s="113" customFormat="1" x14ac:dyDescent="0.35">
      <c r="B124" s="115"/>
      <c r="C124" s="115"/>
      <c r="D124" s="115"/>
      <c r="E124" s="115"/>
    </row>
    <row r="125" spans="2:5" s="113" customFormat="1" x14ac:dyDescent="0.35">
      <c r="B125" s="115"/>
      <c r="C125" s="115"/>
      <c r="D125" s="115"/>
      <c r="E125" s="115"/>
    </row>
    <row r="126" spans="2:5" s="113" customFormat="1" x14ac:dyDescent="0.35">
      <c r="B126" s="115"/>
      <c r="C126" s="115"/>
      <c r="D126" s="115"/>
      <c r="E126" s="115"/>
    </row>
    <row r="127" spans="2:5" s="113" customFormat="1" x14ac:dyDescent="0.35">
      <c r="B127" s="115"/>
      <c r="C127" s="115"/>
      <c r="D127" s="115"/>
      <c r="E127" s="115"/>
    </row>
    <row r="128" spans="2:5" s="113" customFormat="1" x14ac:dyDescent="0.35">
      <c r="B128" s="115"/>
      <c r="C128" s="115"/>
      <c r="D128" s="115"/>
      <c r="E128" s="115"/>
    </row>
    <row r="129" spans="2:5" s="113" customFormat="1" x14ac:dyDescent="0.35">
      <c r="B129" s="115"/>
      <c r="C129" s="115"/>
      <c r="D129" s="115"/>
      <c r="E129" s="115"/>
    </row>
    <row r="130" spans="2:5" s="113" customFormat="1" x14ac:dyDescent="0.35">
      <c r="B130" s="115"/>
      <c r="C130" s="115"/>
      <c r="D130" s="115"/>
      <c r="E130" s="115"/>
    </row>
    <row r="131" spans="2:5" s="113" customFormat="1" x14ac:dyDescent="0.35">
      <c r="B131" s="115"/>
      <c r="C131" s="115"/>
      <c r="D131" s="115"/>
      <c r="E131" s="115"/>
    </row>
    <row r="132" spans="2:5" s="113" customFormat="1" x14ac:dyDescent="0.35">
      <c r="B132" s="115"/>
      <c r="C132" s="115"/>
      <c r="D132" s="115"/>
      <c r="E132" s="115"/>
    </row>
    <row r="133" spans="2:5" s="113" customFormat="1" x14ac:dyDescent="0.35">
      <c r="B133" s="115"/>
      <c r="C133" s="115"/>
      <c r="D133" s="115"/>
      <c r="E133" s="115"/>
    </row>
    <row r="134" spans="2:5" s="113" customFormat="1" x14ac:dyDescent="0.35">
      <c r="B134" s="115"/>
      <c r="C134" s="115"/>
      <c r="D134" s="115"/>
      <c r="E134" s="115"/>
    </row>
    <row r="135" spans="2:5" s="113" customFormat="1" x14ac:dyDescent="0.35">
      <c r="B135" s="115"/>
      <c r="C135" s="115"/>
      <c r="D135" s="115"/>
      <c r="E135" s="115"/>
    </row>
    <row r="136" spans="2:5" s="113" customFormat="1" x14ac:dyDescent="0.35">
      <c r="B136" s="115"/>
      <c r="C136" s="115"/>
      <c r="D136" s="115"/>
      <c r="E136" s="115"/>
    </row>
    <row r="137" spans="2:5" s="113" customFormat="1" x14ac:dyDescent="0.35">
      <c r="B137" s="115"/>
      <c r="C137" s="115"/>
      <c r="D137" s="115"/>
      <c r="E137" s="115"/>
    </row>
    <row r="138" spans="2:5" s="113" customFormat="1" x14ac:dyDescent="0.35">
      <c r="B138" s="115"/>
      <c r="C138" s="115"/>
      <c r="D138" s="115"/>
      <c r="E138" s="115"/>
    </row>
    <row r="139" spans="2:5" s="113" customFormat="1" x14ac:dyDescent="0.35">
      <c r="B139" s="115"/>
      <c r="C139" s="115"/>
      <c r="D139" s="115"/>
      <c r="E139" s="115"/>
    </row>
    <row r="140" spans="2:5" s="113" customFormat="1" x14ac:dyDescent="0.35">
      <c r="B140" s="115"/>
      <c r="C140" s="115"/>
      <c r="D140" s="115"/>
      <c r="E140" s="115"/>
    </row>
    <row r="141" spans="2:5" s="113" customFormat="1" x14ac:dyDescent="0.35">
      <c r="B141" s="115"/>
      <c r="C141" s="115"/>
      <c r="D141" s="115"/>
      <c r="E141" s="115"/>
    </row>
    <row r="142" spans="2:5" s="113" customFormat="1" x14ac:dyDescent="0.35">
      <c r="B142" s="115"/>
      <c r="C142" s="115"/>
      <c r="D142" s="115"/>
      <c r="E142" s="115"/>
    </row>
    <row r="143" spans="2:5" s="113" customFormat="1" x14ac:dyDescent="0.35">
      <c r="B143" s="115"/>
      <c r="C143" s="115"/>
      <c r="D143" s="115"/>
      <c r="E143" s="115"/>
    </row>
    <row r="144" spans="2:5" s="113" customFormat="1" x14ac:dyDescent="0.35">
      <c r="B144" s="115"/>
      <c r="C144" s="115"/>
      <c r="D144" s="115"/>
      <c r="E144" s="115"/>
    </row>
    <row r="145" spans="2:5" s="113" customFormat="1" x14ac:dyDescent="0.35">
      <c r="B145" s="115"/>
      <c r="C145" s="115"/>
      <c r="D145" s="115"/>
      <c r="E145" s="115"/>
    </row>
    <row r="146" spans="2:5" s="113" customFormat="1" x14ac:dyDescent="0.35">
      <c r="B146" s="115"/>
      <c r="C146" s="115"/>
      <c r="D146" s="115"/>
      <c r="E146" s="115"/>
    </row>
    <row r="147" spans="2:5" s="113" customFormat="1" x14ac:dyDescent="0.35">
      <c r="B147" s="115"/>
      <c r="C147" s="115"/>
      <c r="D147" s="115"/>
      <c r="E147" s="115"/>
    </row>
    <row r="148" spans="2:5" s="113" customFormat="1" x14ac:dyDescent="0.35">
      <c r="B148" s="115"/>
      <c r="C148" s="115"/>
      <c r="D148" s="115"/>
      <c r="E148" s="115"/>
    </row>
    <row r="149" spans="2:5" s="113" customFormat="1" x14ac:dyDescent="0.35">
      <c r="B149" s="115"/>
      <c r="C149" s="115"/>
      <c r="D149" s="115"/>
      <c r="E149" s="115"/>
    </row>
    <row r="150" spans="2:5" s="113" customFormat="1" x14ac:dyDescent="0.35">
      <c r="B150" s="115"/>
      <c r="C150" s="115"/>
      <c r="D150" s="115"/>
      <c r="E150" s="115"/>
    </row>
    <row r="151" spans="2:5" s="113" customFormat="1" x14ac:dyDescent="0.35">
      <c r="B151" s="115"/>
      <c r="C151" s="115"/>
      <c r="D151" s="115"/>
      <c r="E151" s="115"/>
    </row>
    <row r="152" spans="2:5" s="113" customFormat="1" x14ac:dyDescent="0.35">
      <c r="B152" s="115"/>
      <c r="C152" s="115"/>
      <c r="D152" s="115"/>
      <c r="E152" s="115"/>
    </row>
    <row r="153" spans="2:5" s="113" customFormat="1" x14ac:dyDescent="0.35">
      <c r="B153" s="115"/>
      <c r="C153" s="115"/>
      <c r="D153" s="115"/>
      <c r="E153" s="115"/>
    </row>
    <row r="154" spans="2:5" s="113" customFormat="1" x14ac:dyDescent="0.35">
      <c r="B154" s="115"/>
      <c r="C154" s="115"/>
      <c r="D154" s="115"/>
      <c r="E154" s="115"/>
    </row>
    <row r="155" spans="2:5" s="113" customFormat="1" x14ac:dyDescent="0.35">
      <c r="B155" s="115"/>
      <c r="C155" s="115"/>
      <c r="D155" s="115"/>
      <c r="E155" s="115"/>
    </row>
    <row r="156" spans="2:5" s="113" customFormat="1" x14ac:dyDescent="0.35">
      <c r="B156" s="115"/>
      <c r="C156" s="115"/>
      <c r="D156" s="115"/>
      <c r="E156" s="115"/>
    </row>
    <row r="157" spans="2:5" s="113" customFormat="1" x14ac:dyDescent="0.35">
      <c r="B157" s="115"/>
      <c r="C157" s="115"/>
      <c r="D157" s="115"/>
      <c r="E157" s="115"/>
    </row>
    <row r="158" spans="2:5" s="113" customFormat="1" x14ac:dyDescent="0.35">
      <c r="B158" s="115"/>
      <c r="C158" s="115"/>
      <c r="D158" s="115"/>
      <c r="E158" s="115"/>
    </row>
    <row r="159" spans="2:5" s="113" customFormat="1" x14ac:dyDescent="0.35">
      <c r="B159" s="115"/>
      <c r="C159" s="115"/>
      <c r="D159" s="115"/>
      <c r="E159" s="115"/>
    </row>
    <row r="160" spans="2:5" s="113" customFormat="1" x14ac:dyDescent="0.35">
      <c r="B160" s="115"/>
      <c r="C160" s="115"/>
      <c r="D160" s="115"/>
      <c r="E160" s="115"/>
    </row>
    <row r="161" spans="2:5" s="113" customFormat="1" x14ac:dyDescent="0.35">
      <c r="B161" s="115"/>
      <c r="C161" s="115"/>
      <c r="D161" s="115"/>
      <c r="E161" s="115"/>
    </row>
    <row r="162" spans="2:5" s="113" customFormat="1" x14ac:dyDescent="0.35">
      <c r="B162" s="115"/>
      <c r="C162" s="115"/>
      <c r="D162" s="115"/>
      <c r="E162" s="115"/>
    </row>
    <row r="163" spans="2:5" s="113" customFormat="1" x14ac:dyDescent="0.35">
      <c r="B163" s="115"/>
      <c r="C163" s="115"/>
      <c r="D163" s="115"/>
      <c r="E163" s="115"/>
    </row>
    <row r="164" spans="2:5" s="113" customFormat="1" x14ac:dyDescent="0.35">
      <c r="B164" s="115"/>
      <c r="C164" s="115"/>
      <c r="D164" s="115"/>
      <c r="E164" s="115"/>
    </row>
    <row r="165" spans="2:5" s="113" customFormat="1" x14ac:dyDescent="0.35">
      <c r="B165" s="115"/>
      <c r="C165" s="115"/>
      <c r="D165" s="115"/>
      <c r="E165" s="115"/>
    </row>
    <row r="166" spans="2:5" s="113" customFormat="1" x14ac:dyDescent="0.35">
      <c r="B166" s="115"/>
      <c r="C166" s="115"/>
      <c r="D166" s="115"/>
      <c r="E166" s="115"/>
    </row>
    <row r="167" spans="2:5" s="113" customFormat="1" x14ac:dyDescent="0.35">
      <c r="B167" s="115"/>
      <c r="C167" s="115"/>
      <c r="D167" s="115"/>
      <c r="E167" s="115"/>
    </row>
    <row r="168" spans="2:5" s="113" customFormat="1" x14ac:dyDescent="0.35">
      <c r="B168" s="115"/>
      <c r="C168" s="115"/>
      <c r="D168" s="115"/>
      <c r="E168" s="115"/>
    </row>
    <row r="169" spans="2:5" s="113" customFormat="1" x14ac:dyDescent="0.35">
      <c r="B169" s="115"/>
      <c r="C169" s="115"/>
      <c r="D169" s="115"/>
      <c r="E169" s="115"/>
    </row>
    <row r="170" spans="2:5" s="113" customFormat="1" x14ac:dyDescent="0.35">
      <c r="B170" s="115"/>
      <c r="C170" s="115"/>
      <c r="D170" s="115"/>
      <c r="E170" s="115"/>
    </row>
    <row r="171" spans="2:5" s="113" customFormat="1" x14ac:dyDescent="0.35">
      <c r="B171" s="115"/>
      <c r="C171" s="115"/>
      <c r="D171" s="115"/>
      <c r="E171" s="115"/>
    </row>
    <row r="172" spans="2:5" s="113" customFormat="1" x14ac:dyDescent="0.35">
      <c r="B172" s="115"/>
      <c r="C172" s="115"/>
      <c r="D172" s="115"/>
      <c r="E172" s="115"/>
    </row>
    <row r="173" spans="2:5" s="113" customFormat="1" x14ac:dyDescent="0.35">
      <c r="B173" s="115"/>
      <c r="C173" s="115"/>
      <c r="D173" s="115"/>
      <c r="E173" s="115"/>
    </row>
    <row r="174" spans="2:5" s="113" customFormat="1" x14ac:dyDescent="0.35">
      <c r="B174" s="115"/>
      <c r="C174" s="115"/>
      <c r="D174" s="115"/>
      <c r="E174" s="115"/>
    </row>
    <row r="175" spans="2:5" s="113" customFormat="1" x14ac:dyDescent="0.35">
      <c r="B175" s="115"/>
      <c r="C175" s="115"/>
      <c r="D175" s="115"/>
      <c r="E175" s="115"/>
    </row>
    <row r="176" spans="2:5" s="113" customFormat="1" x14ac:dyDescent="0.35">
      <c r="B176" s="115"/>
      <c r="C176" s="115"/>
      <c r="D176" s="115"/>
      <c r="E176" s="115"/>
    </row>
    <row r="177" spans="2:5" s="113" customFormat="1" x14ac:dyDescent="0.35">
      <c r="B177" s="115"/>
      <c r="C177" s="115"/>
      <c r="D177" s="115"/>
      <c r="E177" s="115"/>
    </row>
    <row r="178" spans="2:5" s="113" customFormat="1" x14ac:dyDescent="0.35">
      <c r="B178" s="115"/>
      <c r="C178" s="115"/>
      <c r="D178" s="115"/>
      <c r="E178" s="115"/>
    </row>
    <row r="179" spans="2:5" s="113" customFormat="1" x14ac:dyDescent="0.35">
      <c r="B179" s="115"/>
      <c r="C179" s="115"/>
      <c r="D179" s="115"/>
      <c r="E179" s="115"/>
    </row>
    <row r="180" spans="2:5" s="113" customFormat="1" x14ac:dyDescent="0.35">
      <c r="B180" s="115"/>
      <c r="C180" s="115"/>
      <c r="D180" s="115"/>
      <c r="E180" s="115"/>
    </row>
    <row r="181" spans="2:5" s="113" customFormat="1" x14ac:dyDescent="0.35">
      <c r="B181" s="115"/>
      <c r="C181" s="115"/>
      <c r="D181" s="115"/>
      <c r="E181" s="115"/>
    </row>
    <row r="182" spans="2:5" s="113" customFormat="1" x14ac:dyDescent="0.35">
      <c r="B182" s="115"/>
      <c r="C182" s="115"/>
      <c r="D182" s="115"/>
      <c r="E182" s="115"/>
    </row>
    <row r="183" spans="2:5" s="113" customFormat="1" x14ac:dyDescent="0.35">
      <c r="B183" s="115"/>
      <c r="C183" s="115"/>
      <c r="D183" s="115"/>
      <c r="E183" s="115"/>
    </row>
    <row r="184" spans="2:5" s="113" customFormat="1" x14ac:dyDescent="0.35">
      <c r="B184" s="115"/>
      <c r="C184" s="115"/>
      <c r="D184" s="115"/>
      <c r="E184" s="115"/>
    </row>
    <row r="185" spans="2:5" s="113" customFormat="1" x14ac:dyDescent="0.35">
      <c r="B185" s="115"/>
      <c r="C185" s="115"/>
      <c r="D185" s="115"/>
      <c r="E185" s="115"/>
    </row>
    <row r="186" spans="2:5" s="113" customFormat="1" x14ac:dyDescent="0.35">
      <c r="B186" s="115"/>
      <c r="C186" s="115"/>
      <c r="D186" s="115"/>
      <c r="E186" s="115"/>
    </row>
    <row r="187" spans="2:5" s="113" customFormat="1" x14ac:dyDescent="0.35">
      <c r="B187" s="115"/>
      <c r="C187" s="115"/>
      <c r="D187" s="115"/>
      <c r="E187" s="115"/>
    </row>
    <row r="188" spans="2:5" s="113" customFormat="1" x14ac:dyDescent="0.35">
      <c r="B188" s="115"/>
      <c r="C188" s="115"/>
      <c r="D188" s="115"/>
      <c r="E188" s="115"/>
    </row>
    <row r="189" spans="2:5" s="113" customFormat="1" x14ac:dyDescent="0.35">
      <c r="B189" s="115"/>
      <c r="C189" s="115"/>
      <c r="D189" s="115"/>
      <c r="E189" s="115"/>
    </row>
    <row r="190" spans="2:5" s="113" customFormat="1" x14ac:dyDescent="0.35">
      <c r="B190" s="115"/>
      <c r="C190" s="115"/>
      <c r="D190" s="115"/>
      <c r="E190" s="115"/>
    </row>
    <row r="191" spans="2:5" s="113" customFormat="1" x14ac:dyDescent="0.35">
      <c r="B191" s="115"/>
      <c r="C191" s="115"/>
      <c r="D191" s="115"/>
      <c r="E191" s="115"/>
    </row>
    <row r="192" spans="2:5" s="113" customFormat="1" x14ac:dyDescent="0.35">
      <c r="B192" s="115"/>
      <c r="C192" s="115"/>
      <c r="D192" s="115"/>
      <c r="E192" s="115"/>
    </row>
    <row r="193" spans="2:5" s="113" customFormat="1" x14ac:dyDescent="0.35">
      <c r="B193" s="115"/>
      <c r="C193" s="115"/>
      <c r="D193" s="115"/>
      <c r="E193" s="115"/>
    </row>
    <row r="194" spans="2:5" s="113" customFormat="1" x14ac:dyDescent="0.35">
      <c r="B194" s="115"/>
      <c r="C194" s="115"/>
      <c r="D194" s="115"/>
      <c r="E194" s="115"/>
    </row>
    <row r="195" spans="2:5" s="113" customFormat="1" x14ac:dyDescent="0.35">
      <c r="B195" s="115"/>
      <c r="C195" s="115"/>
      <c r="D195" s="115"/>
      <c r="E195" s="115"/>
    </row>
    <row r="196" spans="2:5" s="113" customFormat="1" x14ac:dyDescent="0.35">
      <c r="B196" s="115"/>
      <c r="C196" s="115"/>
      <c r="D196" s="115"/>
      <c r="E196" s="115"/>
    </row>
    <row r="197" spans="2:5" s="113" customFormat="1" x14ac:dyDescent="0.35">
      <c r="B197" s="115"/>
      <c r="C197" s="115"/>
      <c r="D197" s="115"/>
      <c r="E197" s="115"/>
    </row>
    <row r="198" spans="2:5" s="113" customFormat="1" x14ac:dyDescent="0.35">
      <c r="B198" s="115"/>
      <c r="C198" s="115"/>
      <c r="D198" s="115"/>
      <c r="E198" s="115"/>
    </row>
    <row r="199" spans="2:5" s="113" customFormat="1" x14ac:dyDescent="0.35">
      <c r="B199" s="115"/>
      <c r="C199" s="115"/>
      <c r="D199" s="115"/>
      <c r="E199" s="115"/>
    </row>
    <row r="200" spans="2:5" s="113" customFormat="1" x14ac:dyDescent="0.35">
      <c r="B200" s="115"/>
      <c r="C200" s="115"/>
      <c r="D200" s="115"/>
      <c r="E200" s="115"/>
    </row>
    <row r="201" spans="2:5" s="113" customFormat="1" x14ac:dyDescent="0.35">
      <c r="B201" s="115"/>
      <c r="C201" s="115"/>
      <c r="D201" s="115"/>
      <c r="E201" s="115"/>
    </row>
    <row r="202" spans="2:5" s="113" customFormat="1" x14ac:dyDescent="0.35">
      <c r="B202" s="115"/>
      <c r="C202" s="115"/>
      <c r="D202" s="115"/>
      <c r="E202" s="115"/>
    </row>
    <row r="203" spans="2:5" s="113" customFormat="1" x14ac:dyDescent="0.35">
      <c r="B203" s="115"/>
      <c r="C203" s="115"/>
      <c r="D203" s="115"/>
      <c r="E203" s="115"/>
    </row>
    <row r="204" spans="2:5" s="113" customFormat="1" x14ac:dyDescent="0.35">
      <c r="B204" s="115"/>
      <c r="C204" s="115"/>
      <c r="D204" s="115"/>
      <c r="E204" s="115"/>
    </row>
    <row r="205" spans="2:5" s="113" customFormat="1" x14ac:dyDescent="0.35">
      <c r="B205" s="115"/>
      <c r="C205" s="115"/>
      <c r="D205" s="115"/>
      <c r="E205" s="115"/>
    </row>
    <row r="206" spans="2:5" s="113" customFormat="1" x14ac:dyDescent="0.35">
      <c r="B206" s="115"/>
      <c r="C206" s="115"/>
      <c r="D206" s="115"/>
      <c r="E206" s="115"/>
    </row>
    <row r="207" spans="2:5" s="113" customFormat="1" x14ac:dyDescent="0.35">
      <c r="B207" s="115"/>
      <c r="C207" s="115"/>
      <c r="D207" s="115"/>
      <c r="E207" s="115"/>
    </row>
    <row r="208" spans="2:5" s="113" customFormat="1" x14ac:dyDescent="0.35">
      <c r="B208" s="115"/>
      <c r="C208" s="115"/>
      <c r="D208" s="115"/>
      <c r="E208" s="115"/>
    </row>
    <row r="209" spans="2:5" s="113" customFormat="1" x14ac:dyDescent="0.35">
      <c r="B209" s="115"/>
      <c r="C209" s="115"/>
      <c r="D209" s="115"/>
      <c r="E209" s="115"/>
    </row>
    <row r="210" spans="2:5" s="113" customFormat="1" x14ac:dyDescent="0.35">
      <c r="B210" s="115"/>
      <c r="C210" s="115"/>
      <c r="D210" s="115"/>
      <c r="E210" s="115"/>
    </row>
    <row r="211" spans="2:5" s="113" customFormat="1" x14ac:dyDescent="0.35">
      <c r="B211" s="115"/>
      <c r="C211" s="115"/>
      <c r="D211" s="115"/>
      <c r="E211" s="115"/>
    </row>
    <row r="212" spans="2:5" s="113" customFormat="1" x14ac:dyDescent="0.35">
      <c r="B212" s="115"/>
      <c r="C212" s="115"/>
      <c r="D212" s="115"/>
      <c r="E212" s="115"/>
    </row>
    <row r="213" spans="2:5" s="113" customFormat="1" x14ac:dyDescent="0.35">
      <c r="B213" s="115"/>
      <c r="C213" s="115"/>
      <c r="D213" s="115"/>
      <c r="E213" s="115"/>
    </row>
    <row r="214" spans="2:5" s="113" customFormat="1" x14ac:dyDescent="0.35">
      <c r="B214" s="115"/>
      <c r="C214" s="115"/>
      <c r="D214" s="115"/>
      <c r="E214" s="115"/>
    </row>
    <row r="215" spans="2:5" s="113" customFormat="1" x14ac:dyDescent="0.35">
      <c r="B215" s="115"/>
      <c r="C215" s="115"/>
      <c r="D215" s="115"/>
      <c r="E215" s="115"/>
    </row>
    <row r="216" spans="2:5" s="113" customFormat="1" x14ac:dyDescent="0.35">
      <c r="B216" s="115"/>
      <c r="C216" s="115"/>
      <c r="D216" s="115"/>
      <c r="E216" s="115"/>
    </row>
    <row r="217" spans="2:5" s="113" customFormat="1" x14ac:dyDescent="0.35">
      <c r="B217" s="115"/>
      <c r="C217" s="115"/>
      <c r="D217" s="115"/>
      <c r="E217" s="115"/>
    </row>
    <row r="218" spans="2:5" s="113" customFormat="1" x14ac:dyDescent="0.35">
      <c r="B218" s="115"/>
      <c r="C218" s="115"/>
      <c r="D218" s="115"/>
      <c r="E218" s="115"/>
    </row>
    <row r="219" spans="2:5" s="113" customFormat="1" x14ac:dyDescent="0.35">
      <c r="B219" s="115"/>
      <c r="C219" s="115"/>
      <c r="D219" s="115"/>
      <c r="E219" s="115"/>
    </row>
    <row r="220" spans="2:5" s="113" customFormat="1" x14ac:dyDescent="0.35">
      <c r="B220" s="115"/>
      <c r="C220" s="115"/>
      <c r="D220" s="115"/>
      <c r="E220" s="115"/>
    </row>
    <row r="221" spans="2:5" s="113" customFormat="1" x14ac:dyDescent="0.35">
      <c r="B221" s="115"/>
      <c r="C221" s="115"/>
      <c r="D221" s="115"/>
      <c r="E221" s="115"/>
    </row>
    <row r="222" spans="2:5" s="113" customFormat="1" x14ac:dyDescent="0.35">
      <c r="B222" s="115"/>
      <c r="C222" s="115"/>
      <c r="D222" s="115"/>
      <c r="E222" s="115"/>
    </row>
    <row r="223" spans="2:5" s="113" customFormat="1" x14ac:dyDescent="0.35">
      <c r="B223" s="115"/>
      <c r="C223" s="115"/>
      <c r="D223" s="115"/>
      <c r="E223" s="115"/>
    </row>
    <row r="224" spans="2:5" s="113" customFormat="1" x14ac:dyDescent="0.35">
      <c r="B224" s="115"/>
      <c r="C224" s="115"/>
      <c r="D224" s="115"/>
      <c r="E224" s="115"/>
    </row>
    <row r="225" spans="2:5" s="113" customFormat="1" x14ac:dyDescent="0.35">
      <c r="B225" s="115"/>
      <c r="C225" s="115"/>
      <c r="D225" s="115"/>
      <c r="E225" s="115"/>
    </row>
    <row r="226" spans="2:5" s="113" customFormat="1" x14ac:dyDescent="0.35">
      <c r="B226" s="115"/>
      <c r="C226" s="115"/>
      <c r="D226" s="115"/>
      <c r="E226" s="115"/>
    </row>
    <row r="227" spans="2:5" s="113" customFormat="1" x14ac:dyDescent="0.35">
      <c r="B227" s="115"/>
      <c r="C227" s="115"/>
      <c r="D227" s="115"/>
      <c r="E227" s="115"/>
    </row>
    <row r="228" spans="2:5" s="113" customFormat="1" x14ac:dyDescent="0.35">
      <c r="B228" s="115"/>
      <c r="C228" s="115"/>
      <c r="D228" s="115"/>
      <c r="E228" s="115"/>
    </row>
    <row r="229" spans="2:5" s="113" customFormat="1" x14ac:dyDescent="0.35">
      <c r="B229" s="115"/>
      <c r="C229" s="115"/>
      <c r="D229" s="115"/>
      <c r="E229" s="115"/>
    </row>
    <row r="230" spans="2:5" s="113" customFormat="1" x14ac:dyDescent="0.35">
      <c r="B230" s="115"/>
      <c r="C230" s="115"/>
      <c r="D230" s="115"/>
      <c r="E230" s="115"/>
    </row>
    <row r="231" spans="2:5" s="113" customFormat="1" x14ac:dyDescent="0.35">
      <c r="B231" s="115"/>
      <c r="C231" s="115"/>
      <c r="D231" s="115"/>
      <c r="E231" s="115"/>
    </row>
    <row r="232" spans="2:5" s="113" customFormat="1" x14ac:dyDescent="0.35">
      <c r="B232" s="115"/>
      <c r="C232" s="115"/>
      <c r="D232" s="115"/>
      <c r="E232" s="115"/>
    </row>
    <row r="233" spans="2:5" s="113" customFormat="1" x14ac:dyDescent="0.35">
      <c r="B233" s="115"/>
      <c r="C233" s="115"/>
      <c r="D233" s="115"/>
      <c r="E233" s="115"/>
    </row>
    <row r="234" spans="2:5" s="113" customFormat="1" x14ac:dyDescent="0.35">
      <c r="B234" s="115"/>
      <c r="C234" s="115"/>
      <c r="D234" s="115"/>
      <c r="E234" s="115"/>
    </row>
    <row r="235" spans="2:5" s="113" customFormat="1" x14ac:dyDescent="0.35">
      <c r="B235" s="115"/>
      <c r="C235" s="115"/>
      <c r="D235" s="115"/>
      <c r="E235" s="115"/>
    </row>
    <row r="236" spans="2:5" s="113" customFormat="1" x14ac:dyDescent="0.35">
      <c r="B236" s="115"/>
      <c r="C236" s="115"/>
      <c r="D236" s="115"/>
      <c r="E236" s="115"/>
    </row>
    <row r="237" spans="2:5" s="113" customFormat="1" x14ac:dyDescent="0.35">
      <c r="B237" s="115"/>
      <c r="C237" s="115"/>
      <c r="D237" s="115"/>
      <c r="E237" s="115"/>
    </row>
    <row r="238" spans="2:5" s="113" customFormat="1" x14ac:dyDescent="0.35">
      <c r="B238" s="115"/>
      <c r="C238" s="115"/>
      <c r="D238" s="115"/>
      <c r="E238" s="115"/>
    </row>
    <row r="239" spans="2:5" s="113" customFormat="1" x14ac:dyDescent="0.35">
      <c r="B239" s="115"/>
      <c r="C239" s="115"/>
      <c r="D239" s="115"/>
      <c r="E239" s="115"/>
    </row>
    <row r="240" spans="2:5" s="113" customFormat="1" x14ac:dyDescent="0.35">
      <c r="B240" s="115"/>
      <c r="C240" s="115"/>
      <c r="D240" s="115"/>
      <c r="E240" s="115"/>
    </row>
    <row r="241" spans="2:5" s="113" customFormat="1" x14ac:dyDescent="0.35">
      <c r="B241" s="115"/>
      <c r="C241" s="115"/>
      <c r="D241" s="115"/>
      <c r="E241" s="115"/>
    </row>
    <row r="242" spans="2:5" s="113" customFormat="1" x14ac:dyDescent="0.35">
      <c r="B242" s="115"/>
      <c r="C242" s="115"/>
      <c r="D242" s="115"/>
      <c r="E242" s="115"/>
    </row>
    <row r="243" spans="2:5" s="113" customFormat="1" x14ac:dyDescent="0.35">
      <c r="B243" s="115"/>
      <c r="C243" s="115"/>
      <c r="D243" s="115"/>
      <c r="E243" s="115"/>
    </row>
    <row r="244" spans="2:5" s="113" customFormat="1" x14ac:dyDescent="0.35">
      <c r="B244" s="115"/>
      <c r="C244" s="115"/>
      <c r="D244" s="115"/>
      <c r="E244" s="115"/>
    </row>
    <row r="245" spans="2:5" s="113" customFormat="1" x14ac:dyDescent="0.35">
      <c r="B245" s="115"/>
      <c r="C245" s="115"/>
      <c r="D245" s="115"/>
      <c r="E245" s="115"/>
    </row>
    <row r="246" spans="2:5" s="113" customFormat="1" x14ac:dyDescent="0.35">
      <c r="B246" s="115"/>
      <c r="C246" s="115"/>
      <c r="D246" s="115"/>
      <c r="E246" s="115"/>
    </row>
    <row r="247" spans="2:5" s="113" customFormat="1" x14ac:dyDescent="0.35">
      <c r="B247" s="115"/>
      <c r="C247" s="115"/>
      <c r="D247" s="115"/>
      <c r="E247" s="115"/>
    </row>
    <row r="248" spans="2:5" s="113" customFormat="1" x14ac:dyDescent="0.35">
      <c r="B248" s="115"/>
      <c r="C248" s="115"/>
      <c r="D248" s="115"/>
      <c r="E248" s="115"/>
    </row>
    <row r="249" spans="2:5" s="113" customFormat="1" x14ac:dyDescent="0.35">
      <c r="B249" s="115"/>
      <c r="C249" s="115"/>
      <c r="D249" s="115"/>
      <c r="E249" s="115"/>
    </row>
    <row r="250" spans="2:5" s="113" customFormat="1" x14ac:dyDescent="0.35">
      <c r="B250" s="115"/>
      <c r="C250" s="115"/>
      <c r="D250" s="115"/>
      <c r="E250" s="115"/>
    </row>
    <row r="251" spans="2:5" s="113" customFormat="1" x14ac:dyDescent="0.35">
      <c r="B251" s="115"/>
      <c r="C251" s="115"/>
      <c r="D251" s="115"/>
      <c r="E251" s="115"/>
    </row>
    <row r="252" spans="2:5" s="113" customFormat="1" x14ac:dyDescent="0.35">
      <c r="B252" s="115"/>
      <c r="C252" s="115"/>
      <c r="D252" s="115"/>
      <c r="E252" s="115"/>
    </row>
    <row r="253" spans="2:5" s="113" customFormat="1" x14ac:dyDescent="0.35">
      <c r="B253" s="115"/>
      <c r="C253" s="115"/>
      <c r="D253" s="115"/>
      <c r="E253" s="115"/>
    </row>
    <row r="254" spans="2:5" s="113" customFormat="1" x14ac:dyDescent="0.35">
      <c r="B254" s="115"/>
      <c r="C254" s="115"/>
      <c r="D254" s="115"/>
      <c r="E254" s="115"/>
    </row>
    <row r="255" spans="2:5" s="113" customFormat="1" x14ac:dyDescent="0.35">
      <c r="B255" s="115"/>
      <c r="C255" s="115"/>
      <c r="D255" s="115"/>
      <c r="E255" s="115"/>
    </row>
    <row r="256" spans="2:5" s="113" customFormat="1" x14ac:dyDescent="0.35">
      <c r="B256" s="115"/>
      <c r="C256" s="115"/>
      <c r="D256" s="115"/>
      <c r="E256" s="115"/>
    </row>
    <row r="257" spans="2:5" s="113" customFormat="1" x14ac:dyDescent="0.35">
      <c r="B257" s="115"/>
      <c r="C257" s="115"/>
      <c r="D257" s="115"/>
      <c r="E257" s="115"/>
    </row>
    <row r="258" spans="2:5" s="113" customFormat="1" x14ac:dyDescent="0.35">
      <c r="B258" s="115"/>
      <c r="C258" s="115"/>
      <c r="D258" s="115"/>
      <c r="E258" s="115"/>
    </row>
    <row r="259" spans="2:5" s="113" customFormat="1" x14ac:dyDescent="0.35">
      <c r="B259" s="115"/>
      <c r="C259" s="115"/>
      <c r="D259" s="115"/>
      <c r="E259" s="115"/>
    </row>
    <row r="260" spans="2:5" s="113" customFormat="1" x14ac:dyDescent="0.35">
      <c r="B260" s="115"/>
      <c r="C260" s="115"/>
      <c r="D260" s="115"/>
      <c r="E260" s="115"/>
    </row>
    <row r="261" spans="2:5" s="113" customFormat="1" x14ac:dyDescent="0.35">
      <c r="B261" s="115"/>
      <c r="C261" s="115"/>
      <c r="D261" s="115"/>
      <c r="E261" s="115"/>
    </row>
    <row r="262" spans="2:5" s="113" customFormat="1" x14ac:dyDescent="0.35">
      <c r="B262" s="115"/>
      <c r="C262" s="115"/>
      <c r="D262" s="115"/>
      <c r="E262" s="115"/>
    </row>
    <row r="263" spans="2:5" s="113" customFormat="1" x14ac:dyDescent="0.35">
      <c r="B263" s="115"/>
      <c r="C263" s="115"/>
      <c r="D263" s="115"/>
      <c r="E263" s="115"/>
    </row>
    <row r="264" spans="2:5" s="113" customFormat="1" x14ac:dyDescent="0.35">
      <c r="B264" s="115"/>
      <c r="C264" s="115"/>
      <c r="D264" s="115"/>
      <c r="E264" s="115"/>
    </row>
    <row r="265" spans="2:5" s="113" customFormat="1" x14ac:dyDescent="0.35">
      <c r="B265" s="115"/>
      <c r="C265" s="115"/>
      <c r="D265" s="115"/>
      <c r="E265" s="115"/>
    </row>
    <row r="266" spans="2:5" s="113" customFormat="1" x14ac:dyDescent="0.35">
      <c r="B266" s="115"/>
      <c r="C266" s="115"/>
      <c r="D266" s="115"/>
      <c r="E266" s="115"/>
    </row>
    <row r="267" spans="2:5" s="113" customFormat="1" x14ac:dyDescent="0.35">
      <c r="B267" s="115"/>
      <c r="C267" s="115"/>
      <c r="D267" s="115"/>
      <c r="E267" s="115"/>
    </row>
    <row r="268" spans="2:5" s="113" customFormat="1" x14ac:dyDescent="0.35">
      <c r="B268" s="115"/>
      <c r="C268" s="115"/>
      <c r="D268" s="115"/>
      <c r="E268" s="115"/>
    </row>
    <row r="269" spans="2:5" s="113" customFormat="1" x14ac:dyDescent="0.35">
      <c r="B269" s="115"/>
      <c r="C269" s="115"/>
      <c r="D269" s="115"/>
      <c r="E269" s="115"/>
    </row>
    <row r="270" spans="2:5" s="113" customFormat="1" x14ac:dyDescent="0.35">
      <c r="B270" s="115"/>
      <c r="C270" s="115"/>
      <c r="D270" s="115"/>
      <c r="E270" s="115"/>
    </row>
    <row r="271" spans="2:5" s="113" customFormat="1" x14ac:dyDescent="0.35">
      <c r="B271" s="115"/>
      <c r="C271" s="115"/>
      <c r="D271" s="115"/>
      <c r="E271" s="115"/>
    </row>
    <row r="272" spans="2:5" s="113" customFormat="1" x14ac:dyDescent="0.35">
      <c r="B272" s="115"/>
      <c r="C272" s="115"/>
      <c r="D272" s="115"/>
      <c r="E272" s="115"/>
    </row>
    <row r="273" spans="2:5" s="113" customFormat="1" x14ac:dyDescent="0.35">
      <c r="B273" s="115"/>
      <c r="C273" s="115"/>
      <c r="D273" s="115"/>
      <c r="E273" s="115"/>
    </row>
    <row r="274" spans="2:5" s="113" customFormat="1" x14ac:dyDescent="0.35">
      <c r="B274" s="115"/>
      <c r="C274" s="115"/>
      <c r="D274" s="115"/>
      <c r="E274" s="115"/>
    </row>
    <row r="275" spans="2:5" s="113" customFormat="1" x14ac:dyDescent="0.35">
      <c r="B275" s="115"/>
      <c r="C275" s="115"/>
      <c r="D275" s="115"/>
      <c r="E275" s="115"/>
    </row>
    <row r="276" spans="2:5" s="113" customFormat="1" x14ac:dyDescent="0.35">
      <c r="B276" s="115"/>
      <c r="C276" s="115"/>
      <c r="D276" s="115"/>
      <c r="E276" s="115"/>
    </row>
    <row r="277" spans="2:5" s="113" customFormat="1" x14ac:dyDescent="0.35">
      <c r="B277" s="115"/>
      <c r="C277" s="115"/>
      <c r="D277" s="115"/>
      <c r="E277" s="115"/>
    </row>
    <row r="278" spans="2:5" s="113" customFormat="1" x14ac:dyDescent="0.35">
      <c r="B278" s="115"/>
      <c r="C278" s="115"/>
      <c r="D278" s="115"/>
      <c r="E278" s="115"/>
    </row>
    <row r="279" spans="2:5" s="113" customFormat="1" x14ac:dyDescent="0.35">
      <c r="B279" s="115"/>
      <c r="C279" s="115"/>
      <c r="D279" s="115"/>
      <c r="E279" s="115"/>
    </row>
    <row r="280" spans="2:5" s="113" customFormat="1" x14ac:dyDescent="0.35">
      <c r="B280" s="115"/>
      <c r="C280" s="115"/>
      <c r="D280" s="115"/>
      <c r="E280" s="115"/>
    </row>
    <row r="281" spans="2:5" s="113" customFormat="1" x14ac:dyDescent="0.35">
      <c r="B281" s="115"/>
      <c r="C281" s="115"/>
      <c r="D281" s="115"/>
      <c r="E281" s="115"/>
    </row>
    <row r="282" spans="2:5" s="113" customFormat="1" x14ac:dyDescent="0.35">
      <c r="B282" s="115"/>
      <c r="C282" s="115"/>
      <c r="D282" s="115"/>
      <c r="E282" s="115"/>
    </row>
    <row r="283" spans="2:5" s="113" customFormat="1" x14ac:dyDescent="0.35">
      <c r="B283" s="115"/>
      <c r="C283" s="115"/>
      <c r="D283" s="115"/>
      <c r="E283" s="115"/>
    </row>
    <row r="284" spans="2:5" s="113" customFormat="1" x14ac:dyDescent="0.35">
      <c r="B284" s="115"/>
      <c r="C284" s="115"/>
      <c r="D284" s="115"/>
      <c r="E284" s="115"/>
    </row>
    <row r="285" spans="2:5" s="113" customFormat="1" x14ac:dyDescent="0.35">
      <c r="B285" s="115"/>
      <c r="C285" s="115"/>
      <c r="D285" s="115"/>
      <c r="E285" s="115"/>
    </row>
    <row r="286" spans="2:5" s="113" customFormat="1" x14ac:dyDescent="0.35">
      <c r="B286" s="115"/>
      <c r="C286" s="115"/>
      <c r="D286" s="115"/>
      <c r="E286" s="115"/>
    </row>
    <row r="287" spans="2:5" s="113" customFormat="1" x14ac:dyDescent="0.35">
      <c r="B287" s="115"/>
      <c r="C287" s="115"/>
      <c r="D287" s="115"/>
      <c r="E287" s="115"/>
    </row>
    <row r="288" spans="2:5" s="113" customFormat="1" x14ac:dyDescent="0.35">
      <c r="B288" s="115"/>
      <c r="C288" s="115"/>
      <c r="D288" s="115"/>
      <c r="E288" s="115"/>
    </row>
    <row r="289" spans="2:5" s="113" customFormat="1" x14ac:dyDescent="0.35">
      <c r="B289" s="115"/>
      <c r="C289" s="115"/>
      <c r="D289" s="115"/>
      <c r="E289" s="115"/>
    </row>
    <row r="290" spans="2:5" s="113" customFormat="1" x14ac:dyDescent="0.35">
      <c r="B290" s="115"/>
      <c r="C290" s="115"/>
      <c r="D290" s="115"/>
      <c r="E290" s="115"/>
    </row>
    <row r="291" spans="2:5" s="113" customFormat="1" x14ac:dyDescent="0.35">
      <c r="B291" s="115"/>
      <c r="C291" s="115"/>
      <c r="D291" s="115"/>
      <c r="E291" s="115"/>
    </row>
    <row r="292" spans="2:5" s="113" customFormat="1" x14ac:dyDescent="0.35">
      <c r="B292" s="115"/>
      <c r="C292" s="115"/>
      <c r="D292" s="115"/>
      <c r="E292" s="115"/>
    </row>
    <row r="293" spans="2:5" s="113" customFormat="1" x14ac:dyDescent="0.35">
      <c r="B293" s="115"/>
      <c r="C293" s="115"/>
      <c r="D293" s="115"/>
      <c r="E293" s="115"/>
    </row>
    <row r="294" spans="2:5" s="113" customFormat="1" x14ac:dyDescent="0.35">
      <c r="B294" s="115"/>
      <c r="C294" s="115"/>
      <c r="D294" s="115"/>
      <c r="E294" s="115"/>
    </row>
    <row r="295" spans="2:5" s="113" customFormat="1" x14ac:dyDescent="0.35">
      <c r="B295" s="115"/>
      <c r="C295" s="115"/>
      <c r="D295" s="115"/>
      <c r="E295" s="115"/>
    </row>
    <row r="296" spans="2:5" s="113" customFormat="1" x14ac:dyDescent="0.35">
      <c r="B296" s="115"/>
      <c r="C296" s="115"/>
      <c r="D296" s="115"/>
      <c r="E296" s="115"/>
    </row>
    <row r="297" spans="2:5" s="113" customFormat="1" x14ac:dyDescent="0.35">
      <c r="B297" s="115"/>
      <c r="C297" s="115"/>
      <c r="D297" s="115"/>
      <c r="E297" s="115"/>
    </row>
    <row r="298" spans="2:5" s="113" customFormat="1" x14ac:dyDescent="0.35">
      <c r="B298" s="115"/>
      <c r="C298" s="115"/>
      <c r="D298" s="115"/>
      <c r="E298" s="115"/>
    </row>
    <row r="299" spans="2:5" s="113" customFormat="1" x14ac:dyDescent="0.35">
      <c r="B299" s="115"/>
      <c r="C299" s="115"/>
      <c r="D299" s="115"/>
      <c r="E299" s="115"/>
    </row>
    <row r="300" spans="2:5" s="113" customFormat="1" x14ac:dyDescent="0.35">
      <c r="B300" s="115"/>
      <c r="C300" s="115"/>
      <c r="D300" s="115"/>
      <c r="E300" s="115"/>
    </row>
    <row r="301" spans="2:5" s="113" customFormat="1" x14ac:dyDescent="0.35">
      <c r="B301" s="115"/>
      <c r="C301" s="115"/>
      <c r="D301" s="115"/>
      <c r="E301" s="115"/>
    </row>
    <row r="302" spans="2:5" s="113" customFormat="1" x14ac:dyDescent="0.35">
      <c r="B302" s="115"/>
      <c r="C302" s="115"/>
      <c r="D302" s="115"/>
      <c r="E302" s="115"/>
    </row>
    <row r="303" spans="2:5" s="113" customFormat="1" x14ac:dyDescent="0.35">
      <c r="B303" s="115"/>
      <c r="C303" s="115"/>
      <c r="D303" s="115"/>
      <c r="E303" s="115"/>
    </row>
    <row r="304" spans="2:5" s="113" customFormat="1" x14ac:dyDescent="0.35">
      <c r="B304" s="115"/>
      <c r="C304" s="115"/>
      <c r="D304" s="115"/>
      <c r="E304" s="115"/>
    </row>
    <row r="305" spans="2:5" s="113" customFormat="1" x14ac:dyDescent="0.35">
      <c r="B305" s="115"/>
      <c r="C305" s="115"/>
      <c r="D305" s="115"/>
      <c r="E305" s="115"/>
    </row>
    <row r="306" spans="2:5" s="113" customFormat="1" x14ac:dyDescent="0.35">
      <c r="B306" s="115"/>
      <c r="C306" s="115"/>
      <c r="D306" s="115"/>
      <c r="E306" s="115"/>
    </row>
    <row r="307" spans="2:5" s="113" customFormat="1" x14ac:dyDescent="0.35">
      <c r="B307" s="115"/>
      <c r="C307" s="115"/>
      <c r="D307" s="115"/>
      <c r="E307" s="115"/>
    </row>
    <row r="308" spans="2:5" s="113" customFormat="1" x14ac:dyDescent="0.35">
      <c r="B308" s="115"/>
      <c r="C308" s="115"/>
      <c r="D308" s="115"/>
      <c r="E308" s="115"/>
    </row>
    <row r="309" spans="2:5" s="113" customFormat="1" x14ac:dyDescent="0.35">
      <c r="B309" s="115"/>
      <c r="C309" s="115"/>
      <c r="D309" s="115"/>
      <c r="E309" s="115"/>
    </row>
    <row r="310" spans="2:5" s="113" customFormat="1" x14ac:dyDescent="0.35">
      <c r="B310" s="115"/>
      <c r="C310" s="115"/>
      <c r="D310" s="115"/>
      <c r="E310" s="115"/>
    </row>
    <row r="311" spans="2:5" s="113" customFormat="1" x14ac:dyDescent="0.35">
      <c r="B311" s="115"/>
      <c r="C311" s="115"/>
      <c r="D311" s="115"/>
      <c r="E311" s="115"/>
    </row>
    <row r="312" spans="2:5" s="113" customFormat="1" x14ac:dyDescent="0.35">
      <c r="B312" s="115"/>
      <c r="C312" s="115"/>
      <c r="D312" s="115"/>
      <c r="E312" s="115"/>
    </row>
    <row r="313" spans="2:5" s="113" customFormat="1" x14ac:dyDescent="0.35">
      <c r="B313" s="115"/>
      <c r="C313" s="115"/>
      <c r="D313" s="115"/>
      <c r="E313" s="115"/>
    </row>
    <row r="314" spans="2:5" s="113" customFormat="1" x14ac:dyDescent="0.35">
      <c r="B314" s="115"/>
      <c r="C314" s="115"/>
      <c r="D314" s="115"/>
      <c r="E314" s="115"/>
    </row>
    <row r="315" spans="2:5" s="113" customFormat="1" x14ac:dyDescent="0.35">
      <c r="B315" s="115"/>
      <c r="C315" s="115"/>
      <c r="D315" s="115"/>
      <c r="E315" s="115"/>
    </row>
    <row r="316" spans="2:5" s="113" customFormat="1" x14ac:dyDescent="0.35">
      <c r="B316" s="115"/>
      <c r="C316" s="115"/>
      <c r="D316" s="115"/>
      <c r="E316" s="115"/>
    </row>
    <row r="317" spans="2:5" s="113" customFormat="1" x14ac:dyDescent="0.35">
      <c r="B317" s="115"/>
      <c r="C317" s="115"/>
      <c r="D317" s="115"/>
      <c r="E317" s="115"/>
    </row>
    <row r="318" spans="2:5" s="113" customFormat="1" x14ac:dyDescent="0.35">
      <c r="B318" s="115"/>
      <c r="C318" s="115"/>
      <c r="D318" s="115"/>
      <c r="E318" s="115"/>
    </row>
    <row r="319" spans="2:5" s="113" customFormat="1" x14ac:dyDescent="0.35">
      <c r="B319" s="115"/>
      <c r="C319" s="115"/>
      <c r="D319" s="115"/>
      <c r="E319" s="115"/>
    </row>
    <row r="320" spans="2:5" s="113" customFormat="1" x14ac:dyDescent="0.35">
      <c r="B320" s="115"/>
      <c r="C320" s="115"/>
      <c r="D320" s="115"/>
      <c r="E320" s="115"/>
    </row>
    <row r="321" spans="2:5" s="113" customFormat="1" x14ac:dyDescent="0.35">
      <c r="B321" s="115"/>
      <c r="C321" s="115"/>
      <c r="D321" s="115"/>
      <c r="E321" s="115"/>
    </row>
    <row r="322" spans="2:5" s="113" customFormat="1" x14ac:dyDescent="0.35">
      <c r="B322" s="115"/>
      <c r="C322" s="115"/>
      <c r="D322" s="115"/>
      <c r="E322" s="115"/>
    </row>
    <row r="323" spans="2:5" s="113" customFormat="1" x14ac:dyDescent="0.35">
      <c r="B323" s="115"/>
      <c r="C323" s="115"/>
      <c r="D323" s="115"/>
      <c r="E323" s="115"/>
    </row>
    <row r="324" spans="2:5" s="113" customFormat="1" x14ac:dyDescent="0.35">
      <c r="B324" s="115"/>
      <c r="C324" s="115"/>
      <c r="D324" s="115"/>
      <c r="E324" s="115"/>
    </row>
    <row r="325" spans="2:5" s="113" customFormat="1" x14ac:dyDescent="0.35">
      <c r="B325" s="115"/>
      <c r="C325" s="115"/>
      <c r="D325" s="115"/>
      <c r="E325" s="115"/>
    </row>
    <row r="326" spans="2:5" s="113" customFormat="1" x14ac:dyDescent="0.35">
      <c r="B326" s="115"/>
      <c r="C326" s="115"/>
      <c r="D326" s="115"/>
      <c r="E326" s="115"/>
    </row>
    <row r="327" spans="2:5" s="113" customFormat="1" x14ac:dyDescent="0.35">
      <c r="B327" s="115"/>
      <c r="C327" s="115"/>
      <c r="D327" s="115"/>
      <c r="E327" s="115"/>
    </row>
    <row r="328" spans="2:5" s="113" customFormat="1" x14ac:dyDescent="0.35">
      <c r="B328" s="115"/>
      <c r="C328" s="115"/>
      <c r="D328" s="115"/>
      <c r="E328" s="115"/>
    </row>
    <row r="329" spans="2:5" s="113" customFormat="1" x14ac:dyDescent="0.35">
      <c r="B329" s="115"/>
      <c r="C329" s="115"/>
      <c r="D329" s="115"/>
      <c r="E329" s="115"/>
    </row>
    <row r="330" spans="2:5" s="113" customFormat="1" x14ac:dyDescent="0.35">
      <c r="B330" s="115"/>
      <c r="C330" s="115"/>
      <c r="D330" s="115"/>
      <c r="E330" s="115"/>
    </row>
    <row r="331" spans="2:5" s="113" customFormat="1" x14ac:dyDescent="0.35">
      <c r="B331" s="115"/>
      <c r="C331" s="115"/>
      <c r="D331" s="115"/>
      <c r="E331" s="115"/>
    </row>
    <row r="332" spans="2:5" s="113" customFormat="1" x14ac:dyDescent="0.35">
      <c r="B332" s="115"/>
      <c r="C332" s="115"/>
      <c r="D332" s="115"/>
      <c r="E332" s="115"/>
    </row>
    <row r="333" spans="2:5" s="113" customFormat="1" x14ac:dyDescent="0.35">
      <c r="B333" s="115"/>
      <c r="C333" s="115"/>
      <c r="D333" s="115"/>
      <c r="E333" s="115"/>
    </row>
    <row r="334" spans="2:5" s="113" customFormat="1" x14ac:dyDescent="0.35">
      <c r="B334" s="115"/>
      <c r="C334" s="115"/>
      <c r="D334" s="115"/>
      <c r="E334" s="115"/>
    </row>
    <row r="335" spans="2:5" s="113" customFormat="1" x14ac:dyDescent="0.35">
      <c r="B335" s="115"/>
      <c r="C335" s="115"/>
      <c r="D335" s="115"/>
      <c r="E335" s="115"/>
    </row>
    <row r="336" spans="2:5" s="113" customFormat="1" x14ac:dyDescent="0.35">
      <c r="B336" s="115"/>
      <c r="C336" s="115"/>
      <c r="D336" s="115"/>
      <c r="E336" s="115"/>
    </row>
    <row r="337" spans="2:5" s="113" customFormat="1" x14ac:dyDescent="0.35">
      <c r="B337" s="115"/>
      <c r="C337" s="115"/>
      <c r="D337" s="115"/>
      <c r="E337" s="115"/>
    </row>
    <row r="338" spans="2:5" s="113" customFormat="1" x14ac:dyDescent="0.35">
      <c r="B338" s="115"/>
      <c r="C338" s="115"/>
      <c r="D338" s="115"/>
      <c r="E338" s="115"/>
    </row>
    <row r="339" spans="2:5" s="113" customFormat="1" x14ac:dyDescent="0.35">
      <c r="B339" s="115"/>
      <c r="C339" s="115"/>
      <c r="D339" s="115"/>
      <c r="E339" s="115"/>
    </row>
    <row r="340" spans="2:5" s="113" customFormat="1" x14ac:dyDescent="0.35">
      <c r="B340" s="115"/>
      <c r="C340" s="115"/>
      <c r="D340" s="115"/>
      <c r="E340" s="115"/>
    </row>
    <row r="341" spans="2:5" s="113" customFormat="1" x14ac:dyDescent="0.35">
      <c r="B341" s="115"/>
      <c r="C341" s="115"/>
      <c r="D341" s="115"/>
      <c r="E341" s="115"/>
    </row>
    <row r="342" spans="2:5" s="113" customFormat="1" x14ac:dyDescent="0.35">
      <c r="B342" s="115"/>
      <c r="C342" s="115"/>
      <c r="D342" s="115"/>
      <c r="E342" s="115"/>
    </row>
    <row r="343" spans="2:5" s="113" customFormat="1" x14ac:dyDescent="0.35">
      <c r="B343" s="115"/>
      <c r="C343" s="115"/>
      <c r="D343" s="115"/>
      <c r="E343" s="115"/>
    </row>
    <row r="344" spans="2:5" s="113" customFormat="1" x14ac:dyDescent="0.35">
      <c r="B344" s="115"/>
      <c r="C344" s="115"/>
      <c r="D344" s="115"/>
      <c r="E344" s="115"/>
    </row>
    <row r="345" spans="2:5" s="113" customFormat="1" x14ac:dyDescent="0.35">
      <c r="B345" s="115"/>
      <c r="C345" s="115"/>
      <c r="D345" s="115"/>
      <c r="E345" s="115"/>
    </row>
    <row r="346" spans="2:5" s="113" customFormat="1" x14ac:dyDescent="0.35">
      <c r="B346" s="115"/>
      <c r="C346" s="115"/>
      <c r="D346" s="115"/>
      <c r="E346" s="115"/>
    </row>
    <row r="347" spans="2:5" s="113" customFormat="1" x14ac:dyDescent="0.35">
      <c r="B347" s="115"/>
      <c r="C347" s="115"/>
      <c r="D347" s="115"/>
      <c r="E347" s="115"/>
    </row>
    <row r="348" spans="2:5" s="113" customFormat="1" x14ac:dyDescent="0.35">
      <c r="B348" s="115"/>
      <c r="C348" s="115"/>
      <c r="D348" s="115"/>
      <c r="E348" s="115"/>
    </row>
    <row r="349" spans="2:5" s="113" customFormat="1" x14ac:dyDescent="0.35">
      <c r="B349" s="115"/>
      <c r="C349" s="115"/>
      <c r="D349" s="115"/>
      <c r="E349" s="115"/>
    </row>
    <row r="350" spans="2:5" s="113" customFormat="1" x14ac:dyDescent="0.35">
      <c r="B350" s="115"/>
      <c r="C350" s="115"/>
      <c r="D350" s="115"/>
      <c r="E350" s="115"/>
    </row>
    <row r="351" spans="2:5" s="113" customFormat="1" x14ac:dyDescent="0.35">
      <c r="B351" s="115"/>
      <c r="C351" s="115"/>
      <c r="D351" s="115"/>
      <c r="E351" s="115"/>
    </row>
    <row r="352" spans="2:5" s="113" customFormat="1" x14ac:dyDescent="0.35">
      <c r="B352" s="115"/>
      <c r="C352" s="115"/>
      <c r="D352" s="115"/>
      <c r="E352" s="115"/>
    </row>
    <row r="353" spans="2:5" s="113" customFormat="1" x14ac:dyDescent="0.35">
      <c r="B353" s="115"/>
      <c r="C353" s="115"/>
      <c r="D353" s="115"/>
      <c r="E353" s="115"/>
    </row>
    <row r="354" spans="2:5" s="113" customFormat="1" x14ac:dyDescent="0.35">
      <c r="B354" s="115"/>
      <c r="C354" s="115"/>
      <c r="D354" s="115"/>
      <c r="E354" s="115"/>
    </row>
    <row r="355" spans="2:5" s="113" customFormat="1" x14ac:dyDescent="0.35">
      <c r="B355" s="115"/>
      <c r="C355" s="115"/>
      <c r="D355" s="115"/>
      <c r="E355" s="115"/>
    </row>
    <row r="356" spans="2:5" s="113" customFormat="1" x14ac:dyDescent="0.35">
      <c r="B356" s="115"/>
      <c r="C356" s="115"/>
      <c r="D356" s="115"/>
      <c r="E356" s="115"/>
    </row>
    <row r="357" spans="2:5" s="113" customFormat="1" x14ac:dyDescent="0.35">
      <c r="B357" s="115"/>
      <c r="C357" s="115"/>
      <c r="D357" s="115"/>
      <c r="E357" s="115"/>
    </row>
    <row r="358" spans="2:5" s="113" customFormat="1" x14ac:dyDescent="0.35">
      <c r="B358" s="115"/>
      <c r="C358" s="115"/>
      <c r="D358" s="115"/>
      <c r="E358" s="115"/>
    </row>
    <row r="359" spans="2:5" s="113" customFormat="1" x14ac:dyDescent="0.35">
      <c r="B359" s="115"/>
      <c r="C359" s="115"/>
      <c r="D359" s="115"/>
      <c r="E359" s="115"/>
    </row>
    <row r="360" spans="2:5" s="113" customFormat="1" x14ac:dyDescent="0.35">
      <c r="B360" s="115"/>
      <c r="C360" s="115"/>
      <c r="D360" s="115"/>
      <c r="E360" s="115"/>
    </row>
    <row r="361" spans="2:5" s="113" customFormat="1" x14ac:dyDescent="0.35">
      <c r="B361" s="115"/>
      <c r="C361" s="115"/>
      <c r="D361" s="115"/>
      <c r="E361" s="115"/>
    </row>
    <row r="362" spans="2:5" s="113" customFormat="1" x14ac:dyDescent="0.35">
      <c r="B362" s="115"/>
      <c r="C362" s="115"/>
      <c r="D362" s="115"/>
      <c r="E362" s="115"/>
    </row>
    <row r="363" spans="2:5" s="113" customFormat="1" x14ac:dyDescent="0.35">
      <c r="B363" s="115"/>
      <c r="C363" s="115"/>
      <c r="D363" s="115"/>
      <c r="E363" s="115"/>
    </row>
    <row r="364" spans="2:5" s="113" customFormat="1" x14ac:dyDescent="0.35">
      <c r="B364" s="115"/>
      <c r="C364" s="115"/>
      <c r="D364" s="115"/>
      <c r="E364" s="115"/>
    </row>
    <row r="365" spans="2:5" s="113" customFormat="1" x14ac:dyDescent="0.35">
      <c r="B365" s="115"/>
      <c r="C365" s="115"/>
      <c r="D365" s="115"/>
      <c r="E365" s="115"/>
    </row>
    <row r="366" spans="2:5" s="113" customFormat="1" x14ac:dyDescent="0.35">
      <c r="B366" s="115"/>
      <c r="C366" s="115"/>
      <c r="D366" s="115"/>
      <c r="E366" s="115"/>
    </row>
    <row r="367" spans="2:5" s="113" customFormat="1" x14ac:dyDescent="0.35">
      <c r="B367" s="115"/>
      <c r="C367" s="115"/>
      <c r="D367" s="115"/>
      <c r="E367" s="115"/>
    </row>
    <row r="368" spans="2:5" s="113" customFormat="1" x14ac:dyDescent="0.35">
      <c r="B368" s="115"/>
      <c r="C368" s="115"/>
      <c r="D368" s="115"/>
      <c r="E368" s="115"/>
    </row>
    <row r="369" spans="2:5" s="113" customFormat="1" x14ac:dyDescent="0.35">
      <c r="B369" s="115"/>
      <c r="C369" s="115"/>
      <c r="D369" s="115"/>
      <c r="E369" s="115"/>
    </row>
    <row r="370" spans="2:5" s="113" customFormat="1" x14ac:dyDescent="0.35">
      <c r="B370" s="115"/>
      <c r="C370" s="115"/>
      <c r="D370" s="115"/>
      <c r="E370" s="115"/>
    </row>
    <row r="371" spans="2:5" s="113" customFormat="1" x14ac:dyDescent="0.35">
      <c r="B371" s="115"/>
      <c r="C371" s="115"/>
      <c r="D371" s="115"/>
      <c r="E371" s="115"/>
    </row>
    <row r="372" spans="2:5" s="113" customFormat="1" x14ac:dyDescent="0.35">
      <c r="B372" s="115"/>
      <c r="C372" s="115"/>
      <c r="D372" s="115"/>
      <c r="E372" s="115"/>
    </row>
    <row r="373" spans="2:5" s="113" customFormat="1" x14ac:dyDescent="0.35">
      <c r="B373" s="115"/>
      <c r="C373" s="115"/>
      <c r="D373" s="115"/>
      <c r="E373" s="115"/>
    </row>
    <row r="374" spans="2:5" s="113" customFormat="1" x14ac:dyDescent="0.35">
      <c r="B374" s="115"/>
      <c r="C374" s="115"/>
      <c r="D374" s="115"/>
      <c r="E374" s="115"/>
    </row>
    <row r="375" spans="2:5" s="113" customFormat="1" x14ac:dyDescent="0.35">
      <c r="B375" s="115"/>
      <c r="C375" s="115"/>
      <c r="D375" s="115"/>
      <c r="E375" s="115"/>
    </row>
    <row r="376" spans="2:5" s="113" customFormat="1" x14ac:dyDescent="0.35">
      <c r="B376" s="115"/>
      <c r="C376" s="115"/>
      <c r="D376" s="115"/>
      <c r="E376" s="115"/>
    </row>
    <row r="377" spans="2:5" s="113" customFormat="1" x14ac:dyDescent="0.35">
      <c r="B377" s="115"/>
      <c r="C377" s="115"/>
      <c r="D377" s="115"/>
      <c r="E377" s="115"/>
    </row>
    <row r="378" spans="2:5" s="113" customFormat="1" x14ac:dyDescent="0.35">
      <c r="B378" s="115"/>
      <c r="C378" s="115"/>
      <c r="D378" s="115"/>
      <c r="E378" s="115"/>
    </row>
    <row r="379" spans="2:5" s="113" customFormat="1" x14ac:dyDescent="0.35">
      <c r="B379" s="115"/>
      <c r="C379" s="115"/>
      <c r="D379" s="115"/>
      <c r="E379" s="115"/>
    </row>
    <row r="380" spans="2:5" s="113" customFormat="1" x14ac:dyDescent="0.35">
      <c r="B380" s="115"/>
      <c r="C380" s="115"/>
      <c r="D380" s="115"/>
      <c r="E380" s="115"/>
    </row>
    <row r="381" spans="2:5" s="113" customFormat="1" x14ac:dyDescent="0.35">
      <c r="B381" s="115"/>
      <c r="C381" s="115"/>
      <c r="D381" s="115"/>
      <c r="E381" s="115"/>
    </row>
    <row r="382" spans="2:5" s="113" customFormat="1" x14ac:dyDescent="0.35">
      <c r="B382" s="115"/>
      <c r="C382" s="115"/>
      <c r="D382" s="115"/>
      <c r="E382" s="115"/>
    </row>
    <row r="383" spans="2:5" s="113" customFormat="1" x14ac:dyDescent="0.35">
      <c r="B383" s="115"/>
      <c r="C383" s="115"/>
      <c r="D383" s="115"/>
      <c r="E383" s="115"/>
    </row>
    <row r="384" spans="2:5" s="113" customFormat="1" x14ac:dyDescent="0.35">
      <c r="B384" s="115"/>
      <c r="C384" s="115"/>
      <c r="D384" s="115"/>
      <c r="E384" s="115"/>
    </row>
    <row r="385" spans="2:5" s="113" customFormat="1" x14ac:dyDescent="0.35">
      <c r="B385" s="115"/>
      <c r="C385" s="115"/>
      <c r="D385" s="115"/>
      <c r="E385" s="115"/>
    </row>
    <row r="386" spans="2:5" s="113" customFormat="1" x14ac:dyDescent="0.35">
      <c r="B386" s="115"/>
      <c r="C386" s="115"/>
      <c r="D386" s="115"/>
      <c r="E386" s="115"/>
    </row>
    <row r="387" spans="2:5" s="113" customFormat="1" x14ac:dyDescent="0.35">
      <c r="B387" s="115"/>
      <c r="C387" s="115"/>
      <c r="D387" s="115"/>
      <c r="E387" s="115"/>
    </row>
    <row r="388" spans="2:5" s="113" customFormat="1" x14ac:dyDescent="0.35">
      <c r="B388" s="115"/>
      <c r="C388" s="115"/>
      <c r="D388" s="115"/>
      <c r="E388" s="115"/>
    </row>
    <row r="389" spans="2:5" s="113" customFormat="1" x14ac:dyDescent="0.35">
      <c r="B389" s="115"/>
      <c r="C389" s="115"/>
      <c r="D389" s="115"/>
      <c r="E389" s="115"/>
    </row>
    <row r="390" spans="2:5" s="113" customFormat="1" x14ac:dyDescent="0.35">
      <c r="B390" s="115"/>
      <c r="C390" s="115"/>
      <c r="D390" s="115"/>
      <c r="E390" s="115"/>
    </row>
    <row r="391" spans="2:5" s="113" customFormat="1" x14ac:dyDescent="0.35">
      <c r="B391" s="115"/>
      <c r="C391" s="115"/>
      <c r="D391" s="115"/>
      <c r="E391" s="115"/>
    </row>
    <row r="392" spans="2:5" s="113" customFormat="1" x14ac:dyDescent="0.35">
      <c r="B392" s="115"/>
      <c r="C392" s="115"/>
      <c r="D392" s="115"/>
      <c r="E392" s="115"/>
    </row>
    <row r="393" spans="2:5" s="113" customFormat="1" x14ac:dyDescent="0.35">
      <c r="B393" s="115"/>
      <c r="C393" s="115"/>
      <c r="D393" s="115"/>
      <c r="E393" s="115"/>
    </row>
    <row r="394" spans="2:5" s="113" customFormat="1" x14ac:dyDescent="0.35">
      <c r="B394" s="115"/>
      <c r="C394" s="115"/>
      <c r="D394" s="115"/>
      <c r="E394" s="115"/>
    </row>
    <row r="395" spans="2:5" s="113" customFormat="1" x14ac:dyDescent="0.35">
      <c r="B395" s="115"/>
      <c r="C395" s="115"/>
      <c r="D395" s="115"/>
      <c r="E395" s="115"/>
    </row>
    <row r="396" spans="2:5" s="113" customFormat="1" x14ac:dyDescent="0.35">
      <c r="B396" s="115"/>
      <c r="C396" s="115"/>
      <c r="D396" s="115"/>
      <c r="E396" s="115"/>
    </row>
    <row r="397" spans="2:5" s="113" customFormat="1" x14ac:dyDescent="0.35">
      <c r="B397" s="115"/>
      <c r="C397" s="115"/>
      <c r="D397" s="115"/>
      <c r="E397" s="115"/>
    </row>
    <row r="398" spans="2:5" s="113" customFormat="1" x14ac:dyDescent="0.35">
      <c r="B398" s="115"/>
      <c r="C398" s="115"/>
      <c r="D398" s="115"/>
      <c r="E398" s="115"/>
    </row>
    <row r="399" spans="2:5" s="113" customFormat="1" x14ac:dyDescent="0.35">
      <c r="B399" s="115"/>
      <c r="C399" s="115"/>
      <c r="D399" s="115"/>
      <c r="E399" s="115"/>
    </row>
    <row r="400" spans="2:5" s="113" customFormat="1" x14ac:dyDescent="0.35">
      <c r="B400" s="115"/>
      <c r="C400" s="115"/>
      <c r="D400" s="115"/>
      <c r="E400" s="115"/>
    </row>
    <row r="401" spans="2:5" s="113" customFormat="1" x14ac:dyDescent="0.35">
      <c r="B401" s="115"/>
      <c r="C401" s="115"/>
      <c r="D401" s="115"/>
      <c r="E401" s="115"/>
    </row>
    <row r="402" spans="2:5" s="113" customFormat="1" x14ac:dyDescent="0.35">
      <c r="B402" s="115"/>
      <c r="C402" s="115"/>
      <c r="D402" s="115"/>
      <c r="E402" s="115"/>
    </row>
    <row r="403" spans="2:5" s="113" customFormat="1" x14ac:dyDescent="0.35">
      <c r="B403" s="115"/>
      <c r="C403" s="115"/>
      <c r="D403" s="115"/>
      <c r="E403" s="115"/>
    </row>
    <row r="404" spans="2:5" s="113" customFormat="1" x14ac:dyDescent="0.35">
      <c r="B404" s="115"/>
      <c r="C404" s="115"/>
      <c r="D404" s="115"/>
      <c r="E404" s="115"/>
    </row>
    <row r="405" spans="2:5" s="113" customFormat="1" x14ac:dyDescent="0.35">
      <c r="B405" s="115"/>
      <c r="C405" s="115"/>
      <c r="D405" s="115"/>
      <c r="E405" s="115"/>
    </row>
    <row r="406" spans="2:5" s="113" customFormat="1" x14ac:dyDescent="0.35">
      <c r="B406" s="115"/>
      <c r="C406" s="115"/>
      <c r="D406" s="115"/>
      <c r="E406" s="115"/>
    </row>
    <row r="407" spans="2:5" s="113" customFormat="1" x14ac:dyDescent="0.35">
      <c r="B407" s="115"/>
      <c r="C407" s="115"/>
      <c r="D407" s="115"/>
      <c r="E407" s="115"/>
    </row>
    <row r="408" spans="2:5" s="113" customFormat="1" x14ac:dyDescent="0.35">
      <c r="B408" s="115"/>
      <c r="C408" s="115"/>
      <c r="D408" s="115"/>
      <c r="E408" s="115"/>
    </row>
    <row r="409" spans="2:5" s="113" customFormat="1" x14ac:dyDescent="0.35">
      <c r="B409" s="115"/>
      <c r="C409" s="115"/>
      <c r="D409" s="115"/>
      <c r="E409" s="115"/>
    </row>
    <row r="410" spans="2:5" s="113" customFormat="1" x14ac:dyDescent="0.35">
      <c r="B410" s="115"/>
      <c r="C410" s="115"/>
      <c r="D410" s="115"/>
      <c r="E410" s="115"/>
    </row>
    <row r="411" spans="2:5" s="113" customFormat="1" x14ac:dyDescent="0.35">
      <c r="B411" s="115"/>
      <c r="C411" s="115"/>
      <c r="D411" s="115"/>
      <c r="E411" s="115"/>
    </row>
    <row r="412" spans="2:5" s="113" customFormat="1" x14ac:dyDescent="0.35">
      <c r="B412" s="115"/>
      <c r="C412" s="115"/>
      <c r="D412" s="115"/>
      <c r="E412" s="115"/>
    </row>
    <row r="413" spans="2:5" s="113" customFormat="1" x14ac:dyDescent="0.35">
      <c r="B413" s="115"/>
      <c r="C413" s="115"/>
      <c r="D413" s="115"/>
      <c r="E413" s="115"/>
    </row>
    <row r="414" spans="2:5" s="113" customFormat="1" x14ac:dyDescent="0.35">
      <c r="B414" s="115"/>
      <c r="C414" s="115"/>
      <c r="D414" s="115"/>
      <c r="E414" s="115"/>
    </row>
    <row r="415" spans="2:5" s="113" customFormat="1" x14ac:dyDescent="0.35">
      <c r="B415" s="115"/>
      <c r="C415" s="115"/>
      <c r="D415" s="115"/>
      <c r="E415" s="115"/>
    </row>
    <row r="416" spans="2:5" s="113" customFormat="1" x14ac:dyDescent="0.35">
      <c r="B416" s="115"/>
      <c r="C416" s="115"/>
      <c r="D416" s="115"/>
      <c r="E416" s="115"/>
    </row>
    <row r="417" spans="2:5" s="113" customFormat="1" x14ac:dyDescent="0.35">
      <c r="B417" s="115"/>
      <c r="C417" s="115"/>
      <c r="D417" s="115"/>
      <c r="E417" s="115"/>
    </row>
    <row r="418" spans="2:5" s="113" customFormat="1" x14ac:dyDescent="0.35">
      <c r="B418" s="115"/>
      <c r="C418" s="115"/>
      <c r="D418" s="115"/>
      <c r="E418" s="115"/>
    </row>
    <row r="419" spans="2:5" s="113" customFormat="1" x14ac:dyDescent="0.35">
      <c r="B419" s="115"/>
      <c r="C419" s="115"/>
      <c r="D419" s="115"/>
      <c r="E419" s="115"/>
    </row>
    <row r="420" spans="2:5" s="113" customFormat="1" x14ac:dyDescent="0.35">
      <c r="B420" s="115"/>
      <c r="C420" s="115"/>
      <c r="D420" s="115"/>
      <c r="E420" s="115"/>
    </row>
    <row r="421" spans="2:5" s="113" customFormat="1" x14ac:dyDescent="0.35">
      <c r="B421" s="115"/>
      <c r="C421" s="115"/>
      <c r="D421" s="115"/>
      <c r="E421" s="115"/>
    </row>
    <row r="422" spans="2:5" s="113" customFormat="1" x14ac:dyDescent="0.35">
      <c r="B422" s="115"/>
      <c r="C422" s="115"/>
      <c r="D422" s="115"/>
      <c r="E422" s="115"/>
    </row>
    <row r="423" spans="2:5" s="113" customFormat="1" x14ac:dyDescent="0.35">
      <c r="B423" s="115"/>
      <c r="C423" s="115"/>
      <c r="D423" s="115"/>
      <c r="E423" s="115"/>
    </row>
    <row r="424" spans="2:5" s="113" customFormat="1" x14ac:dyDescent="0.35">
      <c r="B424" s="115"/>
      <c r="C424" s="115"/>
      <c r="D424" s="115"/>
      <c r="E424" s="115"/>
    </row>
    <row r="425" spans="2:5" s="113" customFormat="1" x14ac:dyDescent="0.35">
      <c r="B425" s="115"/>
      <c r="C425" s="115"/>
      <c r="D425" s="115"/>
      <c r="E425" s="115"/>
    </row>
    <row r="426" spans="2:5" s="113" customFormat="1" x14ac:dyDescent="0.35">
      <c r="B426" s="115"/>
      <c r="C426" s="115"/>
      <c r="D426" s="115"/>
      <c r="E426" s="115"/>
    </row>
    <row r="427" spans="2:5" s="113" customFormat="1" x14ac:dyDescent="0.35">
      <c r="B427" s="115"/>
      <c r="C427" s="115"/>
      <c r="D427" s="115"/>
      <c r="E427" s="115"/>
    </row>
    <row r="428" spans="2:5" s="113" customFormat="1" x14ac:dyDescent="0.35">
      <c r="B428" s="115"/>
      <c r="C428" s="115"/>
      <c r="D428" s="115"/>
      <c r="E428" s="115"/>
    </row>
    <row r="429" spans="2:5" s="113" customFormat="1" x14ac:dyDescent="0.35">
      <c r="B429" s="115"/>
      <c r="C429" s="115"/>
      <c r="D429" s="115"/>
      <c r="E429" s="115"/>
    </row>
    <row r="430" spans="2:5" s="113" customFormat="1" x14ac:dyDescent="0.35">
      <c r="B430" s="115"/>
      <c r="C430" s="115"/>
      <c r="D430" s="115"/>
      <c r="E430" s="115"/>
    </row>
    <row r="431" spans="2:5" s="113" customFormat="1" x14ac:dyDescent="0.35">
      <c r="B431" s="115"/>
      <c r="C431" s="115"/>
      <c r="D431" s="115"/>
      <c r="E431" s="115"/>
    </row>
    <row r="432" spans="2:5" s="113" customFormat="1" x14ac:dyDescent="0.35">
      <c r="B432" s="115"/>
      <c r="C432" s="115"/>
      <c r="D432" s="115"/>
      <c r="E432" s="115"/>
    </row>
    <row r="433" spans="2:5" s="113" customFormat="1" x14ac:dyDescent="0.35">
      <c r="B433" s="115"/>
      <c r="C433" s="115"/>
      <c r="D433" s="115"/>
      <c r="E433" s="115"/>
    </row>
    <row r="434" spans="2:5" s="113" customFormat="1" x14ac:dyDescent="0.35">
      <c r="B434" s="115"/>
      <c r="C434" s="115"/>
      <c r="D434" s="115"/>
      <c r="E434" s="115"/>
    </row>
    <row r="435" spans="2:5" s="113" customFormat="1" x14ac:dyDescent="0.35">
      <c r="B435" s="115"/>
      <c r="C435" s="115"/>
      <c r="D435" s="115"/>
      <c r="E435" s="115"/>
    </row>
    <row r="436" spans="2:5" s="113" customFormat="1" x14ac:dyDescent="0.35">
      <c r="B436" s="115"/>
      <c r="C436" s="115"/>
      <c r="D436" s="115"/>
      <c r="E436" s="115"/>
    </row>
    <row r="437" spans="2:5" s="113" customFormat="1" x14ac:dyDescent="0.35">
      <c r="B437" s="115"/>
      <c r="C437" s="115"/>
      <c r="D437" s="115"/>
      <c r="E437" s="115"/>
    </row>
    <row r="438" spans="2:5" s="113" customFormat="1" x14ac:dyDescent="0.35">
      <c r="B438" s="115"/>
      <c r="C438" s="115"/>
      <c r="D438" s="115"/>
      <c r="E438" s="115"/>
    </row>
    <row r="439" spans="2:5" s="113" customFormat="1" x14ac:dyDescent="0.35">
      <c r="B439" s="115"/>
      <c r="C439" s="115"/>
      <c r="D439" s="115"/>
      <c r="E439" s="115"/>
    </row>
    <row r="440" spans="2:5" s="113" customFormat="1" x14ac:dyDescent="0.35">
      <c r="B440" s="115"/>
      <c r="C440" s="115"/>
      <c r="D440" s="115"/>
      <c r="E440" s="115"/>
    </row>
    <row r="441" spans="2:5" s="113" customFormat="1" x14ac:dyDescent="0.35">
      <c r="B441" s="115"/>
      <c r="C441" s="115"/>
      <c r="D441" s="115"/>
      <c r="E441" s="115"/>
    </row>
    <row r="442" spans="2:5" s="113" customFormat="1" x14ac:dyDescent="0.35">
      <c r="B442" s="115"/>
      <c r="C442" s="115"/>
      <c r="D442" s="115"/>
      <c r="E442" s="115"/>
    </row>
    <row r="443" spans="2:5" s="113" customFormat="1" x14ac:dyDescent="0.35">
      <c r="B443" s="115"/>
      <c r="C443" s="115"/>
      <c r="D443" s="115"/>
      <c r="E443" s="115"/>
    </row>
    <row r="444" spans="2:5" s="113" customFormat="1" x14ac:dyDescent="0.35">
      <c r="B444" s="115"/>
      <c r="C444" s="115"/>
      <c r="D444" s="115"/>
      <c r="E444" s="115"/>
    </row>
    <row r="445" spans="2:5" s="113" customFormat="1" x14ac:dyDescent="0.35">
      <c r="B445" s="115"/>
      <c r="C445" s="115"/>
      <c r="D445" s="115"/>
      <c r="E445" s="115"/>
    </row>
    <row r="446" spans="2:5" s="113" customFormat="1" x14ac:dyDescent="0.35">
      <c r="B446" s="115"/>
      <c r="C446" s="115"/>
      <c r="D446" s="115"/>
      <c r="E446" s="115"/>
    </row>
    <row r="447" spans="2:5" s="113" customFormat="1" x14ac:dyDescent="0.35">
      <c r="B447" s="115"/>
      <c r="C447" s="115"/>
      <c r="D447" s="115"/>
      <c r="E447" s="115"/>
    </row>
    <row r="448" spans="2:5" s="113" customFormat="1" x14ac:dyDescent="0.35">
      <c r="B448" s="115"/>
      <c r="C448" s="115"/>
      <c r="D448" s="115"/>
      <c r="E448" s="115"/>
    </row>
    <row r="449" spans="2:5" s="113" customFormat="1" x14ac:dyDescent="0.35">
      <c r="B449" s="115"/>
      <c r="C449" s="115"/>
      <c r="D449" s="115"/>
      <c r="E449" s="115"/>
    </row>
    <row r="450" spans="2:5" s="113" customFormat="1" x14ac:dyDescent="0.35">
      <c r="B450" s="115"/>
      <c r="C450" s="115"/>
      <c r="D450" s="115"/>
      <c r="E450" s="115"/>
    </row>
    <row r="451" spans="2:5" s="113" customFormat="1" x14ac:dyDescent="0.35">
      <c r="B451" s="115"/>
      <c r="C451" s="115"/>
      <c r="D451" s="115"/>
      <c r="E451" s="115"/>
    </row>
    <row r="452" spans="2:5" s="113" customFormat="1" x14ac:dyDescent="0.35">
      <c r="B452" s="115"/>
      <c r="C452" s="115"/>
      <c r="D452" s="115"/>
      <c r="E452" s="115"/>
    </row>
    <row r="453" spans="2:5" s="113" customFormat="1" x14ac:dyDescent="0.35">
      <c r="B453" s="115"/>
      <c r="C453" s="115"/>
      <c r="D453" s="115"/>
      <c r="E453" s="115"/>
    </row>
    <row r="454" spans="2:5" s="113" customFormat="1" x14ac:dyDescent="0.35">
      <c r="B454" s="115"/>
      <c r="C454" s="115"/>
      <c r="D454" s="115"/>
      <c r="E454" s="115"/>
    </row>
    <row r="455" spans="2:5" s="113" customFormat="1" x14ac:dyDescent="0.35">
      <c r="B455" s="115"/>
      <c r="C455" s="115"/>
      <c r="D455" s="115"/>
      <c r="E455" s="115"/>
    </row>
    <row r="456" spans="2:5" s="113" customFormat="1" x14ac:dyDescent="0.35">
      <c r="B456" s="115"/>
      <c r="C456" s="115"/>
      <c r="D456" s="115"/>
      <c r="E456" s="115"/>
    </row>
    <row r="457" spans="2:5" s="113" customFormat="1" x14ac:dyDescent="0.35">
      <c r="B457" s="115"/>
      <c r="C457" s="115"/>
      <c r="D457" s="115"/>
      <c r="E457" s="115"/>
    </row>
    <row r="458" spans="2:5" s="113" customFormat="1" x14ac:dyDescent="0.35">
      <c r="B458" s="115"/>
      <c r="C458" s="115"/>
      <c r="D458" s="115"/>
      <c r="E458" s="115"/>
    </row>
    <row r="459" spans="2:5" s="113" customFormat="1" x14ac:dyDescent="0.35">
      <c r="B459" s="115"/>
      <c r="C459" s="115"/>
      <c r="D459" s="115"/>
      <c r="E459" s="115"/>
    </row>
    <row r="460" spans="2:5" s="113" customFormat="1" x14ac:dyDescent="0.35">
      <c r="B460" s="115"/>
      <c r="C460" s="115"/>
      <c r="D460" s="115"/>
      <c r="E460" s="115"/>
    </row>
    <row r="461" spans="2:5" s="113" customFormat="1" x14ac:dyDescent="0.35">
      <c r="B461" s="115"/>
      <c r="C461" s="115"/>
      <c r="D461" s="115"/>
      <c r="E461" s="115"/>
    </row>
    <row r="462" spans="2:5" s="113" customFormat="1" x14ac:dyDescent="0.35">
      <c r="B462" s="115"/>
      <c r="C462" s="115"/>
      <c r="D462" s="115"/>
      <c r="E462" s="115"/>
    </row>
    <row r="463" spans="2:5" s="113" customFormat="1" x14ac:dyDescent="0.35">
      <c r="B463" s="115"/>
      <c r="C463" s="115"/>
      <c r="D463" s="115"/>
      <c r="E463" s="115"/>
    </row>
    <row r="464" spans="2:5" s="113" customFormat="1" x14ac:dyDescent="0.35">
      <c r="B464" s="115"/>
      <c r="C464" s="115"/>
      <c r="D464" s="115"/>
      <c r="E464" s="115"/>
    </row>
    <row r="465" spans="2:5" s="113" customFormat="1" x14ac:dyDescent="0.35">
      <c r="B465" s="115"/>
      <c r="C465" s="115"/>
      <c r="D465" s="115"/>
      <c r="E465" s="115"/>
    </row>
    <row r="466" spans="2:5" s="113" customFormat="1" x14ac:dyDescent="0.35">
      <c r="B466" s="115"/>
      <c r="C466" s="115"/>
      <c r="D466" s="115"/>
      <c r="E466" s="115"/>
    </row>
    <row r="467" spans="2:5" s="113" customFormat="1" x14ac:dyDescent="0.35">
      <c r="B467" s="115"/>
      <c r="C467" s="115"/>
      <c r="D467" s="115"/>
      <c r="E467" s="115"/>
    </row>
    <row r="468" spans="2:5" s="113" customFormat="1" x14ac:dyDescent="0.35">
      <c r="B468" s="115"/>
      <c r="C468" s="115"/>
      <c r="D468" s="115"/>
      <c r="E468" s="115"/>
    </row>
    <row r="469" spans="2:5" s="113" customFormat="1" x14ac:dyDescent="0.35">
      <c r="B469" s="115"/>
      <c r="C469" s="115"/>
      <c r="D469" s="115"/>
      <c r="E469" s="115"/>
    </row>
    <row r="470" spans="2:5" s="113" customFormat="1" x14ac:dyDescent="0.35">
      <c r="B470" s="115"/>
      <c r="C470" s="115"/>
      <c r="D470" s="115"/>
      <c r="E470" s="115"/>
    </row>
    <row r="471" spans="2:5" s="113" customFormat="1" x14ac:dyDescent="0.35">
      <c r="B471" s="115"/>
      <c r="C471" s="115"/>
      <c r="D471" s="115"/>
      <c r="E471" s="115"/>
    </row>
    <row r="472" spans="2:5" s="113" customFormat="1" x14ac:dyDescent="0.35">
      <c r="B472" s="115"/>
      <c r="C472" s="115"/>
      <c r="D472" s="115"/>
      <c r="E472" s="115"/>
    </row>
    <row r="473" spans="2:5" s="113" customFormat="1" x14ac:dyDescent="0.35">
      <c r="B473" s="115"/>
      <c r="C473" s="115"/>
      <c r="D473" s="115"/>
      <c r="E473" s="115"/>
    </row>
    <row r="474" spans="2:5" s="113" customFormat="1" x14ac:dyDescent="0.35">
      <c r="B474" s="115"/>
      <c r="C474" s="115"/>
      <c r="D474" s="115"/>
      <c r="E474" s="115"/>
    </row>
    <row r="475" spans="2:5" s="113" customFormat="1" x14ac:dyDescent="0.35">
      <c r="B475" s="115"/>
      <c r="C475" s="115"/>
      <c r="D475" s="115"/>
      <c r="E475" s="115"/>
    </row>
    <row r="476" spans="2:5" s="113" customFormat="1" x14ac:dyDescent="0.35">
      <c r="B476" s="115"/>
      <c r="C476" s="115"/>
      <c r="D476" s="115"/>
      <c r="E476" s="115"/>
    </row>
    <row r="477" spans="2:5" s="113" customFormat="1" x14ac:dyDescent="0.35">
      <c r="B477" s="115"/>
      <c r="C477" s="115"/>
      <c r="D477" s="115"/>
      <c r="E477" s="115"/>
    </row>
    <row r="478" spans="2:5" s="113" customFormat="1" x14ac:dyDescent="0.35">
      <c r="B478" s="115"/>
      <c r="C478" s="115"/>
      <c r="D478" s="115"/>
      <c r="E478" s="115"/>
    </row>
    <row r="479" spans="2:5" s="113" customFormat="1" x14ac:dyDescent="0.35">
      <c r="B479" s="115"/>
      <c r="C479" s="115"/>
      <c r="D479" s="115"/>
      <c r="E479" s="115"/>
    </row>
    <row r="480" spans="2:5" s="113" customFormat="1" x14ac:dyDescent="0.35">
      <c r="B480" s="115"/>
      <c r="C480" s="115"/>
      <c r="D480" s="115"/>
      <c r="E480" s="115"/>
    </row>
    <row r="481" spans="2:5" s="113" customFormat="1" x14ac:dyDescent="0.35">
      <c r="B481" s="115"/>
      <c r="C481" s="115"/>
      <c r="D481" s="115"/>
      <c r="E481" s="115"/>
    </row>
    <row r="482" spans="2:5" s="113" customFormat="1" x14ac:dyDescent="0.35">
      <c r="B482" s="115"/>
      <c r="C482" s="115"/>
      <c r="D482" s="115"/>
      <c r="E482" s="115"/>
    </row>
    <row r="483" spans="2:5" s="113" customFormat="1" x14ac:dyDescent="0.35">
      <c r="B483" s="115"/>
      <c r="C483" s="115"/>
      <c r="D483" s="115"/>
      <c r="E483" s="115"/>
    </row>
    <row r="484" spans="2:5" s="113" customFormat="1" x14ac:dyDescent="0.35">
      <c r="B484" s="115"/>
      <c r="C484" s="115"/>
      <c r="D484" s="115"/>
      <c r="E484" s="115"/>
    </row>
    <row r="485" spans="2:5" s="113" customFormat="1" x14ac:dyDescent="0.35">
      <c r="B485" s="115"/>
      <c r="C485" s="115"/>
      <c r="D485" s="115"/>
      <c r="E485" s="115"/>
    </row>
    <row r="486" spans="2:5" s="113" customFormat="1" x14ac:dyDescent="0.35">
      <c r="B486" s="115"/>
      <c r="C486" s="115"/>
      <c r="D486" s="115"/>
      <c r="E486" s="115"/>
    </row>
    <row r="487" spans="2:5" s="113" customFormat="1" x14ac:dyDescent="0.35">
      <c r="B487" s="115"/>
      <c r="C487" s="115"/>
      <c r="D487" s="115"/>
      <c r="E487" s="115"/>
    </row>
    <row r="488" spans="2:5" s="113" customFormat="1" x14ac:dyDescent="0.35">
      <c r="B488" s="115"/>
      <c r="C488" s="115"/>
      <c r="D488" s="115"/>
      <c r="E488" s="115"/>
    </row>
    <row r="489" spans="2:5" s="113" customFormat="1" x14ac:dyDescent="0.35">
      <c r="B489" s="115"/>
      <c r="C489" s="115"/>
      <c r="D489" s="115"/>
      <c r="E489" s="115"/>
    </row>
    <row r="490" spans="2:5" s="113" customFormat="1" x14ac:dyDescent="0.35">
      <c r="B490" s="115"/>
      <c r="C490" s="115"/>
      <c r="D490" s="115"/>
      <c r="E490" s="115"/>
    </row>
    <row r="491" spans="2:5" s="113" customFormat="1" x14ac:dyDescent="0.35">
      <c r="B491" s="115"/>
      <c r="C491" s="115"/>
      <c r="D491" s="115"/>
      <c r="E491" s="115"/>
    </row>
    <row r="492" spans="2:5" s="113" customFormat="1" x14ac:dyDescent="0.35">
      <c r="B492" s="115"/>
      <c r="C492" s="115"/>
      <c r="D492" s="115"/>
      <c r="E492" s="115"/>
    </row>
    <row r="493" spans="2:5" s="113" customFormat="1" x14ac:dyDescent="0.35">
      <c r="B493" s="115"/>
      <c r="C493" s="115"/>
      <c r="D493" s="115"/>
      <c r="E493" s="115"/>
    </row>
    <row r="494" spans="2:5" s="113" customFormat="1" x14ac:dyDescent="0.35">
      <c r="B494" s="115"/>
      <c r="C494" s="115"/>
      <c r="D494" s="115"/>
      <c r="E494" s="115"/>
    </row>
    <row r="495" spans="2:5" s="113" customFormat="1" x14ac:dyDescent="0.35">
      <c r="B495" s="115"/>
      <c r="C495" s="115"/>
      <c r="D495" s="115"/>
      <c r="E495" s="115"/>
    </row>
    <row r="496" spans="2:5" s="113" customFormat="1" x14ac:dyDescent="0.35">
      <c r="B496" s="115"/>
      <c r="C496" s="115"/>
      <c r="D496" s="115"/>
      <c r="E496" s="115"/>
    </row>
    <row r="497" spans="2:5" s="113" customFormat="1" x14ac:dyDescent="0.35">
      <c r="B497" s="115"/>
      <c r="C497" s="115"/>
      <c r="D497" s="115"/>
      <c r="E497" s="115"/>
    </row>
    <row r="498" spans="2:5" s="113" customFormat="1" x14ac:dyDescent="0.35">
      <c r="B498" s="115"/>
      <c r="C498" s="115"/>
      <c r="D498" s="115"/>
      <c r="E498" s="115"/>
    </row>
    <row r="499" spans="2:5" s="113" customFormat="1" x14ac:dyDescent="0.35">
      <c r="B499" s="115"/>
      <c r="C499" s="115"/>
      <c r="D499" s="115"/>
      <c r="E499" s="115"/>
    </row>
    <row r="500" spans="2:5" s="113" customFormat="1" x14ac:dyDescent="0.35">
      <c r="B500" s="115"/>
      <c r="C500" s="115"/>
      <c r="D500" s="115"/>
      <c r="E500" s="115"/>
    </row>
    <row r="501" spans="2:5" s="113" customFormat="1" x14ac:dyDescent="0.35">
      <c r="B501" s="115"/>
      <c r="C501" s="115"/>
      <c r="D501" s="115"/>
      <c r="E501" s="115"/>
    </row>
    <row r="502" spans="2:5" s="113" customFormat="1" x14ac:dyDescent="0.35">
      <c r="B502" s="115"/>
      <c r="C502" s="115"/>
      <c r="D502" s="115"/>
      <c r="E502" s="115"/>
    </row>
    <row r="503" spans="2:5" s="113" customFormat="1" x14ac:dyDescent="0.35">
      <c r="B503" s="115"/>
      <c r="C503" s="115"/>
      <c r="D503" s="115"/>
      <c r="E503" s="115"/>
    </row>
    <row r="504" spans="2:5" s="113" customFormat="1" x14ac:dyDescent="0.35">
      <c r="B504" s="115"/>
      <c r="C504" s="115"/>
      <c r="D504" s="115"/>
      <c r="E504" s="115"/>
    </row>
    <row r="505" spans="2:5" s="113" customFormat="1" x14ac:dyDescent="0.35">
      <c r="B505" s="115"/>
      <c r="C505" s="115"/>
      <c r="D505" s="115"/>
      <c r="E505" s="115"/>
    </row>
    <row r="506" spans="2:5" s="113" customFormat="1" x14ac:dyDescent="0.35">
      <c r="B506" s="115"/>
      <c r="C506" s="115"/>
      <c r="D506" s="115"/>
      <c r="E506" s="115"/>
    </row>
    <row r="507" spans="2:5" s="113" customFormat="1" x14ac:dyDescent="0.35">
      <c r="B507" s="115"/>
      <c r="C507" s="115"/>
      <c r="D507" s="115"/>
      <c r="E507" s="115"/>
    </row>
    <row r="508" spans="2:5" s="113" customFormat="1" x14ac:dyDescent="0.35">
      <c r="B508" s="115"/>
      <c r="C508" s="115"/>
      <c r="D508" s="115"/>
      <c r="E508" s="115"/>
    </row>
    <row r="509" spans="2:5" s="113" customFormat="1" x14ac:dyDescent="0.35">
      <c r="B509" s="115"/>
      <c r="C509" s="115"/>
      <c r="D509" s="115"/>
      <c r="E509" s="115"/>
    </row>
    <row r="510" spans="2:5" s="113" customFormat="1" x14ac:dyDescent="0.35">
      <c r="B510" s="115"/>
      <c r="C510" s="115"/>
      <c r="D510" s="115"/>
      <c r="E510" s="115"/>
    </row>
    <row r="511" spans="2:5" s="113" customFormat="1" x14ac:dyDescent="0.35">
      <c r="B511" s="115"/>
      <c r="C511" s="115"/>
      <c r="D511" s="115"/>
      <c r="E511" s="115"/>
    </row>
    <row r="512" spans="2:5" s="113" customFormat="1" x14ac:dyDescent="0.35">
      <c r="B512" s="115"/>
      <c r="C512" s="115"/>
      <c r="D512" s="115"/>
      <c r="E512" s="115"/>
    </row>
    <row r="513" spans="2:5" s="113" customFormat="1" x14ac:dyDescent="0.35">
      <c r="B513" s="115"/>
      <c r="C513" s="115"/>
      <c r="D513" s="115"/>
      <c r="E513" s="115"/>
    </row>
    <row r="514" spans="2:5" s="113" customFormat="1" x14ac:dyDescent="0.35">
      <c r="B514" s="115"/>
      <c r="C514" s="115"/>
      <c r="D514" s="115"/>
      <c r="E514" s="115"/>
    </row>
    <row r="515" spans="2:5" s="113" customFormat="1" x14ac:dyDescent="0.35">
      <c r="B515" s="115"/>
      <c r="C515" s="115"/>
      <c r="D515" s="115"/>
      <c r="E515" s="115"/>
    </row>
    <row r="516" spans="2:5" s="113" customFormat="1" x14ac:dyDescent="0.35">
      <c r="B516" s="115"/>
      <c r="C516" s="115"/>
      <c r="D516" s="115"/>
      <c r="E516" s="115"/>
    </row>
    <row r="517" spans="2:5" s="113" customFormat="1" x14ac:dyDescent="0.35">
      <c r="B517" s="115"/>
      <c r="C517" s="115"/>
      <c r="D517" s="115"/>
      <c r="E517" s="115"/>
    </row>
    <row r="518" spans="2:5" s="113" customFormat="1" x14ac:dyDescent="0.35">
      <c r="B518" s="115"/>
      <c r="C518" s="115"/>
      <c r="D518" s="115"/>
      <c r="E518" s="115"/>
    </row>
    <row r="519" spans="2:5" s="113" customFormat="1" x14ac:dyDescent="0.35">
      <c r="B519" s="115"/>
      <c r="C519" s="115"/>
      <c r="D519" s="115"/>
      <c r="E519" s="115"/>
    </row>
    <row r="520" spans="2:5" s="113" customFormat="1" x14ac:dyDescent="0.35">
      <c r="B520" s="115"/>
      <c r="C520" s="115"/>
      <c r="D520" s="115"/>
      <c r="E520" s="115"/>
    </row>
    <row r="521" spans="2:5" s="113" customFormat="1" x14ac:dyDescent="0.35">
      <c r="B521" s="115"/>
      <c r="C521" s="115"/>
      <c r="D521" s="115"/>
      <c r="E521" s="115"/>
    </row>
    <row r="522" spans="2:5" s="113" customFormat="1" x14ac:dyDescent="0.35">
      <c r="B522" s="115"/>
      <c r="C522" s="115"/>
      <c r="D522" s="115"/>
      <c r="E522" s="115"/>
    </row>
    <row r="523" spans="2:5" s="113" customFormat="1" x14ac:dyDescent="0.35">
      <c r="B523" s="115"/>
      <c r="C523" s="115"/>
      <c r="D523" s="115"/>
      <c r="E523" s="115"/>
    </row>
    <row r="524" spans="2:5" s="113" customFormat="1" x14ac:dyDescent="0.35">
      <c r="B524" s="115"/>
      <c r="C524" s="115"/>
      <c r="D524" s="115"/>
      <c r="E524" s="115"/>
    </row>
    <row r="525" spans="2:5" s="113" customFormat="1" x14ac:dyDescent="0.35">
      <c r="B525" s="115"/>
      <c r="C525" s="115"/>
      <c r="D525" s="115"/>
      <c r="E525" s="115"/>
    </row>
    <row r="526" spans="2:5" s="113" customFormat="1" x14ac:dyDescent="0.35">
      <c r="B526" s="115"/>
      <c r="C526" s="115"/>
      <c r="D526" s="115"/>
      <c r="E526" s="115"/>
    </row>
    <row r="527" spans="2:5" s="113" customFormat="1" x14ac:dyDescent="0.35">
      <c r="B527" s="115"/>
      <c r="C527" s="115"/>
      <c r="D527" s="115"/>
      <c r="E527" s="115"/>
    </row>
    <row r="528" spans="2:5" s="113" customFormat="1" x14ac:dyDescent="0.35">
      <c r="B528" s="115"/>
      <c r="C528" s="115"/>
      <c r="D528" s="115"/>
      <c r="E528" s="115"/>
    </row>
    <row r="529" spans="2:5" s="113" customFormat="1" x14ac:dyDescent="0.35">
      <c r="B529" s="115"/>
      <c r="C529" s="115"/>
      <c r="D529" s="115"/>
      <c r="E529" s="115"/>
    </row>
    <row r="530" spans="2:5" s="113" customFormat="1" x14ac:dyDescent="0.35">
      <c r="B530" s="115"/>
      <c r="C530" s="115"/>
      <c r="D530" s="115"/>
      <c r="E530" s="115"/>
    </row>
    <row r="531" spans="2:5" s="113" customFormat="1" x14ac:dyDescent="0.35">
      <c r="B531" s="115"/>
      <c r="C531" s="115"/>
      <c r="D531" s="115"/>
      <c r="E531" s="115"/>
    </row>
    <row r="532" spans="2:5" s="113" customFormat="1" x14ac:dyDescent="0.35">
      <c r="B532" s="115"/>
      <c r="C532" s="115"/>
      <c r="D532" s="115"/>
      <c r="E532" s="115"/>
    </row>
    <row r="533" spans="2:5" s="113" customFormat="1" x14ac:dyDescent="0.35">
      <c r="B533" s="115"/>
      <c r="C533" s="115"/>
      <c r="D533" s="115"/>
      <c r="E533" s="115"/>
    </row>
    <row r="534" spans="2:5" s="113" customFormat="1" x14ac:dyDescent="0.35">
      <c r="B534" s="115"/>
      <c r="C534" s="115"/>
      <c r="D534" s="115"/>
      <c r="E534" s="115"/>
    </row>
    <row r="535" spans="2:5" s="113" customFormat="1" x14ac:dyDescent="0.35">
      <c r="B535" s="115"/>
      <c r="C535" s="115"/>
      <c r="D535" s="115"/>
      <c r="E535" s="115"/>
    </row>
    <row r="536" spans="2:5" s="113" customFormat="1" x14ac:dyDescent="0.35">
      <c r="B536" s="115"/>
      <c r="C536" s="115"/>
      <c r="D536" s="115"/>
      <c r="E536" s="115"/>
    </row>
    <row r="537" spans="2:5" s="113" customFormat="1" x14ac:dyDescent="0.35">
      <c r="B537" s="115"/>
      <c r="C537" s="115"/>
      <c r="D537" s="115"/>
      <c r="E537" s="115"/>
    </row>
    <row r="538" spans="2:5" s="113" customFormat="1" x14ac:dyDescent="0.35">
      <c r="B538" s="115"/>
      <c r="C538" s="115"/>
      <c r="D538" s="115"/>
      <c r="E538" s="115"/>
    </row>
    <row r="539" spans="2:5" s="113" customFormat="1" x14ac:dyDescent="0.35">
      <c r="B539" s="115"/>
      <c r="C539" s="115"/>
      <c r="D539" s="115"/>
      <c r="E539" s="115"/>
    </row>
    <row r="540" spans="2:5" s="113" customFormat="1" x14ac:dyDescent="0.35">
      <c r="B540" s="115"/>
      <c r="C540" s="115"/>
      <c r="D540" s="115"/>
      <c r="E540" s="115"/>
    </row>
    <row r="541" spans="2:5" s="113" customFormat="1" x14ac:dyDescent="0.35">
      <c r="B541" s="115"/>
      <c r="C541" s="115"/>
      <c r="D541" s="115"/>
      <c r="E541" s="115"/>
    </row>
    <row r="542" spans="2:5" s="113" customFormat="1" x14ac:dyDescent="0.35">
      <c r="B542" s="115"/>
      <c r="C542" s="115"/>
      <c r="D542" s="115"/>
      <c r="E542" s="115"/>
    </row>
    <row r="543" spans="2:5" s="113" customFormat="1" x14ac:dyDescent="0.35">
      <c r="B543" s="115"/>
      <c r="C543" s="115"/>
      <c r="D543" s="115"/>
      <c r="E543" s="115"/>
    </row>
    <row r="544" spans="2:5" s="113" customFormat="1" x14ac:dyDescent="0.35">
      <c r="B544" s="115"/>
      <c r="C544" s="115"/>
      <c r="D544" s="115"/>
      <c r="E544" s="115"/>
    </row>
    <row r="545" spans="2:5" s="113" customFormat="1" x14ac:dyDescent="0.35">
      <c r="B545" s="115"/>
      <c r="C545" s="115"/>
      <c r="D545" s="115"/>
      <c r="E545" s="115"/>
    </row>
    <row r="546" spans="2:5" s="113" customFormat="1" x14ac:dyDescent="0.35">
      <c r="B546" s="115"/>
      <c r="C546" s="115"/>
      <c r="D546" s="115"/>
      <c r="E546" s="115"/>
    </row>
    <row r="547" spans="2:5" s="113" customFormat="1" x14ac:dyDescent="0.35">
      <c r="B547" s="115"/>
      <c r="C547" s="115"/>
      <c r="D547" s="115"/>
      <c r="E547" s="115"/>
    </row>
    <row r="548" spans="2:5" s="113" customFormat="1" x14ac:dyDescent="0.35">
      <c r="B548" s="115"/>
      <c r="C548" s="115"/>
      <c r="D548" s="115"/>
      <c r="E548" s="115"/>
    </row>
    <row r="549" spans="2:5" s="113" customFormat="1" x14ac:dyDescent="0.35">
      <c r="B549" s="115"/>
      <c r="C549" s="115"/>
      <c r="D549" s="115"/>
      <c r="E549" s="115"/>
    </row>
    <row r="550" spans="2:5" s="113" customFormat="1" x14ac:dyDescent="0.35">
      <c r="B550" s="115"/>
      <c r="C550" s="115"/>
      <c r="D550" s="115"/>
      <c r="E550" s="115"/>
    </row>
    <row r="551" spans="2:5" s="113" customFormat="1" x14ac:dyDescent="0.35">
      <c r="B551" s="115"/>
      <c r="C551" s="115"/>
      <c r="D551" s="115"/>
      <c r="E551" s="115"/>
    </row>
    <row r="552" spans="2:5" s="113" customFormat="1" x14ac:dyDescent="0.35">
      <c r="B552" s="115"/>
      <c r="C552" s="115"/>
      <c r="D552" s="115"/>
      <c r="E552" s="115"/>
    </row>
    <row r="553" spans="2:5" s="113" customFormat="1" x14ac:dyDescent="0.35">
      <c r="B553" s="115"/>
      <c r="C553" s="115"/>
      <c r="D553" s="115"/>
      <c r="E553" s="115"/>
    </row>
    <row r="554" spans="2:5" s="113" customFormat="1" x14ac:dyDescent="0.35">
      <c r="B554" s="115"/>
      <c r="C554" s="115"/>
      <c r="D554" s="115"/>
      <c r="E554" s="115"/>
    </row>
    <row r="555" spans="2:5" s="113" customFormat="1" x14ac:dyDescent="0.35">
      <c r="B555" s="115"/>
      <c r="C555" s="115"/>
      <c r="D555" s="115"/>
      <c r="E555" s="115"/>
    </row>
    <row r="556" spans="2:5" s="113" customFormat="1" x14ac:dyDescent="0.35">
      <c r="B556" s="115"/>
      <c r="C556" s="115"/>
      <c r="D556" s="115"/>
      <c r="E556" s="115"/>
    </row>
    <row r="557" spans="2:5" s="113" customFormat="1" x14ac:dyDescent="0.35">
      <c r="B557" s="115"/>
      <c r="C557" s="115"/>
      <c r="D557" s="115"/>
      <c r="E557" s="115"/>
    </row>
    <row r="558" spans="2:5" s="113" customFormat="1" x14ac:dyDescent="0.35">
      <c r="B558" s="115"/>
      <c r="C558" s="115"/>
      <c r="D558" s="115"/>
      <c r="E558" s="115"/>
    </row>
    <row r="559" spans="2:5" s="113" customFormat="1" x14ac:dyDescent="0.35">
      <c r="B559" s="115"/>
      <c r="C559" s="115"/>
      <c r="D559" s="115"/>
      <c r="E559" s="115"/>
    </row>
    <row r="560" spans="2:5" s="113" customFormat="1" x14ac:dyDescent="0.35">
      <c r="B560" s="115"/>
      <c r="C560" s="115"/>
      <c r="D560" s="115"/>
      <c r="E560" s="115"/>
    </row>
    <row r="561" spans="2:5" s="113" customFormat="1" x14ac:dyDescent="0.35">
      <c r="B561" s="115"/>
      <c r="C561" s="115"/>
      <c r="D561" s="115"/>
      <c r="E561" s="115"/>
    </row>
    <row r="562" spans="2:5" s="113" customFormat="1" x14ac:dyDescent="0.35">
      <c r="B562" s="115"/>
      <c r="C562" s="115"/>
      <c r="D562" s="115"/>
      <c r="E562" s="115"/>
    </row>
    <row r="563" spans="2:5" s="113" customFormat="1" x14ac:dyDescent="0.35">
      <c r="B563" s="115"/>
      <c r="C563" s="115"/>
      <c r="D563" s="115"/>
      <c r="E563" s="115"/>
    </row>
    <row r="564" spans="2:5" s="113" customFormat="1" x14ac:dyDescent="0.35">
      <c r="B564" s="115"/>
      <c r="C564" s="115"/>
      <c r="D564" s="115"/>
      <c r="E564" s="115"/>
    </row>
    <row r="565" spans="2:5" s="113" customFormat="1" x14ac:dyDescent="0.35">
      <c r="B565" s="115"/>
      <c r="C565" s="115"/>
      <c r="D565" s="115"/>
      <c r="E565" s="115"/>
    </row>
    <row r="566" spans="2:5" s="113" customFormat="1" x14ac:dyDescent="0.35">
      <c r="B566" s="115"/>
      <c r="C566" s="115"/>
      <c r="D566" s="115"/>
      <c r="E566" s="115"/>
    </row>
    <row r="567" spans="2:5" s="113" customFormat="1" x14ac:dyDescent="0.35">
      <c r="B567" s="115"/>
      <c r="C567" s="115"/>
      <c r="D567" s="115"/>
      <c r="E567" s="115"/>
    </row>
    <row r="568" spans="2:5" s="113" customFormat="1" x14ac:dyDescent="0.35">
      <c r="B568" s="115"/>
      <c r="C568" s="115"/>
      <c r="D568" s="115"/>
      <c r="E568" s="115"/>
    </row>
    <row r="569" spans="2:5" s="113" customFormat="1" x14ac:dyDescent="0.35">
      <c r="B569" s="115"/>
      <c r="C569" s="115"/>
      <c r="D569" s="115"/>
      <c r="E569" s="115"/>
    </row>
    <row r="570" spans="2:5" s="113" customFormat="1" x14ac:dyDescent="0.35">
      <c r="B570" s="115"/>
      <c r="C570" s="115"/>
      <c r="D570" s="115"/>
      <c r="E570" s="115"/>
    </row>
    <row r="571" spans="2:5" s="113" customFormat="1" x14ac:dyDescent="0.35">
      <c r="B571" s="115"/>
      <c r="C571" s="115"/>
      <c r="D571" s="115"/>
      <c r="E571" s="115"/>
    </row>
    <row r="572" spans="2:5" s="113" customFormat="1" x14ac:dyDescent="0.35">
      <c r="B572" s="115"/>
      <c r="C572" s="115"/>
      <c r="D572" s="115"/>
      <c r="E572" s="115"/>
    </row>
    <row r="573" spans="2:5" s="113" customFormat="1" x14ac:dyDescent="0.35">
      <c r="B573" s="115"/>
      <c r="C573" s="115"/>
      <c r="D573" s="115"/>
      <c r="E573" s="115"/>
    </row>
    <row r="574" spans="2:5" s="113" customFormat="1" x14ac:dyDescent="0.35">
      <c r="B574" s="115"/>
      <c r="C574" s="115"/>
      <c r="D574" s="115"/>
      <c r="E574" s="115"/>
    </row>
    <row r="575" spans="2:5" s="113" customFormat="1" x14ac:dyDescent="0.35">
      <c r="B575" s="115"/>
      <c r="C575" s="115"/>
      <c r="D575" s="115"/>
      <c r="E575" s="115"/>
    </row>
    <row r="576" spans="2:5" s="113" customFormat="1" x14ac:dyDescent="0.35">
      <c r="B576" s="115"/>
      <c r="C576" s="115"/>
      <c r="D576" s="115"/>
      <c r="E576" s="115"/>
    </row>
    <row r="577" spans="2:5" s="113" customFormat="1" x14ac:dyDescent="0.35">
      <c r="B577" s="115"/>
      <c r="C577" s="115"/>
      <c r="D577" s="115"/>
      <c r="E577" s="115"/>
    </row>
    <row r="578" spans="2:5" s="113" customFormat="1" x14ac:dyDescent="0.35">
      <c r="B578" s="115"/>
      <c r="C578" s="115"/>
      <c r="D578" s="115"/>
      <c r="E578" s="115"/>
    </row>
    <row r="579" spans="2:5" s="113" customFormat="1" x14ac:dyDescent="0.35">
      <c r="B579" s="115"/>
      <c r="C579" s="115"/>
      <c r="D579" s="115"/>
      <c r="E579" s="115"/>
    </row>
    <row r="580" spans="2:5" s="113" customFormat="1" x14ac:dyDescent="0.35">
      <c r="B580" s="115"/>
      <c r="C580" s="115"/>
      <c r="D580" s="115"/>
      <c r="E580" s="115"/>
    </row>
    <row r="581" spans="2:5" s="113" customFormat="1" x14ac:dyDescent="0.35">
      <c r="B581" s="115"/>
      <c r="C581" s="115"/>
      <c r="D581" s="115"/>
      <c r="E581" s="115"/>
    </row>
    <row r="582" spans="2:5" s="113" customFormat="1" x14ac:dyDescent="0.35">
      <c r="B582" s="115"/>
      <c r="C582" s="115"/>
      <c r="D582" s="115"/>
      <c r="E582" s="115"/>
    </row>
    <row r="583" spans="2:5" s="113" customFormat="1" x14ac:dyDescent="0.35">
      <c r="B583" s="115"/>
      <c r="C583" s="115"/>
      <c r="D583" s="115"/>
      <c r="E583" s="115"/>
    </row>
    <row r="584" spans="2:5" s="113" customFormat="1" x14ac:dyDescent="0.35">
      <c r="B584" s="115"/>
      <c r="C584" s="115"/>
      <c r="D584" s="115"/>
      <c r="E584" s="115"/>
    </row>
    <row r="585" spans="2:5" s="113" customFormat="1" x14ac:dyDescent="0.35">
      <c r="B585" s="115"/>
      <c r="C585" s="115"/>
      <c r="D585" s="115"/>
      <c r="E585" s="115"/>
    </row>
    <row r="586" spans="2:5" s="113" customFormat="1" x14ac:dyDescent="0.35">
      <c r="B586" s="115"/>
      <c r="C586" s="115"/>
      <c r="D586" s="115"/>
      <c r="E586" s="115"/>
    </row>
    <row r="587" spans="2:5" s="113" customFormat="1" x14ac:dyDescent="0.35">
      <c r="B587" s="115"/>
      <c r="C587" s="115"/>
      <c r="D587" s="115"/>
      <c r="E587" s="115"/>
    </row>
    <row r="588" spans="2:5" s="113" customFormat="1" x14ac:dyDescent="0.35">
      <c r="B588" s="115"/>
      <c r="C588" s="115"/>
      <c r="D588" s="115"/>
      <c r="E588" s="115"/>
    </row>
    <row r="589" spans="2:5" s="113" customFormat="1" x14ac:dyDescent="0.35">
      <c r="B589" s="115"/>
      <c r="C589" s="115"/>
      <c r="D589" s="115"/>
      <c r="E589" s="115"/>
    </row>
    <row r="590" spans="2:5" s="113" customFormat="1" x14ac:dyDescent="0.35">
      <c r="B590" s="115"/>
      <c r="C590" s="115"/>
      <c r="D590" s="115"/>
      <c r="E590" s="115"/>
    </row>
    <row r="591" spans="2:5" s="113" customFormat="1" x14ac:dyDescent="0.35">
      <c r="B591" s="115"/>
      <c r="C591" s="115"/>
      <c r="D591" s="115"/>
      <c r="E591" s="115"/>
    </row>
    <row r="592" spans="2:5" s="113" customFormat="1" x14ac:dyDescent="0.35">
      <c r="B592" s="115"/>
      <c r="C592" s="115"/>
      <c r="D592" s="115"/>
      <c r="E592" s="115"/>
    </row>
    <row r="593" spans="2:5" s="113" customFormat="1" x14ac:dyDescent="0.35">
      <c r="B593" s="115"/>
      <c r="C593" s="115"/>
      <c r="D593" s="115"/>
      <c r="E593" s="115"/>
    </row>
    <row r="594" spans="2:5" s="113" customFormat="1" x14ac:dyDescent="0.35">
      <c r="B594" s="115"/>
      <c r="C594" s="115"/>
      <c r="D594" s="115"/>
      <c r="E594" s="115"/>
    </row>
    <row r="595" spans="2:5" s="113" customFormat="1" x14ac:dyDescent="0.35">
      <c r="B595" s="115"/>
      <c r="C595" s="115"/>
      <c r="D595" s="115"/>
      <c r="E595" s="115"/>
    </row>
    <row r="596" spans="2:5" s="113" customFormat="1" x14ac:dyDescent="0.35">
      <c r="B596" s="115"/>
      <c r="C596" s="115"/>
      <c r="D596" s="115"/>
      <c r="E596" s="115"/>
    </row>
    <row r="597" spans="2:5" s="113" customFormat="1" x14ac:dyDescent="0.35">
      <c r="B597" s="115"/>
      <c r="C597" s="115"/>
      <c r="D597" s="115"/>
      <c r="E597" s="115"/>
    </row>
    <row r="598" spans="2:5" s="113" customFormat="1" x14ac:dyDescent="0.35">
      <c r="B598" s="115"/>
      <c r="C598" s="115"/>
      <c r="D598" s="115"/>
      <c r="E598" s="115"/>
    </row>
    <row r="599" spans="2:5" s="113" customFormat="1" x14ac:dyDescent="0.35">
      <c r="B599" s="115"/>
      <c r="C599" s="115"/>
      <c r="D599" s="115"/>
      <c r="E599" s="115"/>
    </row>
    <row r="600" spans="2:5" s="113" customFormat="1" x14ac:dyDescent="0.35">
      <c r="B600" s="115"/>
      <c r="C600" s="115"/>
      <c r="D600" s="115"/>
      <c r="E600" s="115"/>
    </row>
    <row r="601" spans="2:5" s="113" customFormat="1" x14ac:dyDescent="0.35">
      <c r="B601" s="115"/>
      <c r="C601" s="115"/>
      <c r="D601" s="115"/>
      <c r="E601" s="115"/>
    </row>
    <row r="602" spans="2:5" s="113" customFormat="1" x14ac:dyDescent="0.35">
      <c r="B602" s="115"/>
      <c r="C602" s="115"/>
      <c r="D602" s="115"/>
      <c r="E602" s="115"/>
    </row>
    <row r="603" spans="2:5" s="113" customFormat="1" x14ac:dyDescent="0.35">
      <c r="B603" s="115"/>
      <c r="C603" s="115"/>
      <c r="D603" s="115"/>
      <c r="E603" s="115"/>
    </row>
    <row r="604" spans="2:5" s="113" customFormat="1" x14ac:dyDescent="0.35">
      <c r="B604" s="115"/>
      <c r="C604" s="115"/>
      <c r="D604" s="115"/>
      <c r="E604" s="115"/>
    </row>
    <row r="605" spans="2:5" s="113" customFormat="1" x14ac:dyDescent="0.35">
      <c r="B605" s="115"/>
      <c r="C605" s="115"/>
      <c r="D605" s="115"/>
      <c r="E605" s="115"/>
    </row>
    <row r="606" spans="2:5" s="113" customFormat="1" x14ac:dyDescent="0.35">
      <c r="B606" s="115"/>
      <c r="C606" s="115"/>
      <c r="D606" s="115"/>
      <c r="E606" s="115"/>
    </row>
    <row r="607" spans="2:5" s="113" customFormat="1" x14ac:dyDescent="0.35">
      <c r="B607" s="115"/>
      <c r="C607" s="115"/>
      <c r="D607" s="115"/>
      <c r="E607" s="115"/>
    </row>
    <row r="608" spans="2:5" s="113" customFormat="1" x14ac:dyDescent="0.35">
      <c r="B608" s="115"/>
      <c r="C608" s="115"/>
      <c r="D608" s="115"/>
      <c r="E608" s="115"/>
    </row>
    <row r="609" spans="2:5" s="113" customFormat="1" x14ac:dyDescent="0.35">
      <c r="B609" s="115"/>
      <c r="C609" s="115"/>
      <c r="D609" s="115"/>
      <c r="E609" s="115"/>
    </row>
    <row r="610" spans="2:5" s="113" customFormat="1" x14ac:dyDescent="0.35">
      <c r="B610" s="115"/>
      <c r="C610" s="115"/>
      <c r="D610" s="115"/>
      <c r="E610" s="115"/>
    </row>
    <row r="611" spans="2:5" s="113" customFormat="1" x14ac:dyDescent="0.35">
      <c r="B611" s="115"/>
      <c r="C611" s="115"/>
      <c r="D611" s="115"/>
      <c r="E611" s="115"/>
    </row>
    <row r="612" spans="2:5" s="113" customFormat="1" x14ac:dyDescent="0.35">
      <c r="B612" s="115"/>
      <c r="C612" s="115"/>
      <c r="D612" s="115"/>
      <c r="E612" s="115"/>
    </row>
    <row r="613" spans="2:5" s="113" customFormat="1" x14ac:dyDescent="0.35">
      <c r="B613" s="115"/>
      <c r="C613" s="115"/>
      <c r="D613" s="115"/>
      <c r="E613" s="115"/>
    </row>
    <row r="614" spans="2:5" s="113" customFormat="1" x14ac:dyDescent="0.35">
      <c r="B614" s="115"/>
      <c r="C614" s="115"/>
      <c r="D614" s="115"/>
      <c r="E614" s="115"/>
    </row>
    <row r="615" spans="2:5" s="113" customFormat="1" x14ac:dyDescent="0.35">
      <c r="B615" s="115"/>
      <c r="C615" s="115"/>
      <c r="D615" s="115"/>
      <c r="E615" s="115"/>
    </row>
    <row r="616" spans="2:5" s="113" customFormat="1" x14ac:dyDescent="0.35">
      <c r="B616" s="115"/>
      <c r="C616" s="115"/>
      <c r="D616" s="115"/>
      <c r="E616" s="115"/>
    </row>
    <row r="617" spans="2:5" s="113" customFormat="1" x14ac:dyDescent="0.35">
      <c r="B617" s="115"/>
      <c r="C617" s="115"/>
      <c r="D617" s="115"/>
      <c r="E617" s="115"/>
    </row>
    <row r="618" spans="2:5" s="113" customFormat="1" x14ac:dyDescent="0.35">
      <c r="B618" s="115"/>
      <c r="C618" s="115"/>
      <c r="D618" s="115"/>
      <c r="E618" s="115"/>
    </row>
    <row r="619" spans="2:5" s="113" customFormat="1" x14ac:dyDescent="0.35">
      <c r="B619" s="115"/>
      <c r="C619" s="115"/>
      <c r="D619" s="115"/>
      <c r="E619" s="115"/>
    </row>
    <row r="620" spans="2:5" s="113" customFormat="1" x14ac:dyDescent="0.35">
      <c r="B620" s="115"/>
      <c r="C620" s="115"/>
      <c r="D620" s="115"/>
      <c r="E620" s="115"/>
    </row>
    <row r="621" spans="2:5" s="113" customFormat="1" x14ac:dyDescent="0.35">
      <c r="B621" s="115"/>
      <c r="C621" s="115"/>
      <c r="D621" s="115"/>
      <c r="E621" s="115"/>
    </row>
    <row r="622" spans="2:5" s="113" customFormat="1" x14ac:dyDescent="0.35">
      <c r="B622" s="115"/>
      <c r="C622" s="115"/>
      <c r="D622" s="115"/>
      <c r="E622" s="115"/>
    </row>
    <row r="623" spans="2:5" s="113" customFormat="1" x14ac:dyDescent="0.35">
      <c r="B623" s="115"/>
      <c r="C623" s="115"/>
      <c r="D623" s="115"/>
      <c r="E623" s="115"/>
    </row>
    <row r="624" spans="2:5" s="113" customFormat="1" x14ac:dyDescent="0.35">
      <c r="B624" s="115"/>
      <c r="C624" s="115"/>
      <c r="D624" s="115"/>
      <c r="E624" s="115"/>
    </row>
    <row r="625" spans="2:5" s="113" customFormat="1" x14ac:dyDescent="0.35">
      <c r="B625" s="115"/>
      <c r="C625" s="115"/>
      <c r="D625" s="115"/>
      <c r="E625" s="115"/>
    </row>
    <row r="626" spans="2:5" s="113" customFormat="1" x14ac:dyDescent="0.35">
      <c r="B626" s="115"/>
      <c r="C626" s="115"/>
      <c r="D626" s="115"/>
      <c r="E626" s="115"/>
    </row>
    <row r="627" spans="2:5" s="113" customFormat="1" x14ac:dyDescent="0.35">
      <c r="B627" s="115"/>
      <c r="C627" s="115"/>
      <c r="D627" s="115"/>
      <c r="E627" s="115"/>
    </row>
    <row r="628" spans="2:5" s="113" customFormat="1" x14ac:dyDescent="0.35">
      <c r="B628" s="115"/>
      <c r="C628" s="115"/>
      <c r="D628" s="115"/>
      <c r="E628" s="115"/>
    </row>
    <row r="629" spans="2:5" s="113" customFormat="1" x14ac:dyDescent="0.35">
      <c r="B629" s="115"/>
      <c r="C629" s="115"/>
      <c r="D629" s="115"/>
      <c r="E629" s="115"/>
    </row>
    <row r="630" spans="2:5" s="113" customFormat="1" x14ac:dyDescent="0.35">
      <c r="B630" s="115"/>
      <c r="C630" s="115"/>
      <c r="D630" s="115"/>
      <c r="E630" s="115"/>
    </row>
    <row r="631" spans="2:5" s="113" customFormat="1" x14ac:dyDescent="0.35">
      <c r="B631" s="115"/>
      <c r="C631" s="115"/>
      <c r="D631" s="115"/>
      <c r="E631" s="115"/>
    </row>
    <row r="632" spans="2:5" s="113" customFormat="1" x14ac:dyDescent="0.35">
      <c r="B632" s="115"/>
      <c r="C632" s="115"/>
      <c r="D632" s="115"/>
      <c r="E632" s="115"/>
    </row>
    <row r="633" spans="2:5" s="113" customFormat="1" x14ac:dyDescent="0.35">
      <c r="B633" s="115"/>
      <c r="C633" s="115"/>
      <c r="D633" s="115"/>
      <c r="E633" s="115"/>
    </row>
    <row r="634" spans="2:5" s="113" customFormat="1" x14ac:dyDescent="0.35">
      <c r="B634" s="115"/>
      <c r="C634" s="115"/>
      <c r="D634" s="115"/>
      <c r="E634" s="115"/>
    </row>
    <row r="635" spans="2:5" s="113" customFormat="1" x14ac:dyDescent="0.35">
      <c r="B635" s="115"/>
      <c r="C635" s="115"/>
      <c r="D635" s="115"/>
      <c r="E635" s="115"/>
    </row>
    <row r="636" spans="2:5" s="113" customFormat="1" x14ac:dyDescent="0.35">
      <c r="B636" s="115"/>
      <c r="C636" s="115"/>
      <c r="D636" s="115"/>
      <c r="E636" s="115"/>
    </row>
    <row r="637" spans="2:5" s="113" customFormat="1" x14ac:dyDescent="0.35">
      <c r="B637" s="115"/>
      <c r="C637" s="115"/>
      <c r="D637" s="115"/>
      <c r="E637" s="115"/>
    </row>
    <row r="638" spans="2:5" s="113" customFormat="1" x14ac:dyDescent="0.35">
      <c r="B638" s="115"/>
      <c r="C638" s="115"/>
      <c r="D638" s="115"/>
      <c r="E638" s="115"/>
    </row>
    <row r="639" spans="2:5" s="113" customFormat="1" x14ac:dyDescent="0.35">
      <c r="B639" s="115"/>
      <c r="C639" s="115"/>
      <c r="D639" s="115"/>
      <c r="E639" s="115"/>
    </row>
    <row r="640" spans="2:5" s="113" customFormat="1" x14ac:dyDescent="0.35">
      <c r="B640" s="115"/>
      <c r="C640" s="115"/>
      <c r="D640" s="115"/>
      <c r="E640" s="115"/>
    </row>
    <row r="641" spans="2:5" s="113" customFormat="1" x14ac:dyDescent="0.35">
      <c r="B641" s="115"/>
      <c r="C641" s="115"/>
      <c r="D641" s="115"/>
      <c r="E641" s="115"/>
    </row>
    <row r="642" spans="2:5" s="113" customFormat="1" x14ac:dyDescent="0.35">
      <c r="B642" s="115"/>
      <c r="C642" s="115"/>
      <c r="D642" s="115"/>
      <c r="E642" s="115"/>
    </row>
  </sheetData>
  <mergeCells count="7">
    <mergeCell ref="E21:F22"/>
    <mergeCell ref="B32:H33"/>
    <mergeCell ref="E3:E5"/>
    <mergeCell ref="F3:F5"/>
    <mergeCell ref="E14:H15"/>
    <mergeCell ref="B8:C8"/>
    <mergeCell ref="E8:F8"/>
  </mergeCells>
  <dataValidations count="18">
    <dataValidation type="list" allowBlank="1" showInputMessage="1" showErrorMessage="1" sqref="C17" xr:uid="{00000000-0002-0000-0000-000000000000}">
      <formula1>$E$55:$E$62</formula1>
    </dataValidation>
    <dataValidation type="list" allowBlank="1" showInputMessage="1" showErrorMessage="1" sqref="C28:C29" xr:uid="{00000000-0002-0000-0000-000001000000}">
      <formula1>$B$55:$B$62</formula1>
    </dataValidation>
    <dataValidation type="list" allowBlank="1" showInputMessage="1" showErrorMessage="1" sqref="C18:C19" xr:uid="{00000000-0002-0000-0000-000002000000}">
      <formula1>$C$55:$C$62</formula1>
    </dataValidation>
    <dataValidation type="list" allowBlank="1" showInputMessage="1" showErrorMessage="1" sqref="C20:C21" xr:uid="{00000000-0002-0000-0000-000003000000}">
      <formula1>$D$55:$D$62</formula1>
    </dataValidation>
    <dataValidation type="list" allowBlank="1" showInputMessage="1" showErrorMessage="1" sqref="C23" xr:uid="{00000000-0002-0000-0000-000004000000}">
      <formula1>$F$45:$F$52</formula1>
    </dataValidation>
    <dataValidation type="list" allowBlank="1" showInputMessage="1" showErrorMessage="1" sqref="C22" xr:uid="{00000000-0002-0000-0000-000005000000}">
      <formula1>$G$45:$G$52</formula1>
    </dataValidation>
    <dataValidation type="list" allowBlank="1" showInputMessage="1" showErrorMessage="1" sqref="C30" xr:uid="{00000000-0002-0000-0000-000006000000}">
      <formula1>$E$45:$E$52</formula1>
    </dataValidation>
    <dataValidation type="list" allowBlank="1" showInputMessage="1" showErrorMessage="1" sqref="C26:C27" xr:uid="{00000000-0002-0000-0000-000007000000}">
      <formula1>$H$45:$H$52</formula1>
    </dataValidation>
    <dataValidation type="list" allowBlank="1" showInputMessage="1" showErrorMessage="1" sqref="C24:C25" xr:uid="{00000000-0002-0000-0000-000008000000}">
      <formula1>$D$45:$D$52</formula1>
    </dataValidation>
    <dataValidation type="list" allowBlank="1" showInputMessage="1" showErrorMessage="1" sqref="C15:C16" xr:uid="{00000000-0002-0000-0000-000009000000}">
      <formula1>$C$45:$C$52</formula1>
    </dataValidation>
    <dataValidation type="list" allowBlank="1" showInputMessage="1" showErrorMessage="1" sqref="C14" xr:uid="{00000000-0002-0000-0000-00000A000000}">
      <formula1>$B$45:$B$52</formula1>
    </dataValidation>
    <dataValidation type="list" allowBlank="1" showInputMessage="1" showErrorMessage="1" sqref="C10" xr:uid="{00000000-0002-0000-0000-00000B000000}">
      <formula1>$E$35:$E$42</formula1>
    </dataValidation>
    <dataValidation type="list" allowBlank="1" showInputMessage="1" showErrorMessage="1" sqref="C13" xr:uid="{00000000-0002-0000-0000-00000C000000}">
      <formula1>$H$35:$H$42</formula1>
    </dataValidation>
    <dataValidation type="list" allowBlank="1" showInputMessage="1" showErrorMessage="1" sqref="C12" xr:uid="{00000000-0002-0000-0000-00000D000000}">
      <formula1>$G$35:$G$42</formula1>
    </dataValidation>
    <dataValidation type="list" allowBlank="1" showInputMessage="1" showErrorMessage="1" sqref="C11" xr:uid="{00000000-0002-0000-0000-00000E000000}">
      <formula1>$F$35:$F$42</formula1>
    </dataValidation>
    <dataValidation type="list" allowBlank="1" showInputMessage="1" showErrorMessage="1" sqref="F10" xr:uid="{00000000-0002-0000-0000-00000F000000}">
      <formula1>$B$35:$B$37</formula1>
    </dataValidation>
    <dataValidation type="list" allowBlank="1" showInputMessage="1" showErrorMessage="1" sqref="F11" xr:uid="{00000000-0002-0000-0000-000010000000}">
      <formula1>$C$35:$C$37</formula1>
    </dataValidation>
    <dataValidation type="list" allowBlank="1" showInputMessage="1" showErrorMessage="1" sqref="F12" xr:uid="{00000000-0002-0000-0000-000011000000}">
      <formula1>$D$35:$D$37</formula1>
    </dataValidation>
  </dataValidation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2000000}">
          <x14:formula1>
            <xm:f>Config!$J$18:$J$19</xm:f>
          </x14:formula1>
          <xm:sqref>F3:F5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220"/>
  <sheetViews>
    <sheetView zoomScaleNormal="100" workbookViewId="0"/>
  </sheetViews>
  <sheetFormatPr defaultRowHeight="16.5" customHeight="1" x14ac:dyDescent="0.3"/>
  <cols>
    <col min="1" max="1" width="6.33203125" style="81" customWidth="1"/>
    <col min="2" max="2" width="11.33203125" style="79" customWidth="1"/>
    <col min="3" max="3" width="21.109375" style="79" bestFit="1" customWidth="1"/>
    <col min="4" max="4" width="19.6640625" style="79" customWidth="1"/>
    <col min="5" max="5" width="27.33203125" style="79" bestFit="1" customWidth="1"/>
    <col min="6" max="6" width="10.109375" style="82" customWidth="1"/>
    <col min="7" max="19" width="9.109375" style="81"/>
    <col min="20" max="20" width="8.88671875" style="81" customWidth="1"/>
    <col min="21" max="22" width="9.109375" style="81"/>
    <col min="23" max="23" width="9.109375" style="81" customWidth="1"/>
    <col min="24" max="145" width="9.109375" style="81"/>
  </cols>
  <sheetData>
    <row r="1" spans="2:23" s="81" customFormat="1" ht="16.5" customHeight="1" thickBot="1" x14ac:dyDescent="0.35">
      <c r="B1" s="82"/>
      <c r="C1" s="82"/>
      <c r="D1" s="82"/>
      <c r="E1" s="82"/>
      <c r="F1" s="82"/>
    </row>
    <row r="2" spans="2:23" s="81" customFormat="1" ht="27" customHeight="1" thickBot="1" x14ac:dyDescent="0.35">
      <c r="B2" s="200" t="s">
        <v>123</v>
      </c>
      <c r="C2" s="201"/>
      <c r="D2" s="201"/>
      <c r="E2" s="202"/>
      <c r="F2" s="82"/>
      <c r="U2" s="203" t="s">
        <v>208</v>
      </c>
      <c r="V2" s="203"/>
      <c r="W2" s="203"/>
    </row>
    <row r="3" spans="2:23" ht="22.5" customHeight="1" thickBot="1" x14ac:dyDescent="0.35">
      <c r="B3" s="85"/>
      <c r="C3" s="86">
        <f>START!$F$10</f>
        <v>0</v>
      </c>
      <c r="D3" s="86">
        <f>START!$F$11</f>
        <v>0</v>
      </c>
      <c r="E3" s="86">
        <f>START!$F$12</f>
        <v>0</v>
      </c>
      <c r="F3" s="83"/>
      <c r="U3" s="203"/>
      <c r="V3" s="203"/>
      <c r="W3" s="203"/>
    </row>
    <row r="4" spans="2:23" ht="22.5" customHeight="1" x14ac:dyDescent="0.3">
      <c r="B4" s="87" t="s">
        <v>151</v>
      </c>
      <c r="C4" s="88" t="e">
        <f>IFERROR(START!$H$17,#N/A)</f>
        <v>#N/A</v>
      </c>
      <c r="D4" s="88" t="e">
        <f>IFERROR(START!$H$18,#N/A)</f>
        <v>#N/A</v>
      </c>
      <c r="E4" s="89" t="e">
        <f>IFERROR(START!$H$19,#N/A)</f>
        <v>#N/A</v>
      </c>
      <c r="F4" s="83"/>
      <c r="U4" s="203"/>
      <c r="V4" s="203"/>
      <c r="W4" s="203"/>
    </row>
    <row r="5" spans="2:23" ht="23.25" customHeight="1" x14ac:dyDescent="0.3">
      <c r="B5" s="92" t="s">
        <v>94</v>
      </c>
      <c r="C5" s="93" t="e">
        <f>IF('Cycle 1'!$M$61="?",#N/A,'Cycle 1'!$M$61)</f>
        <v>#N/A</v>
      </c>
      <c r="D5" s="93" t="e">
        <f>IF('Cycle 1'!$M$85="?",#N/A,'Cycle 1'!$M$85)</f>
        <v>#N/A</v>
      </c>
      <c r="E5" s="93" t="e">
        <f>IF('Cycle 1'!$M$78="?",#N/A,'Cycle 1'!$M$78)</f>
        <v>#N/A</v>
      </c>
      <c r="U5" s="203"/>
      <c r="V5" s="203"/>
      <c r="W5" s="203"/>
    </row>
    <row r="6" spans="2:23" ht="22.5" customHeight="1" x14ac:dyDescent="0.3">
      <c r="B6" s="90" t="s">
        <v>95</v>
      </c>
      <c r="C6" s="91" t="e">
        <f>IF('Cycle 2'!$M$61="?",#N/A,'Cycle 2'!$M$61)</f>
        <v>#N/A</v>
      </c>
      <c r="D6" s="91" t="e">
        <f>IF('Cycle 2'!$M$85="?",#N/A,'Cycle 2'!$M$85)</f>
        <v>#N/A</v>
      </c>
      <c r="E6" s="91" t="e">
        <f>IF('Cycle 2'!$M$78="?",#N/A,'Cycle 2'!$M$78)</f>
        <v>#N/A</v>
      </c>
      <c r="U6" s="203"/>
      <c r="V6" s="203"/>
      <c r="W6" s="203"/>
    </row>
    <row r="7" spans="2:23" ht="22.5" customHeight="1" x14ac:dyDescent="0.3">
      <c r="B7" s="92" t="s">
        <v>96</v>
      </c>
      <c r="C7" s="93" t="e">
        <f>IF('Cycle 3'!$M$61="?",#N/A,'Cycle 3'!$M$61)</f>
        <v>#N/A</v>
      </c>
      <c r="D7" s="93" t="e">
        <f>IF('Cycle 3'!$M$85="?",#N/A,'Cycle 3'!$M$85)</f>
        <v>#N/A</v>
      </c>
      <c r="E7" s="93" t="e">
        <f>IF('Cycle 3'!$M$78="?",#N/A,'Cycle 3'!$M$78)</f>
        <v>#N/A</v>
      </c>
      <c r="U7" s="203"/>
      <c r="V7" s="203"/>
      <c r="W7" s="203"/>
    </row>
    <row r="8" spans="2:23" s="81" customFormat="1" ht="22.5" customHeight="1" x14ac:dyDescent="0.3">
      <c r="B8" s="90" t="s">
        <v>114</v>
      </c>
      <c r="C8" s="91" t="e">
        <f>IF('Cycle 4'!$M$61="?",#N/A,'Cycle 4'!$M$61)</f>
        <v>#N/A</v>
      </c>
      <c r="D8" s="91" t="e">
        <f>IF('Cycle 4'!$M$85="?",#N/A,'Cycle 4'!$M$85)</f>
        <v>#N/A</v>
      </c>
      <c r="E8" s="91" t="e">
        <f>IF('Cycle 4'!$M$78="?",#N/A,'Cycle 4'!$M$78)</f>
        <v>#N/A</v>
      </c>
      <c r="F8" s="82"/>
      <c r="U8" s="203"/>
      <c r="V8" s="203"/>
      <c r="W8" s="203"/>
    </row>
    <row r="9" spans="2:23" s="81" customFormat="1" ht="22.5" customHeight="1" x14ac:dyDescent="0.3">
      <c r="B9" s="92" t="s">
        <v>115</v>
      </c>
      <c r="C9" s="93" t="e">
        <f>IF('Cycle 5'!$M$61="?",#N/A,'Cycle 5'!$M$61)</f>
        <v>#N/A</v>
      </c>
      <c r="D9" s="93" t="e">
        <f>IF('Cycle 5'!$M$85="?",#N/A,'Cycle 5'!$M$85)</f>
        <v>#N/A</v>
      </c>
      <c r="E9" s="93" t="e">
        <f>IF('Cycle 5'!$M$78="?",#N/A,'Cycle 5'!$M$78)</f>
        <v>#N/A</v>
      </c>
      <c r="F9" s="82"/>
      <c r="U9" s="203"/>
      <c r="V9" s="203"/>
      <c r="W9" s="203"/>
    </row>
    <row r="10" spans="2:23" s="81" customFormat="1" ht="22.5" customHeight="1" x14ac:dyDescent="0.3">
      <c r="B10" s="90" t="s">
        <v>116</v>
      </c>
      <c r="C10" s="91" t="e">
        <f>IF('Cycle 6'!$M$61="?",#N/A,'Cycle 6'!$M$61)</f>
        <v>#N/A</v>
      </c>
      <c r="D10" s="91" t="e">
        <f>IF('Cycle 6'!$M$85="?",#N/A,'Cycle 6'!$M$85)</f>
        <v>#N/A</v>
      </c>
      <c r="E10" s="91" t="e">
        <f>IF('Cycle 6'!$M$78="?",#N/A,'Cycle 6'!$M$78)</f>
        <v>#N/A</v>
      </c>
      <c r="F10" s="82"/>
      <c r="U10" s="203"/>
      <c r="V10" s="203"/>
      <c r="W10" s="203"/>
    </row>
    <row r="11" spans="2:23" s="81" customFormat="1" ht="22.5" customHeight="1" x14ac:dyDescent="0.3">
      <c r="B11" s="92" t="s">
        <v>117</v>
      </c>
      <c r="C11" s="93" t="e">
        <f>IF('Cycle 7'!$M$61="?",#N/A,'Cycle 7'!$M$61)</f>
        <v>#N/A</v>
      </c>
      <c r="D11" s="93" t="e">
        <f>IF('Cycle 7'!$M$85="?",#N/A,'Cycle 7'!$M$85)</f>
        <v>#N/A</v>
      </c>
      <c r="E11" s="93" t="e">
        <f>IF('Cycle 7'!$M$78="?",#N/A,'Cycle 7'!$M$78)</f>
        <v>#N/A</v>
      </c>
      <c r="F11" s="82"/>
      <c r="U11" s="203"/>
      <c r="V11" s="203"/>
      <c r="W11" s="203"/>
    </row>
    <row r="12" spans="2:23" s="81" customFormat="1" ht="22.5" customHeight="1" x14ac:dyDescent="0.3">
      <c r="B12" s="90" t="s">
        <v>118</v>
      </c>
      <c r="C12" s="91" t="e">
        <f>IF('Cycle 8'!$M$61="?",#N/A,'Cycle 8'!$M$61)</f>
        <v>#N/A</v>
      </c>
      <c r="D12" s="91" t="e">
        <f>IF('Cycle 8'!$M$85="?",#N/A,'Cycle 8'!$M$85)</f>
        <v>#N/A</v>
      </c>
      <c r="E12" s="91" t="e">
        <f>IF('Cycle 8'!$M$78="?",#N/A,'Cycle 8'!$M$78)</f>
        <v>#N/A</v>
      </c>
      <c r="F12" s="82"/>
    </row>
    <row r="13" spans="2:23" s="81" customFormat="1" ht="22.5" customHeight="1" x14ac:dyDescent="0.3">
      <c r="B13" s="92" t="s">
        <v>119</v>
      </c>
      <c r="C13" s="93" t="e">
        <f>IF('Cycle 9'!$M$61="?",#N/A,'Cycle 9'!$M$61)</f>
        <v>#N/A</v>
      </c>
      <c r="D13" s="93" t="e">
        <f>IF('Cycle 9'!$M$85="?",#N/A,'Cycle 9'!$M$85)</f>
        <v>#N/A</v>
      </c>
      <c r="E13" s="93" t="e">
        <f>IF('Cycle 9'!$M$78="?",#N/A,'Cycle 9'!$M$78)</f>
        <v>#N/A</v>
      </c>
      <c r="F13" s="82"/>
    </row>
    <row r="14" spans="2:23" s="81" customFormat="1" ht="22.5" customHeight="1" x14ac:dyDescent="0.3">
      <c r="B14" s="90" t="s">
        <v>120</v>
      </c>
      <c r="C14" s="91" t="e">
        <f>IF('Cycle 10'!$M$61="?",#N/A,'Cycle 10'!$M$61)</f>
        <v>#N/A</v>
      </c>
      <c r="D14" s="91" t="e">
        <f>IF('Cycle 10'!$M$85="?",#N/A,'Cycle 10'!$M$85)</f>
        <v>#N/A</v>
      </c>
      <c r="E14" s="91" t="e">
        <f>IF('Cycle 10'!$M$78="?",#N/A,'Cycle 10'!$M$78)</f>
        <v>#N/A</v>
      </c>
      <c r="F14" s="82"/>
    </row>
    <row r="15" spans="2:23" s="81" customFormat="1" ht="22.5" customHeight="1" x14ac:dyDescent="0.3">
      <c r="B15" s="92" t="s">
        <v>121</v>
      </c>
      <c r="C15" s="93" t="e">
        <f>IF('Cycle 11'!$M$61="?",#N/A,'Cycle 11'!$M$61)</f>
        <v>#N/A</v>
      </c>
      <c r="D15" s="93" t="e">
        <f>IF('Cycle 11'!$M$85="?",#N/A,'Cycle 11'!$M$85)</f>
        <v>#N/A</v>
      </c>
      <c r="E15" s="93" t="e">
        <f>IF('Cycle 11'!$M$78="?",#N/A,'Cycle 11'!$M$78)</f>
        <v>#N/A</v>
      </c>
      <c r="F15" s="82"/>
    </row>
    <row r="16" spans="2:23" s="81" customFormat="1" ht="22.5" customHeight="1" thickBot="1" x14ac:dyDescent="0.35">
      <c r="B16" s="106" t="s">
        <v>122</v>
      </c>
      <c r="C16" s="107" t="e">
        <f>IF('Cycle 12'!$M$61="?",#N/A,'Cycle 12'!$M$61)</f>
        <v>#N/A</v>
      </c>
      <c r="D16" s="107" t="e">
        <f>IF('Cycle 12'!$M$85="?",#N/A,'Cycle 12'!$M$85)</f>
        <v>#N/A</v>
      </c>
      <c r="E16" s="107" t="e">
        <f>IF('Cycle 12'!$M$78="?",#N/A,'Cycle 12'!$M$78)</f>
        <v>#N/A</v>
      </c>
      <c r="F16" s="82"/>
    </row>
    <row r="17" spans="2:6" s="81" customFormat="1" ht="16.5" customHeight="1" x14ac:dyDescent="0.3">
      <c r="B17" s="82"/>
      <c r="C17" s="82"/>
      <c r="D17" s="82"/>
      <c r="E17" s="82"/>
      <c r="F17" s="82"/>
    </row>
    <row r="18" spans="2:6" s="81" customFormat="1" ht="16.5" customHeight="1" x14ac:dyDescent="0.3">
      <c r="B18" s="203" t="s">
        <v>207</v>
      </c>
      <c r="C18" s="203"/>
      <c r="D18" s="203"/>
      <c r="E18" s="203"/>
      <c r="F18" s="82"/>
    </row>
    <row r="19" spans="2:6" s="81" customFormat="1" ht="16.5" customHeight="1" x14ac:dyDescent="0.3">
      <c r="B19" s="203"/>
      <c r="C19" s="203"/>
      <c r="D19" s="203"/>
      <c r="E19" s="203"/>
      <c r="F19" s="82"/>
    </row>
    <row r="20" spans="2:6" s="81" customFormat="1" ht="16.5" customHeight="1" x14ac:dyDescent="0.3">
      <c r="B20" s="203"/>
      <c r="C20" s="203"/>
      <c r="D20" s="203"/>
      <c r="E20" s="203"/>
      <c r="F20" s="82"/>
    </row>
    <row r="21" spans="2:6" s="81" customFormat="1" ht="16.5" customHeight="1" x14ac:dyDescent="0.3">
      <c r="B21" s="82"/>
      <c r="C21" s="82"/>
      <c r="D21" s="82"/>
      <c r="E21" s="82"/>
      <c r="F21" s="82"/>
    </row>
    <row r="22" spans="2:6" s="81" customFormat="1" ht="16.5" customHeight="1" x14ac:dyDescent="0.3">
      <c r="B22" s="82"/>
      <c r="C22" s="82"/>
      <c r="D22" s="82"/>
      <c r="E22" s="82"/>
      <c r="F22" s="82"/>
    </row>
    <row r="23" spans="2:6" s="81" customFormat="1" ht="16.5" customHeight="1" x14ac:dyDescent="0.3">
      <c r="B23" s="82"/>
      <c r="C23" s="82"/>
      <c r="D23" s="82"/>
      <c r="E23" s="82"/>
      <c r="F23" s="82"/>
    </row>
    <row r="24" spans="2:6" s="81" customFormat="1" ht="16.5" customHeight="1" x14ac:dyDescent="0.3">
      <c r="B24" s="82"/>
      <c r="C24" s="82"/>
      <c r="D24" s="82"/>
      <c r="E24" s="82"/>
      <c r="F24" s="82"/>
    </row>
    <row r="25" spans="2:6" s="81" customFormat="1" ht="16.5" customHeight="1" x14ac:dyDescent="0.3">
      <c r="F25" s="82"/>
    </row>
    <row r="26" spans="2:6" s="81" customFormat="1" ht="16.5" customHeight="1" x14ac:dyDescent="0.3">
      <c r="F26" s="82"/>
    </row>
    <row r="27" spans="2:6" s="81" customFormat="1" ht="16.5" customHeight="1" x14ac:dyDescent="0.3">
      <c r="F27" s="82"/>
    </row>
    <row r="28" spans="2:6" s="81" customFormat="1" ht="16.5" customHeight="1" x14ac:dyDescent="0.3">
      <c r="B28" s="82"/>
      <c r="C28" s="82"/>
      <c r="D28" s="82"/>
      <c r="E28" s="82"/>
      <c r="F28" s="82"/>
    </row>
    <row r="29" spans="2:6" s="81" customFormat="1" ht="16.5" customHeight="1" x14ac:dyDescent="0.3">
      <c r="B29" s="82"/>
      <c r="C29" s="82"/>
      <c r="D29" s="82"/>
      <c r="E29" s="82"/>
      <c r="F29" s="82"/>
    </row>
    <row r="30" spans="2:6" s="81" customFormat="1" ht="16.5" customHeight="1" x14ac:dyDescent="0.3">
      <c r="B30" s="82"/>
      <c r="C30" s="82"/>
      <c r="D30" s="82"/>
      <c r="E30" s="82"/>
      <c r="F30" s="82"/>
    </row>
    <row r="31" spans="2:6" s="81" customFormat="1" ht="16.5" customHeight="1" x14ac:dyDescent="0.3">
      <c r="B31" s="82"/>
      <c r="C31" s="82"/>
      <c r="D31" s="82"/>
      <c r="E31" s="82"/>
      <c r="F31" s="82"/>
    </row>
    <row r="32" spans="2:6" s="81" customFormat="1" ht="16.5" customHeight="1" x14ac:dyDescent="0.3">
      <c r="B32" s="82"/>
      <c r="C32" s="82"/>
      <c r="D32" s="82"/>
      <c r="E32" s="82"/>
      <c r="F32" s="82"/>
    </row>
    <row r="33" spans="1:145" s="81" customFormat="1" ht="16.5" customHeight="1" x14ac:dyDescent="0.3">
      <c r="B33" s="82"/>
      <c r="C33" s="82"/>
      <c r="D33" s="82"/>
      <c r="E33" s="82"/>
      <c r="F33" s="82"/>
    </row>
    <row r="34" spans="1:145" s="81" customFormat="1" ht="16.5" customHeight="1" x14ac:dyDescent="0.3">
      <c r="B34" s="82"/>
      <c r="C34" s="82"/>
      <c r="D34" s="82"/>
      <c r="E34" s="82"/>
      <c r="F34" s="82"/>
    </row>
    <row r="35" spans="1:145" s="81" customFormat="1" ht="16.5" customHeight="1" x14ac:dyDescent="0.3">
      <c r="B35" s="82"/>
      <c r="C35" s="82"/>
      <c r="D35" s="82"/>
      <c r="E35" s="82"/>
      <c r="F35" s="82"/>
    </row>
    <row r="36" spans="1:145" s="80" customFormat="1" ht="16.5" customHeight="1" x14ac:dyDescent="0.3">
      <c r="A36" s="81"/>
      <c r="B36" s="82"/>
      <c r="C36" s="82"/>
      <c r="D36" s="82"/>
      <c r="E36" s="82"/>
      <c r="F36" s="82"/>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row>
    <row r="37" spans="1:145" s="80" customFormat="1" ht="16.5" customHeight="1" x14ac:dyDescent="0.3">
      <c r="A37" s="81"/>
      <c r="B37" s="82"/>
      <c r="C37" s="82"/>
      <c r="D37" s="82"/>
      <c r="E37" s="82"/>
      <c r="F37" s="82"/>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row>
    <row r="38" spans="1:145" s="80" customFormat="1" ht="16.5" customHeight="1" x14ac:dyDescent="0.3">
      <c r="A38" s="81"/>
      <c r="B38" s="82"/>
      <c r="C38" s="82"/>
      <c r="D38" s="82"/>
      <c r="E38" s="82"/>
      <c r="F38" s="82"/>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row>
    <row r="39" spans="1:145" s="80" customFormat="1" ht="16.5" customHeight="1" x14ac:dyDescent="0.3">
      <c r="A39" s="81"/>
      <c r="B39" s="82"/>
      <c r="C39" s="82"/>
      <c r="D39" s="82"/>
      <c r="E39" s="82"/>
      <c r="F39" s="82"/>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row>
    <row r="40" spans="1:145" ht="16.5" customHeight="1" x14ac:dyDescent="0.3">
      <c r="B40" s="82"/>
      <c r="C40" s="82"/>
      <c r="D40" s="82"/>
      <c r="E40" s="82"/>
    </row>
    <row r="41" spans="1:145" ht="16.5" customHeight="1" x14ac:dyDescent="0.3">
      <c r="B41" s="82"/>
      <c r="C41" s="82"/>
      <c r="D41" s="82"/>
      <c r="E41" s="82"/>
    </row>
    <row r="42" spans="1:145" ht="16.5" customHeight="1" x14ac:dyDescent="0.3">
      <c r="B42" s="82"/>
      <c r="C42" s="82"/>
      <c r="D42" s="82"/>
      <c r="E42" s="82"/>
    </row>
    <row r="43" spans="1:145" ht="16.5" customHeight="1" x14ac:dyDescent="0.3">
      <c r="B43" s="82"/>
      <c r="C43" s="82"/>
      <c r="D43" s="82"/>
      <c r="E43" s="82"/>
    </row>
    <row r="44" spans="1:145" ht="16.5" customHeight="1" x14ac:dyDescent="0.3">
      <c r="B44" s="82"/>
      <c r="C44" s="82"/>
      <c r="D44" s="82"/>
      <c r="E44" s="82"/>
    </row>
    <row r="45" spans="1:145" ht="16.5" customHeight="1" x14ac:dyDescent="0.3">
      <c r="B45" s="82"/>
      <c r="C45" s="82"/>
      <c r="D45" s="82"/>
      <c r="E45" s="82"/>
    </row>
    <row r="46" spans="1:145" ht="16.5" customHeight="1" x14ac:dyDescent="0.3">
      <c r="B46" s="82"/>
      <c r="C46" s="82"/>
      <c r="D46" s="82"/>
      <c r="E46" s="82"/>
    </row>
    <row r="47" spans="1:145" ht="16.5" customHeight="1" x14ac:dyDescent="0.3">
      <c r="B47" s="82"/>
      <c r="C47" s="82"/>
      <c r="D47" s="82"/>
      <c r="E47" s="82"/>
    </row>
    <row r="48" spans="1:145" ht="16.5" customHeight="1" x14ac:dyDescent="0.3">
      <c r="B48" s="82"/>
      <c r="C48" s="82"/>
      <c r="D48" s="82"/>
      <c r="E48" s="82"/>
    </row>
    <row r="49" spans="2:5" ht="16.5" customHeight="1" x14ac:dyDescent="0.3">
      <c r="B49" s="82"/>
      <c r="C49" s="82"/>
      <c r="D49" s="82"/>
      <c r="E49" s="82"/>
    </row>
    <row r="50" spans="2:5" ht="16.5" customHeight="1" x14ac:dyDescent="0.3">
      <c r="B50" s="82"/>
      <c r="C50" s="82"/>
      <c r="D50" s="82"/>
      <c r="E50" s="82"/>
    </row>
    <row r="51" spans="2:5" ht="16.5" customHeight="1" x14ac:dyDescent="0.3">
      <c r="B51" s="82"/>
      <c r="C51" s="82"/>
      <c r="D51" s="82"/>
      <c r="E51" s="82"/>
    </row>
    <row r="52" spans="2:5" ht="16.5" customHeight="1" x14ac:dyDescent="0.3">
      <c r="B52" s="82"/>
      <c r="C52" s="82"/>
      <c r="D52" s="82"/>
      <c r="E52" s="82"/>
    </row>
    <row r="53" spans="2:5" ht="16.5" customHeight="1" x14ac:dyDescent="0.3">
      <c r="B53" s="82"/>
      <c r="C53" s="82"/>
      <c r="D53" s="82"/>
      <c r="E53" s="82"/>
    </row>
    <row r="54" spans="2:5" ht="16.5" customHeight="1" x14ac:dyDescent="0.3">
      <c r="B54" s="82"/>
      <c r="C54" s="82"/>
      <c r="D54" s="82"/>
      <c r="E54" s="82"/>
    </row>
    <row r="55" spans="2:5" ht="16.5" customHeight="1" x14ac:dyDescent="0.3">
      <c r="B55" s="82"/>
      <c r="C55" s="82"/>
      <c r="D55" s="82"/>
      <c r="E55" s="82"/>
    </row>
    <row r="56" spans="2:5" ht="16.5" customHeight="1" x14ac:dyDescent="0.3">
      <c r="B56" s="82"/>
      <c r="C56" s="82"/>
      <c r="D56" s="82"/>
      <c r="E56" s="82"/>
    </row>
    <row r="57" spans="2:5" ht="16.5" customHeight="1" x14ac:dyDescent="0.3">
      <c r="B57" s="82"/>
      <c r="C57" s="82"/>
      <c r="D57" s="82"/>
      <c r="E57" s="82"/>
    </row>
    <row r="58" spans="2:5" ht="16.5" customHeight="1" x14ac:dyDescent="0.3">
      <c r="B58" s="82"/>
      <c r="C58" s="82"/>
      <c r="D58" s="82"/>
      <c r="E58" s="82"/>
    </row>
    <row r="59" spans="2:5" ht="16.5" customHeight="1" x14ac:dyDescent="0.3">
      <c r="B59" s="82"/>
      <c r="C59" s="82"/>
      <c r="D59" s="82"/>
      <c r="E59" s="82"/>
    </row>
    <row r="60" spans="2:5" ht="16.5" customHeight="1" x14ac:dyDescent="0.3">
      <c r="B60" s="82"/>
      <c r="C60" s="82"/>
      <c r="D60" s="82"/>
      <c r="E60" s="82"/>
    </row>
    <row r="61" spans="2:5" ht="16.5" customHeight="1" x14ac:dyDescent="0.3">
      <c r="B61" s="82"/>
      <c r="C61" s="82"/>
      <c r="D61" s="82"/>
      <c r="E61" s="82"/>
    </row>
    <row r="62" spans="2:5" ht="16.5" customHeight="1" x14ac:dyDescent="0.3">
      <c r="B62" s="82"/>
      <c r="C62" s="82"/>
      <c r="D62" s="82"/>
      <c r="E62" s="82"/>
    </row>
    <row r="63" spans="2:5" ht="16.5" customHeight="1" x14ac:dyDescent="0.3">
      <c r="B63" s="82"/>
      <c r="C63" s="82"/>
      <c r="D63" s="82"/>
      <c r="E63" s="82"/>
    </row>
    <row r="64" spans="2:5" ht="16.5" customHeight="1" x14ac:dyDescent="0.3">
      <c r="B64" s="82"/>
      <c r="C64" s="82"/>
      <c r="D64" s="82"/>
      <c r="E64" s="82"/>
    </row>
    <row r="65" spans="2:5" ht="16.5" customHeight="1" x14ac:dyDescent="0.3">
      <c r="B65" s="82"/>
      <c r="C65" s="82"/>
      <c r="D65" s="82"/>
      <c r="E65" s="82"/>
    </row>
    <row r="66" spans="2:5" ht="16.5" customHeight="1" x14ac:dyDescent="0.3">
      <c r="B66" s="82"/>
      <c r="C66" s="82"/>
      <c r="D66" s="82"/>
      <c r="E66" s="82"/>
    </row>
    <row r="67" spans="2:5" ht="16.5" customHeight="1" x14ac:dyDescent="0.3">
      <c r="B67" s="82"/>
      <c r="C67" s="82"/>
      <c r="D67" s="82"/>
      <c r="E67" s="82"/>
    </row>
    <row r="68" spans="2:5" ht="16.5" customHeight="1" x14ac:dyDescent="0.3">
      <c r="B68" s="82"/>
      <c r="C68" s="82"/>
      <c r="D68" s="82"/>
      <c r="E68" s="82"/>
    </row>
    <row r="69" spans="2:5" ht="16.5" customHeight="1" x14ac:dyDescent="0.3">
      <c r="B69" s="82"/>
      <c r="C69" s="82"/>
      <c r="D69" s="82"/>
      <c r="E69" s="82"/>
    </row>
    <row r="70" spans="2:5" ht="16.5" customHeight="1" x14ac:dyDescent="0.3">
      <c r="B70" s="82"/>
      <c r="C70" s="82"/>
      <c r="D70" s="82"/>
      <c r="E70" s="82"/>
    </row>
    <row r="71" spans="2:5" ht="16.5" customHeight="1" x14ac:dyDescent="0.3">
      <c r="B71" s="82"/>
      <c r="C71" s="82"/>
      <c r="D71" s="82"/>
      <c r="E71" s="82"/>
    </row>
    <row r="72" spans="2:5" ht="16.5" customHeight="1" x14ac:dyDescent="0.3">
      <c r="B72" s="82"/>
      <c r="C72" s="82"/>
      <c r="D72" s="82"/>
      <c r="E72" s="82"/>
    </row>
    <row r="73" spans="2:5" ht="16.5" customHeight="1" x14ac:dyDescent="0.3">
      <c r="B73" s="82"/>
      <c r="C73" s="82"/>
      <c r="D73" s="82"/>
      <c r="E73" s="82"/>
    </row>
    <row r="74" spans="2:5" ht="16.5" customHeight="1" x14ac:dyDescent="0.3">
      <c r="B74" s="82"/>
      <c r="C74" s="82"/>
      <c r="D74" s="82"/>
      <c r="E74" s="82"/>
    </row>
    <row r="75" spans="2:5" ht="16.5" customHeight="1" x14ac:dyDescent="0.3">
      <c r="B75" s="82"/>
      <c r="C75" s="82"/>
      <c r="D75" s="82"/>
      <c r="E75" s="82"/>
    </row>
    <row r="76" spans="2:5" ht="16.5" customHeight="1" x14ac:dyDescent="0.3">
      <c r="B76" s="82"/>
      <c r="C76" s="82"/>
      <c r="D76" s="82"/>
      <c r="E76" s="82"/>
    </row>
    <row r="77" spans="2:5" ht="16.5" customHeight="1" x14ac:dyDescent="0.3">
      <c r="B77" s="82"/>
      <c r="C77" s="82"/>
      <c r="D77" s="82"/>
      <c r="E77" s="82"/>
    </row>
    <row r="78" spans="2:5" ht="16.5" customHeight="1" x14ac:dyDescent="0.3">
      <c r="B78" s="82"/>
      <c r="C78" s="82"/>
      <c r="D78" s="82"/>
      <c r="E78" s="82"/>
    </row>
    <row r="79" spans="2:5" ht="16.5" customHeight="1" x14ac:dyDescent="0.3">
      <c r="B79" s="82"/>
      <c r="C79" s="82"/>
      <c r="D79" s="82"/>
      <c r="E79" s="82"/>
    </row>
    <row r="80" spans="2:5" ht="16.5" customHeight="1" x14ac:dyDescent="0.3">
      <c r="B80" s="82"/>
      <c r="C80" s="82"/>
      <c r="D80" s="82"/>
      <c r="E80" s="82"/>
    </row>
    <row r="81" spans="2:5" ht="16.5" customHeight="1" x14ac:dyDescent="0.3">
      <c r="B81" s="82"/>
      <c r="C81" s="82"/>
      <c r="D81" s="82"/>
      <c r="E81" s="82"/>
    </row>
    <row r="82" spans="2:5" ht="16.5" customHeight="1" x14ac:dyDescent="0.3">
      <c r="B82" s="82"/>
      <c r="C82" s="82"/>
      <c r="D82" s="82"/>
      <c r="E82" s="82"/>
    </row>
    <row r="83" spans="2:5" ht="16.5" customHeight="1" x14ac:dyDescent="0.3">
      <c r="B83" s="82"/>
      <c r="C83" s="82"/>
      <c r="D83" s="82"/>
      <c r="E83" s="82"/>
    </row>
    <row r="84" spans="2:5" ht="16.5" customHeight="1" x14ac:dyDescent="0.3">
      <c r="B84" s="82"/>
      <c r="C84" s="82"/>
      <c r="D84" s="82"/>
      <c r="E84" s="82"/>
    </row>
    <row r="85" spans="2:5" ht="16.5" customHeight="1" x14ac:dyDescent="0.3">
      <c r="B85" s="82"/>
      <c r="C85" s="82"/>
      <c r="D85" s="82"/>
      <c r="E85" s="82"/>
    </row>
    <row r="86" spans="2:5" ht="16.5" customHeight="1" x14ac:dyDescent="0.3">
      <c r="B86" s="82"/>
      <c r="C86" s="82"/>
      <c r="D86" s="82"/>
      <c r="E86" s="82"/>
    </row>
    <row r="87" spans="2:5" ht="16.5" customHeight="1" x14ac:dyDescent="0.3">
      <c r="B87" s="82"/>
      <c r="C87" s="82"/>
      <c r="D87" s="82"/>
      <c r="E87" s="82"/>
    </row>
    <row r="88" spans="2:5" ht="16.5" customHeight="1" x14ac:dyDescent="0.3">
      <c r="B88" s="82"/>
      <c r="C88" s="82"/>
      <c r="D88" s="82"/>
      <c r="E88" s="82"/>
    </row>
    <row r="89" spans="2:5" ht="16.5" customHeight="1" x14ac:dyDescent="0.3">
      <c r="B89" s="82"/>
      <c r="C89" s="82"/>
      <c r="D89" s="82"/>
      <c r="E89" s="82"/>
    </row>
    <row r="90" spans="2:5" ht="16.5" customHeight="1" x14ac:dyDescent="0.3">
      <c r="B90" s="82"/>
      <c r="C90" s="82"/>
      <c r="D90" s="82"/>
      <c r="E90" s="82"/>
    </row>
    <row r="91" spans="2:5" ht="16.5" customHeight="1" x14ac:dyDescent="0.3">
      <c r="B91" s="82"/>
      <c r="C91" s="82"/>
      <c r="D91" s="82"/>
      <c r="E91" s="82"/>
    </row>
    <row r="92" spans="2:5" ht="16.5" customHeight="1" x14ac:dyDescent="0.3">
      <c r="B92" s="82"/>
      <c r="C92" s="82"/>
      <c r="D92" s="82"/>
      <c r="E92" s="82"/>
    </row>
    <row r="93" spans="2:5" ht="16.5" customHeight="1" x14ac:dyDescent="0.3">
      <c r="B93" s="82"/>
      <c r="C93" s="82"/>
      <c r="D93" s="82"/>
      <c r="E93" s="82"/>
    </row>
    <row r="94" spans="2:5" ht="16.5" customHeight="1" x14ac:dyDescent="0.3">
      <c r="B94" s="82"/>
      <c r="C94" s="82"/>
      <c r="D94" s="82"/>
      <c r="E94" s="82"/>
    </row>
    <row r="95" spans="2:5" ht="16.5" customHeight="1" x14ac:dyDescent="0.3">
      <c r="B95" s="82"/>
      <c r="C95" s="82"/>
      <c r="D95" s="82"/>
      <c r="E95" s="82"/>
    </row>
    <row r="96" spans="2:5" ht="16.5" customHeight="1" x14ac:dyDescent="0.3">
      <c r="B96" s="82"/>
      <c r="C96" s="82"/>
      <c r="D96" s="82"/>
      <c r="E96" s="82"/>
    </row>
    <row r="97" spans="2:5" ht="16.5" customHeight="1" x14ac:dyDescent="0.3">
      <c r="B97" s="82"/>
      <c r="C97" s="82"/>
      <c r="D97" s="82"/>
      <c r="E97" s="82"/>
    </row>
    <row r="98" spans="2:5" ht="16.5" customHeight="1" x14ac:dyDescent="0.3">
      <c r="B98" s="82"/>
      <c r="C98" s="82"/>
      <c r="D98" s="82"/>
      <c r="E98" s="82"/>
    </row>
    <row r="99" spans="2:5" ht="16.5" customHeight="1" x14ac:dyDescent="0.3">
      <c r="B99" s="82"/>
      <c r="C99" s="82"/>
      <c r="D99" s="82"/>
      <c r="E99" s="82"/>
    </row>
    <row r="100" spans="2:5" ht="16.5" customHeight="1" x14ac:dyDescent="0.3">
      <c r="B100" s="82"/>
      <c r="C100" s="82"/>
      <c r="D100" s="82"/>
      <c r="E100" s="82"/>
    </row>
    <row r="101" spans="2:5" ht="16.5" customHeight="1" x14ac:dyDescent="0.3">
      <c r="B101" s="82"/>
      <c r="C101" s="82"/>
      <c r="D101" s="82"/>
      <c r="E101" s="82"/>
    </row>
    <row r="102" spans="2:5" ht="16.5" customHeight="1" x14ac:dyDescent="0.3">
      <c r="B102" s="82"/>
      <c r="C102" s="82"/>
      <c r="D102" s="82"/>
      <c r="E102" s="82"/>
    </row>
    <row r="103" spans="2:5" ht="16.5" customHeight="1" x14ac:dyDescent="0.3">
      <c r="B103" s="82"/>
      <c r="C103" s="82"/>
      <c r="D103" s="82"/>
      <c r="E103" s="82"/>
    </row>
    <row r="104" spans="2:5" ht="16.5" customHeight="1" x14ac:dyDescent="0.3">
      <c r="B104" s="82"/>
      <c r="C104" s="82"/>
      <c r="D104" s="82"/>
      <c r="E104" s="82"/>
    </row>
    <row r="105" spans="2:5" ht="16.5" customHeight="1" x14ac:dyDescent="0.3">
      <c r="B105" s="82"/>
      <c r="C105" s="82"/>
      <c r="D105" s="82"/>
      <c r="E105" s="82"/>
    </row>
    <row r="106" spans="2:5" ht="16.5" customHeight="1" x14ac:dyDescent="0.3">
      <c r="B106" s="82"/>
      <c r="C106" s="82"/>
      <c r="D106" s="82"/>
      <c r="E106" s="82"/>
    </row>
    <row r="107" spans="2:5" ht="16.5" customHeight="1" x14ac:dyDescent="0.3">
      <c r="B107" s="82"/>
      <c r="C107" s="82"/>
      <c r="D107" s="82"/>
      <c r="E107" s="82"/>
    </row>
    <row r="108" spans="2:5" ht="16.5" customHeight="1" x14ac:dyDescent="0.3">
      <c r="B108" s="82"/>
      <c r="C108" s="82"/>
      <c r="D108" s="82"/>
      <c r="E108" s="82"/>
    </row>
    <row r="109" spans="2:5" ht="16.5" customHeight="1" x14ac:dyDescent="0.3">
      <c r="B109" s="82"/>
      <c r="C109" s="82"/>
      <c r="D109" s="82"/>
      <c r="E109" s="82"/>
    </row>
    <row r="110" spans="2:5" ht="16.5" customHeight="1" x14ac:dyDescent="0.3">
      <c r="B110" s="82"/>
      <c r="C110" s="82"/>
      <c r="D110" s="82"/>
      <c r="E110" s="82"/>
    </row>
    <row r="111" spans="2:5" ht="16.5" customHeight="1" x14ac:dyDescent="0.3">
      <c r="B111" s="82"/>
      <c r="C111" s="82"/>
      <c r="D111" s="82"/>
      <c r="E111" s="82"/>
    </row>
    <row r="112" spans="2:5" ht="16.5" customHeight="1" x14ac:dyDescent="0.3">
      <c r="B112" s="82"/>
      <c r="C112" s="82"/>
      <c r="D112" s="82"/>
      <c r="E112" s="82"/>
    </row>
    <row r="113" spans="2:5" ht="16.5" customHeight="1" x14ac:dyDescent="0.3">
      <c r="B113" s="82"/>
      <c r="C113" s="82"/>
      <c r="D113" s="82"/>
      <c r="E113" s="82"/>
    </row>
    <row r="114" spans="2:5" ht="16.5" customHeight="1" x14ac:dyDescent="0.3">
      <c r="B114" s="82"/>
      <c r="C114" s="82"/>
      <c r="D114" s="82"/>
      <c r="E114" s="82"/>
    </row>
    <row r="115" spans="2:5" ht="16.5" customHeight="1" x14ac:dyDescent="0.3">
      <c r="B115" s="82"/>
      <c r="C115" s="82"/>
      <c r="D115" s="82"/>
      <c r="E115" s="82"/>
    </row>
    <row r="116" spans="2:5" ht="16.5" customHeight="1" x14ac:dyDescent="0.3">
      <c r="B116" s="82"/>
      <c r="C116" s="82"/>
      <c r="D116" s="82"/>
      <c r="E116" s="82"/>
    </row>
    <row r="117" spans="2:5" ht="16.5" customHeight="1" x14ac:dyDescent="0.3">
      <c r="B117" s="82"/>
      <c r="C117" s="82"/>
      <c r="D117" s="82"/>
      <c r="E117" s="82"/>
    </row>
    <row r="118" spans="2:5" ht="16.5" customHeight="1" x14ac:dyDescent="0.3">
      <c r="B118" s="82"/>
      <c r="C118" s="82"/>
      <c r="D118" s="82"/>
      <c r="E118" s="82"/>
    </row>
    <row r="119" spans="2:5" ht="16.5" customHeight="1" x14ac:dyDescent="0.3">
      <c r="B119" s="82"/>
      <c r="C119" s="82"/>
      <c r="D119" s="82"/>
      <c r="E119" s="82"/>
    </row>
    <row r="120" spans="2:5" ht="16.5" customHeight="1" x14ac:dyDescent="0.3">
      <c r="B120" s="82"/>
      <c r="C120" s="82"/>
      <c r="D120" s="82"/>
      <c r="E120" s="82"/>
    </row>
    <row r="121" spans="2:5" ht="16.5" customHeight="1" x14ac:dyDescent="0.3">
      <c r="B121" s="82"/>
      <c r="C121" s="82"/>
      <c r="D121" s="82"/>
      <c r="E121" s="82"/>
    </row>
    <row r="122" spans="2:5" ht="16.5" customHeight="1" x14ac:dyDescent="0.3">
      <c r="B122" s="82"/>
      <c r="C122" s="82"/>
      <c r="D122" s="82"/>
      <c r="E122" s="82"/>
    </row>
    <row r="123" spans="2:5" ht="16.5" customHeight="1" x14ac:dyDescent="0.3">
      <c r="B123" s="82"/>
      <c r="C123" s="82"/>
      <c r="D123" s="82"/>
      <c r="E123" s="82"/>
    </row>
    <row r="124" spans="2:5" ht="16.5" customHeight="1" x14ac:dyDescent="0.3">
      <c r="B124" s="82"/>
      <c r="C124" s="82"/>
      <c r="D124" s="82"/>
      <c r="E124" s="82"/>
    </row>
    <row r="125" spans="2:5" ht="16.5" customHeight="1" x14ac:dyDescent="0.3">
      <c r="B125" s="82"/>
      <c r="C125" s="82"/>
      <c r="D125" s="82"/>
      <c r="E125" s="82"/>
    </row>
    <row r="126" spans="2:5" ht="16.5" customHeight="1" x14ac:dyDescent="0.3">
      <c r="B126" s="82"/>
      <c r="C126" s="82"/>
      <c r="D126" s="82"/>
      <c r="E126" s="82"/>
    </row>
    <row r="127" spans="2:5" ht="16.5" customHeight="1" x14ac:dyDescent="0.3">
      <c r="B127" s="82"/>
      <c r="C127" s="82"/>
      <c r="D127" s="82"/>
      <c r="E127" s="82"/>
    </row>
    <row r="128" spans="2:5" ht="16.5" customHeight="1" x14ac:dyDescent="0.3">
      <c r="B128" s="82"/>
      <c r="C128" s="82"/>
      <c r="D128" s="82"/>
      <c r="E128" s="82"/>
    </row>
    <row r="129" spans="2:5" ht="16.5" customHeight="1" x14ac:dyDescent="0.3">
      <c r="B129" s="82"/>
      <c r="C129" s="82"/>
      <c r="D129" s="82"/>
      <c r="E129" s="82"/>
    </row>
    <row r="130" spans="2:5" ht="16.5" customHeight="1" x14ac:dyDescent="0.3">
      <c r="B130" s="82"/>
      <c r="C130" s="82"/>
      <c r="D130" s="82"/>
      <c r="E130" s="82"/>
    </row>
    <row r="131" spans="2:5" ht="16.5" customHeight="1" x14ac:dyDescent="0.3">
      <c r="B131" s="82"/>
      <c r="C131" s="82"/>
      <c r="D131" s="82"/>
      <c r="E131" s="82"/>
    </row>
    <row r="132" spans="2:5" ht="16.5" customHeight="1" x14ac:dyDescent="0.3">
      <c r="B132" s="82"/>
      <c r="C132" s="82"/>
      <c r="D132" s="82"/>
      <c r="E132" s="82"/>
    </row>
    <row r="133" spans="2:5" ht="16.5" customHeight="1" x14ac:dyDescent="0.3">
      <c r="B133" s="82"/>
      <c r="C133" s="82"/>
      <c r="D133" s="82"/>
      <c r="E133" s="82"/>
    </row>
    <row r="134" spans="2:5" ht="16.5" customHeight="1" x14ac:dyDescent="0.3">
      <c r="B134" s="82"/>
      <c r="C134" s="82"/>
      <c r="D134" s="82"/>
      <c r="E134" s="82"/>
    </row>
    <row r="135" spans="2:5" ht="16.5" customHeight="1" x14ac:dyDescent="0.3">
      <c r="B135" s="82"/>
      <c r="C135" s="82"/>
      <c r="D135" s="82"/>
      <c r="E135" s="82"/>
    </row>
    <row r="136" spans="2:5" ht="16.5" customHeight="1" x14ac:dyDescent="0.3">
      <c r="B136" s="82"/>
      <c r="C136" s="82"/>
      <c r="D136" s="82"/>
      <c r="E136" s="82"/>
    </row>
    <row r="137" spans="2:5" ht="16.5" customHeight="1" x14ac:dyDescent="0.3">
      <c r="B137" s="82"/>
      <c r="C137" s="82"/>
      <c r="D137" s="82"/>
      <c r="E137" s="82"/>
    </row>
    <row r="138" spans="2:5" ht="16.5" customHeight="1" x14ac:dyDescent="0.3">
      <c r="B138" s="82"/>
      <c r="C138" s="82"/>
      <c r="D138" s="82"/>
      <c r="E138" s="82"/>
    </row>
    <row r="139" spans="2:5" ht="16.5" customHeight="1" x14ac:dyDescent="0.3">
      <c r="B139" s="82"/>
      <c r="C139" s="82"/>
      <c r="D139" s="82"/>
      <c r="E139" s="82"/>
    </row>
    <row r="140" spans="2:5" ht="16.5" customHeight="1" x14ac:dyDescent="0.3">
      <c r="B140" s="82"/>
      <c r="C140" s="82"/>
      <c r="D140" s="82"/>
      <c r="E140" s="82"/>
    </row>
    <row r="141" spans="2:5" ht="16.5" customHeight="1" x14ac:dyDescent="0.3">
      <c r="B141" s="82"/>
      <c r="C141" s="82"/>
      <c r="D141" s="82"/>
      <c r="E141" s="82"/>
    </row>
    <row r="142" spans="2:5" ht="16.5" customHeight="1" x14ac:dyDescent="0.3">
      <c r="B142" s="82"/>
      <c r="C142" s="82"/>
      <c r="D142" s="82"/>
      <c r="E142" s="82"/>
    </row>
    <row r="143" spans="2:5" ht="16.5" customHeight="1" x14ac:dyDescent="0.3">
      <c r="B143" s="82"/>
      <c r="C143" s="82"/>
      <c r="D143" s="82"/>
      <c r="E143" s="82"/>
    </row>
    <row r="144" spans="2:5" ht="16.5" customHeight="1" x14ac:dyDescent="0.3">
      <c r="B144" s="82"/>
      <c r="C144" s="82"/>
      <c r="D144" s="82"/>
      <c r="E144" s="82"/>
    </row>
    <row r="145" spans="2:5" ht="16.5" customHeight="1" x14ac:dyDescent="0.3">
      <c r="B145" s="82"/>
      <c r="C145" s="82"/>
      <c r="D145" s="82"/>
      <c r="E145" s="82"/>
    </row>
    <row r="146" spans="2:5" ht="16.5" customHeight="1" x14ac:dyDescent="0.3">
      <c r="B146" s="82"/>
      <c r="C146" s="82"/>
      <c r="D146" s="82"/>
      <c r="E146" s="82"/>
    </row>
    <row r="147" spans="2:5" ht="16.5" customHeight="1" x14ac:dyDescent="0.3">
      <c r="B147" s="82"/>
      <c r="C147" s="82"/>
      <c r="D147" s="82"/>
      <c r="E147" s="82"/>
    </row>
    <row r="148" spans="2:5" ht="16.5" customHeight="1" x14ac:dyDescent="0.3">
      <c r="B148" s="82"/>
      <c r="C148" s="82"/>
      <c r="D148" s="82"/>
      <c r="E148" s="82"/>
    </row>
    <row r="149" spans="2:5" ht="16.5" customHeight="1" x14ac:dyDescent="0.3">
      <c r="B149" s="82"/>
      <c r="C149" s="82"/>
      <c r="D149" s="82"/>
      <c r="E149" s="82"/>
    </row>
    <row r="150" spans="2:5" ht="16.5" customHeight="1" x14ac:dyDescent="0.3">
      <c r="B150" s="82"/>
      <c r="C150" s="82"/>
      <c r="D150" s="82"/>
      <c r="E150" s="82"/>
    </row>
    <row r="151" spans="2:5" ht="16.5" customHeight="1" x14ac:dyDescent="0.3">
      <c r="B151" s="82"/>
      <c r="C151" s="82"/>
      <c r="D151" s="82"/>
      <c r="E151" s="82"/>
    </row>
    <row r="152" spans="2:5" ht="16.5" customHeight="1" x14ac:dyDescent="0.3">
      <c r="B152" s="82"/>
      <c r="C152" s="82"/>
      <c r="D152" s="82"/>
      <c r="E152" s="82"/>
    </row>
    <row r="153" spans="2:5" ht="16.5" customHeight="1" x14ac:dyDescent="0.3">
      <c r="B153" s="82"/>
      <c r="C153" s="82"/>
      <c r="D153" s="82"/>
      <c r="E153" s="82"/>
    </row>
    <row r="154" spans="2:5" ht="16.5" customHeight="1" x14ac:dyDescent="0.3">
      <c r="B154" s="82"/>
      <c r="C154" s="82"/>
      <c r="D154" s="82"/>
      <c r="E154" s="82"/>
    </row>
    <row r="155" spans="2:5" ht="16.5" customHeight="1" x14ac:dyDescent="0.3">
      <c r="B155" s="82"/>
      <c r="C155" s="82"/>
      <c r="D155" s="82"/>
      <c r="E155" s="82"/>
    </row>
    <row r="156" spans="2:5" ht="16.5" customHeight="1" x14ac:dyDescent="0.3">
      <c r="B156" s="82"/>
      <c r="C156" s="82"/>
      <c r="D156" s="82"/>
      <c r="E156" s="82"/>
    </row>
    <row r="157" spans="2:5" ht="16.5" customHeight="1" x14ac:dyDescent="0.3">
      <c r="B157" s="82"/>
      <c r="C157" s="82"/>
      <c r="D157" s="82"/>
      <c r="E157" s="82"/>
    </row>
    <row r="158" spans="2:5" ht="16.5" customHeight="1" x14ac:dyDescent="0.3">
      <c r="B158" s="82"/>
      <c r="C158" s="82"/>
      <c r="D158" s="82"/>
      <c r="E158" s="82"/>
    </row>
    <row r="159" spans="2:5" ht="16.5" customHeight="1" x14ac:dyDescent="0.3">
      <c r="B159" s="82"/>
      <c r="C159" s="82"/>
      <c r="D159" s="82"/>
      <c r="E159" s="82"/>
    </row>
    <row r="160" spans="2:5" ht="16.5" customHeight="1" x14ac:dyDescent="0.3">
      <c r="B160" s="82"/>
      <c r="C160" s="82"/>
      <c r="D160" s="82"/>
      <c r="E160" s="82"/>
    </row>
    <row r="161" spans="2:5" ht="16.5" customHeight="1" x14ac:dyDescent="0.3">
      <c r="B161" s="82"/>
      <c r="C161" s="82"/>
      <c r="D161" s="82"/>
      <c r="E161" s="82"/>
    </row>
    <row r="162" spans="2:5" ht="16.5" customHeight="1" x14ac:dyDescent="0.3">
      <c r="B162" s="82"/>
      <c r="C162" s="82"/>
      <c r="D162" s="82"/>
      <c r="E162" s="82"/>
    </row>
    <row r="163" spans="2:5" ht="16.5" customHeight="1" x14ac:dyDescent="0.3">
      <c r="B163" s="82"/>
      <c r="C163" s="82"/>
      <c r="D163" s="82"/>
      <c r="E163" s="82"/>
    </row>
    <row r="164" spans="2:5" ht="16.5" customHeight="1" x14ac:dyDescent="0.3">
      <c r="B164" s="82"/>
      <c r="C164" s="82"/>
      <c r="D164" s="82"/>
      <c r="E164" s="82"/>
    </row>
    <row r="165" spans="2:5" ht="16.5" customHeight="1" x14ac:dyDescent="0.3">
      <c r="B165" s="82"/>
      <c r="C165" s="82"/>
      <c r="D165" s="82"/>
      <c r="E165" s="82"/>
    </row>
    <row r="166" spans="2:5" ht="16.5" customHeight="1" x14ac:dyDescent="0.3">
      <c r="B166" s="82"/>
      <c r="C166" s="82"/>
      <c r="D166" s="82"/>
      <c r="E166" s="82"/>
    </row>
    <row r="167" spans="2:5" ht="16.5" customHeight="1" x14ac:dyDescent="0.3">
      <c r="B167" s="82"/>
      <c r="C167" s="82"/>
      <c r="D167" s="82"/>
      <c r="E167" s="82"/>
    </row>
    <row r="168" spans="2:5" ht="16.5" customHeight="1" x14ac:dyDescent="0.3">
      <c r="B168" s="82"/>
      <c r="C168" s="82"/>
      <c r="D168" s="82"/>
      <c r="E168" s="82"/>
    </row>
    <row r="169" spans="2:5" ht="16.5" customHeight="1" x14ac:dyDescent="0.3">
      <c r="B169" s="82"/>
      <c r="C169" s="82"/>
      <c r="D169" s="82"/>
      <c r="E169" s="82"/>
    </row>
    <row r="170" spans="2:5" ht="16.5" customHeight="1" x14ac:dyDescent="0.3">
      <c r="B170" s="82"/>
      <c r="C170" s="82"/>
      <c r="D170" s="82"/>
      <c r="E170" s="82"/>
    </row>
    <row r="171" spans="2:5" ht="16.5" customHeight="1" x14ac:dyDescent="0.3">
      <c r="B171" s="82"/>
      <c r="C171" s="82"/>
      <c r="D171" s="82"/>
      <c r="E171" s="82"/>
    </row>
    <row r="172" spans="2:5" ht="16.5" customHeight="1" x14ac:dyDescent="0.3">
      <c r="B172" s="82"/>
      <c r="C172" s="82"/>
      <c r="D172" s="82"/>
      <c r="E172" s="82"/>
    </row>
    <row r="173" spans="2:5" ht="16.5" customHeight="1" x14ac:dyDescent="0.3">
      <c r="B173" s="82"/>
      <c r="C173" s="82"/>
      <c r="D173" s="82"/>
      <c r="E173" s="82"/>
    </row>
    <row r="174" spans="2:5" ht="16.5" customHeight="1" x14ac:dyDescent="0.3">
      <c r="B174" s="82"/>
      <c r="C174" s="82"/>
      <c r="D174" s="82"/>
      <c r="E174" s="82"/>
    </row>
    <row r="175" spans="2:5" ht="16.5" customHeight="1" x14ac:dyDescent="0.3">
      <c r="B175" s="82"/>
      <c r="C175" s="82"/>
      <c r="D175" s="82"/>
      <c r="E175" s="82"/>
    </row>
    <row r="176" spans="2:5" ht="16.5" customHeight="1" x14ac:dyDescent="0.3">
      <c r="B176" s="82"/>
      <c r="C176" s="82"/>
      <c r="D176" s="82"/>
      <c r="E176" s="82"/>
    </row>
    <row r="177" spans="2:5" ht="16.5" customHeight="1" x14ac:dyDescent="0.3">
      <c r="B177" s="82"/>
      <c r="C177" s="82"/>
      <c r="D177" s="82"/>
      <c r="E177" s="82"/>
    </row>
    <row r="178" spans="2:5" ht="16.5" customHeight="1" x14ac:dyDescent="0.3">
      <c r="B178" s="82"/>
      <c r="C178" s="82"/>
      <c r="D178" s="82"/>
      <c r="E178" s="82"/>
    </row>
    <row r="179" spans="2:5" ht="16.5" customHeight="1" x14ac:dyDescent="0.3">
      <c r="B179" s="82"/>
      <c r="C179" s="82"/>
      <c r="D179" s="82"/>
      <c r="E179" s="82"/>
    </row>
    <row r="180" spans="2:5" ht="16.5" customHeight="1" x14ac:dyDescent="0.3">
      <c r="B180" s="82"/>
      <c r="C180" s="82"/>
      <c r="D180" s="82"/>
      <c r="E180" s="82"/>
    </row>
    <row r="181" spans="2:5" ht="16.5" customHeight="1" x14ac:dyDescent="0.3">
      <c r="B181" s="82"/>
      <c r="C181" s="82"/>
      <c r="D181" s="82"/>
      <c r="E181" s="82"/>
    </row>
    <row r="182" spans="2:5" ht="16.5" customHeight="1" x14ac:dyDescent="0.3">
      <c r="B182" s="82"/>
      <c r="C182" s="82"/>
      <c r="D182" s="82"/>
      <c r="E182" s="82"/>
    </row>
    <row r="183" spans="2:5" ht="16.5" customHeight="1" x14ac:dyDescent="0.3">
      <c r="B183" s="82"/>
      <c r="C183" s="82"/>
      <c r="D183" s="82"/>
      <c r="E183" s="82"/>
    </row>
    <row r="184" spans="2:5" ht="16.5" customHeight="1" x14ac:dyDescent="0.3">
      <c r="B184" s="82"/>
      <c r="C184" s="82"/>
      <c r="D184" s="82"/>
      <c r="E184" s="82"/>
    </row>
    <row r="185" spans="2:5" ht="16.5" customHeight="1" x14ac:dyDescent="0.3">
      <c r="B185" s="82"/>
      <c r="C185" s="82"/>
      <c r="D185" s="82"/>
      <c r="E185" s="82"/>
    </row>
    <row r="186" spans="2:5" ht="16.5" customHeight="1" x14ac:dyDescent="0.3">
      <c r="B186" s="82"/>
      <c r="C186" s="82"/>
      <c r="D186" s="82"/>
      <c r="E186" s="82"/>
    </row>
    <row r="187" spans="2:5" ht="16.5" customHeight="1" x14ac:dyDescent="0.3">
      <c r="B187" s="82"/>
      <c r="C187" s="82"/>
      <c r="D187" s="82"/>
      <c r="E187" s="82"/>
    </row>
    <row r="188" spans="2:5" ht="16.5" customHeight="1" x14ac:dyDescent="0.3">
      <c r="B188" s="82"/>
      <c r="C188" s="82"/>
      <c r="D188" s="82"/>
      <c r="E188" s="82"/>
    </row>
    <row r="189" spans="2:5" ht="16.5" customHeight="1" x14ac:dyDescent="0.3">
      <c r="B189" s="82"/>
      <c r="C189" s="82"/>
      <c r="D189" s="82"/>
      <c r="E189" s="82"/>
    </row>
    <row r="190" spans="2:5" ht="16.5" customHeight="1" x14ac:dyDescent="0.3">
      <c r="B190" s="82"/>
      <c r="C190" s="82"/>
      <c r="D190" s="82"/>
      <c r="E190" s="82"/>
    </row>
    <row r="191" spans="2:5" ht="16.5" customHeight="1" x14ac:dyDescent="0.3">
      <c r="B191" s="82"/>
      <c r="C191" s="82"/>
      <c r="D191" s="82"/>
      <c r="E191" s="82"/>
    </row>
    <row r="192" spans="2:5" ht="16.5" customHeight="1" x14ac:dyDescent="0.3">
      <c r="B192" s="82"/>
      <c r="C192" s="82"/>
      <c r="D192" s="82"/>
      <c r="E192" s="82"/>
    </row>
    <row r="193" spans="2:5" ht="16.5" customHeight="1" x14ac:dyDescent="0.3">
      <c r="B193" s="82"/>
      <c r="C193" s="82"/>
      <c r="D193" s="82"/>
      <c r="E193" s="82"/>
    </row>
    <row r="194" spans="2:5" ht="16.5" customHeight="1" x14ac:dyDescent="0.3">
      <c r="B194" s="82"/>
      <c r="C194" s="82"/>
      <c r="D194" s="82"/>
      <c r="E194" s="82"/>
    </row>
    <row r="195" spans="2:5" ht="16.5" customHeight="1" x14ac:dyDescent="0.3">
      <c r="B195" s="82"/>
      <c r="C195" s="82"/>
      <c r="D195" s="82"/>
      <c r="E195" s="82"/>
    </row>
    <row r="196" spans="2:5" ht="16.5" customHeight="1" x14ac:dyDescent="0.3">
      <c r="B196" s="82"/>
      <c r="C196" s="82"/>
      <c r="D196" s="82"/>
      <c r="E196" s="82"/>
    </row>
    <row r="197" spans="2:5" ht="16.5" customHeight="1" x14ac:dyDescent="0.3">
      <c r="B197" s="82"/>
      <c r="C197" s="82"/>
      <c r="D197" s="82"/>
      <c r="E197" s="82"/>
    </row>
    <row r="198" spans="2:5" ht="16.5" customHeight="1" x14ac:dyDescent="0.3">
      <c r="B198" s="82"/>
      <c r="C198" s="82"/>
      <c r="D198" s="82"/>
      <c r="E198" s="82"/>
    </row>
    <row r="199" spans="2:5" ht="16.5" customHeight="1" x14ac:dyDescent="0.3">
      <c r="B199" s="82"/>
      <c r="C199" s="82"/>
      <c r="D199" s="82"/>
      <c r="E199" s="82"/>
    </row>
    <row r="200" spans="2:5" ht="16.5" customHeight="1" x14ac:dyDescent="0.3">
      <c r="B200" s="82"/>
      <c r="C200" s="82"/>
      <c r="D200" s="82"/>
      <c r="E200" s="82"/>
    </row>
    <row r="201" spans="2:5" ht="16.5" customHeight="1" x14ac:dyDescent="0.3">
      <c r="B201" s="82"/>
      <c r="C201" s="82"/>
      <c r="D201" s="82"/>
      <c r="E201" s="82"/>
    </row>
    <row r="202" spans="2:5" ht="16.5" customHeight="1" x14ac:dyDescent="0.3">
      <c r="B202" s="82"/>
      <c r="C202" s="82"/>
      <c r="D202" s="82"/>
      <c r="E202" s="82"/>
    </row>
    <row r="203" spans="2:5" ht="16.5" customHeight="1" x14ac:dyDescent="0.3">
      <c r="B203" s="82"/>
      <c r="C203" s="82"/>
      <c r="D203" s="82"/>
      <c r="E203" s="82"/>
    </row>
    <row r="204" spans="2:5" ht="16.5" customHeight="1" x14ac:dyDescent="0.3">
      <c r="B204" s="82"/>
      <c r="C204" s="82"/>
      <c r="D204" s="82"/>
      <c r="E204" s="82"/>
    </row>
    <row r="205" spans="2:5" ht="16.5" customHeight="1" x14ac:dyDescent="0.3">
      <c r="B205" s="82"/>
      <c r="C205" s="82"/>
      <c r="D205" s="82"/>
      <c r="E205" s="82"/>
    </row>
    <row r="206" spans="2:5" ht="16.5" customHeight="1" x14ac:dyDescent="0.3">
      <c r="B206" s="82"/>
      <c r="C206" s="82"/>
      <c r="D206" s="82"/>
      <c r="E206" s="82"/>
    </row>
    <row r="207" spans="2:5" ht="16.5" customHeight="1" x14ac:dyDescent="0.3">
      <c r="B207" s="82"/>
      <c r="C207" s="82"/>
      <c r="D207" s="82"/>
      <c r="E207" s="82"/>
    </row>
    <row r="208" spans="2:5" ht="16.5" customHeight="1" x14ac:dyDescent="0.3">
      <c r="B208" s="82"/>
      <c r="C208" s="82"/>
      <c r="D208" s="82"/>
      <c r="E208" s="82"/>
    </row>
    <row r="209" spans="2:5" ht="16.5" customHeight="1" x14ac:dyDescent="0.3">
      <c r="B209" s="82"/>
      <c r="C209" s="82"/>
      <c r="D209" s="82"/>
      <c r="E209" s="82"/>
    </row>
    <row r="210" spans="2:5" ht="16.5" customHeight="1" x14ac:dyDescent="0.3">
      <c r="B210" s="82"/>
      <c r="C210" s="82"/>
      <c r="D210" s="82"/>
      <c r="E210" s="82"/>
    </row>
    <row r="211" spans="2:5" ht="16.5" customHeight="1" x14ac:dyDescent="0.3">
      <c r="B211" s="82"/>
      <c r="C211" s="82"/>
      <c r="D211" s="82"/>
      <c r="E211" s="82"/>
    </row>
    <row r="212" spans="2:5" ht="16.5" customHeight="1" x14ac:dyDescent="0.3">
      <c r="B212" s="82"/>
      <c r="C212" s="82"/>
      <c r="D212" s="82"/>
      <c r="E212" s="82"/>
    </row>
    <row r="213" spans="2:5" ht="16.5" customHeight="1" x14ac:dyDescent="0.3">
      <c r="B213" s="82"/>
      <c r="C213" s="82"/>
      <c r="D213" s="82"/>
      <c r="E213" s="82"/>
    </row>
    <row r="214" spans="2:5" ht="16.5" customHeight="1" x14ac:dyDescent="0.3">
      <c r="B214" s="82"/>
      <c r="C214" s="82"/>
      <c r="D214" s="82"/>
      <c r="E214" s="82"/>
    </row>
    <row r="215" spans="2:5" ht="16.5" customHeight="1" x14ac:dyDescent="0.3">
      <c r="B215" s="82"/>
      <c r="C215" s="82"/>
      <c r="D215" s="82"/>
      <c r="E215" s="82"/>
    </row>
    <row r="216" spans="2:5" ht="16.5" customHeight="1" x14ac:dyDescent="0.3">
      <c r="B216" s="82"/>
      <c r="C216" s="82"/>
      <c r="D216" s="82"/>
      <c r="E216" s="82"/>
    </row>
    <row r="217" spans="2:5" ht="16.5" customHeight="1" x14ac:dyDescent="0.3">
      <c r="B217" s="82"/>
      <c r="C217" s="82"/>
      <c r="D217" s="82"/>
      <c r="E217" s="82"/>
    </row>
    <row r="218" spans="2:5" ht="16.5" customHeight="1" x14ac:dyDescent="0.3">
      <c r="B218" s="82"/>
      <c r="C218" s="82"/>
      <c r="D218" s="82"/>
      <c r="E218" s="82"/>
    </row>
    <row r="219" spans="2:5" ht="16.5" customHeight="1" x14ac:dyDescent="0.3">
      <c r="B219" s="82"/>
      <c r="C219" s="82"/>
      <c r="D219" s="82"/>
      <c r="E219" s="82"/>
    </row>
    <row r="220" spans="2:5" ht="16.5" customHeight="1" x14ac:dyDescent="0.3">
      <c r="B220" s="82"/>
      <c r="C220" s="82"/>
      <c r="D220" s="82"/>
      <c r="E220" s="82"/>
    </row>
  </sheetData>
  <mergeCells count="3">
    <mergeCell ref="B2:E2"/>
    <mergeCell ref="B18:E20"/>
    <mergeCell ref="U2:W11"/>
  </mergeCells>
  <pageMargins left="0.7" right="0.7" top="0.75" bottom="0.75" header="0.3" footer="0.3"/>
  <pageSetup orientation="portrait" horizontalDpi="0" verticalDpi="0" r:id="rId1"/>
  <ignoredErrors>
    <ignoredError sqref="C4:E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O19"/>
  <sheetViews>
    <sheetView workbookViewId="0">
      <selection activeCell="O9" sqref="O9"/>
    </sheetView>
  </sheetViews>
  <sheetFormatPr defaultRowHeight="14.4" x14ac:dyDescent="0.3"/>
  <cols>
    <col min="2" max="2" width="9.44140625" customWidth="1"/>
    <col min="3" max="3" width="11" customWidth="1"/>
    <col min="4" max="7" width="13.33203125" customWidth="1"/>
    <col min="8" max="9" width="9.44140625" customWidth="1"/>
    <col min="10" max="10" width="20.88671875" bestFit="1" customWidth="1"/>
    <col min="11" max="11" width="21.6640625" bestFit="1" customWidth="1"/>
    <col min="12" max="16" width="9.44140625" customWidth="1"/>
  </cols>
  <sheetData>
    <row r="1" spans="3:15" ht="15" thickBot="1" x14ac:dyDescent="0.35"/>
    <row r="2" spans="3:15" x14ac:dyDescent="0.3">
      <c r="C2" s="204" t="s">
        <v>78</v>
      </c>
      <c r="D2" s="205"/>
      <c r="E2" s="205"/>
      <c r="F2" s="205"/>
      <c r="G2" s="206"/>
    </row>
    <row r="3" spans="3:15" ht="19.5" customHeight="1" thickBot="1" x14ac:dyDescent="0.35">
      <c r="C3" s="207"/>
      <c r="D3" s="208"/>
      <c r="E3" s="208"/>
      <c r="F3" s="208"/>
      <c r="G3" s="209"/>
    </row>
    <row r="4" spans="3:15" ht="17.399999999999999" thickBot="1" x14ac:dyDescent="0.35">
      <c r="C4" s="34" t="s">
        <v>82</v>
      </c>
      <c r="D4" s="35" t="s">
        <v>79</v>
      </c>
      <c r="E4" s="35" t="s">
        <v>80</v>
      </c>
      <c r="F4" s="35" t="s">
        <v>83</v>
      </c>
      <c r="G4" s="36" t="s">
        <v>81</v>
      </c>
    </row>
    <row r="5" spans="3:15" ht="18" thickTop="1" x14ac:dyDescent="0.3">
      <c r="C5" s="37">
        <v>1</v>
      </c>
      <c r="D5" s="40">
        <v>1</v>
      </c>
      <c r="E5" s="40">
        <v>1</v>
      </c>
      <c r="F5" s="32">
        <v>1</v>
      </c>
      <c r="G5" s="43">
        <f>AVERAGE(D5:F5)</f>
        <v>1</v>
      </c>
    </row>
    <row r="6" spans="3:15" ht="17.399999999999999" x14ac:dyDescent="0.3">
      <c r="C6" s="38">
        <v>2</v>
      </c>
      <c r="D6" s="41">
        <v>0.95000000000000007</v>
      </c>
      <c r="E6" s="41">
        <v>0.95000000000000007</v>
      </c>
      <c r="F6" s="32">
        <v>0.92</v>
      </c>
      <c r="G6" s="44">
        <f t="shared" ref="G6:G19" si="0">AVERAGE(D6:F6)</f>
        <v>0.94000000000000006</v>
      </c>
      <c r="O6" s="78">
        <v>0.9</v>
      </c>
    </row>
    <row r="7" spans="3:15" ht="17.399999999999999" x14ac:dyDescent="0.3">
      <c r="C7" s="38">
        <v>3</v>
      </c>
      <c r="D7" s="41">
        <v>0.9</v>
      </c>
      <c r="E7" s="41">
        <v>0.93</v>
      </c>
      <c r="F7" s="32">
        <v>0.9</v>
      </c>
      <c r="G7" s="44">
        <f t="shared" si="0"/>
        <v>0.91</v>
      </c>
      <c r="O7" s="78">
        <v>0.92500000000000004</v>
      </c>
    </row>
    <row r="8" spans="3:15" ht="17.399999999999999" x14ac:dyDescent="0.3">
      <c r="C8" s="38">
        <v>4</v>
      </c>
      <c r="D8" s="41">
        <v>0.88</v>
      </c>
      <c r="E8" s="41">
        <v>0.9</v>
      </c>
      <c r="F8" s="32">
        <v>0.87</v>
      </c>
      <c r="G8" s="44">
        <f t="shared" si="0"/>
        <v>0.8833333333333333</v>
      </c>
      <c r="H8" s="78">
        <f>G8-G9</f>
        <v>2.3333333333333317E-2</v>
      </c>
      <c r="O8" s="78">
        <v>0.95</v>
      </c>
    </row>
    <row r="9" spans="3:15" ht="17.399999999999999" x14ac:dyDescent="0.3">
      <c r="C9" s="38">
        <v>5</v>
      </c>
      <c r="D9" s="41">
        <v>0.86</v>
      </c>
      <c r="E9" s="41">
        <v>0.87</v>
      </c>
      <c r="F9" s="32">
        <v>0.85</v>
      </c>
      <c r="G9" s="44">
        <f t="shared" si="0"/>
        <v>0.86</v>
      </c>
      <c r="H9" s="78">
        <f>G9-G10</f>
        <v>2.6666666666666616E-2</v>
      </c>
      <c r="O9" s="78">
        <v>0.97499999999999998</v>
      </c>
    </row>
    <row r="10" spans="3:15" ht="18" thickBot="1" x14ac:dyDescent="0.35">
      <c r="C10" s="38">
        <v>6</v>
      </c>
      <c r="D10" s="41">
        <v>0.83000000000000007</v>
      </c>
      <c r="E10" s="41">
        <v>0.85</v>
      </c>
      <c r="F10" s="32">
        <v>0.82000000000000006</v>
      </c>
      <c r="G10" s="44">
        <f t="shared" si="0"/>
        <v>0.83333333333333337</v>
      </c>
      <c r="H10" s="78">
        <f>G10-G11</f>
        <v>2.8333333333333321E-2</v>
      </c>
      <c r="O10" s="153">
        <v>1</v>
      </c>
    </row>
    <row r="11" spans="3:15" ht="18" thickBot="1" x14ac:dyDescent="0.35">
      <c r="C11" s="38">
        <v>7</v>
      </c>
      <c r="D11" s="41">
        <v>0.8</v>
      </c>
      <c r="E11" s="41">
        <v>0.83000000000000007</v>
      </c>
      <c r="F11" s="32">
        <f>AVERAGE(F10,F12)</f>
        <v>0.78500000000000003</v>
      </c>
      <c r="G11" s="44">
        <f t="shared" si="0"/>
        <v>0.80500000000000005</v>
      </c>
      <c r="H11" s="78">
        <f t="shared" ref="H11:H18" si="1">G11-G12</f>
        <v>2.8333333333333321E-2</v>
      </c>
      <c r="J11" s="210" t="s">
        <v>159</v>
      </c>
      <c r="K11" s="211"/>
    </row>
    <row r="12" spans="3:15" ht="17.399999999999999" x14ac:dyDescent="0.3">
      <c r="C12" s="38">
        <v>8</v>
      </c>
      <c r="D12" s="41">
        <v>0.78</v>
      </c>
      <c r="E12" s="41">
        <v>0.8</v>
      </c>
      <c r="F12" s="32">
        <v>0.75</v>
      </c>
      <c r="G12" s="44">
        <f t="shared" si="0"/>
        <v>0.77666666666666673</v>
      </c>
      <c r="H12" s="78">
        <f t="shared" si="1"/>
        <v>2.5000000000000133E-2</v>
      </c>
      <c r="J12" s="116" t="s">
        <v>160</v>
      </c>
      <c r="K12" s="117" t="s">
        <v>176</v>
      </c>
    </row>
    <row r="13" spans="3:15" ht="17.399999999999999" x14ac:dyDescent="0.3">
      <c r="C13" s="38">
        <v>9</v>
      </c>
      <c r="D13" s="41">
        <v>0.76</v>
      </c>
      <c r="E13" s="41">
        <v>0.77</v>
      </c>
      <c r="F13" s="32">
        <f>AVERAGE(F12,F14)</f>
        <v>0.72500000000000009</v>
      </c>
      <c r="G13" s="44">
        <f t="shared" si="0"/>
        <v>0.75166666666666659</v>
      </c>
      <c r="H13" s="78">
        <f t="shared" si="1"/>
        <v>1.8333333333333202E-2</v>
      </c>
      <c r="J13" s="118" t="s">
        <v>161</v>
      </c>
      <c r="K13" s="119">
        <v>43101</v>
      </c>
    </row>
    <row r="14" spans="3:15" ht="17.399999999999999" x14ac:dyDescent="0.3">
      <c r="C14" s="38">
        <v>10</v>
      </c>
      <c r="D14" s="41">
        <v>0.75</v>
      </c>
      <c r="E14" s="41">
        <v>0.75</v>
      </c>
      <c r="F14" s="32">
        <v>0.70000000000000007</v>
      </c>
      <c r="G14" s="44">
        <f t="shared" si="0"/>
        <v>0.73333333333333339</v>
      </c>
      <c r="H14" s="78">
        <f t="shared" si="1"/>
        <v>1.3333333333333419E-2</v>
      </c>
      <c r="J14" s="118" t="s">
        <v>162</v>
      </c>
      <c r="K14" s="120" t="s">
        <v>163</v>
      </c>
    </row>
    <row r="15" spans="3:15" ht="18" thickBot="1" x14ac:dyDescent="0.35">
      <c r="C15" s="38">
        <v>11</v>
      </c>
      <c r="D15" s="41">
        <v>0.72</v>
      </c>
      <c r="E15" s="41"/>
      <c r="F15" s="32"/>
      <c r="G15" s="44">
        <f t="shared" si="0"/>
        <v>0.72</v>
      </c>
      <c r="H15" s="78">
        <f t="shared" si="1"/>
        <v>4.6666666666666634E-2</v>
      </c>
      <c r="J15" s="121" t="s">
        <v>164</v>
      </c>
      <c r="K15" s="122" t="s">
        <v>165</v>
      </c>
    </row>
    <row r="16" spans="3:15" ht="17.399999999999999" x14ac:dyDescent="0.3">
      <c r="C16" s="38">
        <v>12</v>
      </c>
      <c r="D16" s="41">
        <v>0.70000000000000007</v>
      </c>
      <c r="E16" s="41">
        <v>0.67</v>
      </c>
      <c r="F16" s="32">
        <v>0.65</v>
      </c>
      <c r="G16" s="44">
        <f t="shared" si="0"/>
        <v>0.67333333333333334</v>
      </c>
      <c r="H16" s="78">
        <f t="shared" si="1"/>
        <v>1.6111111111111076E-2</v>
      </c>
    </row>
    <row r="17" spans="3:10" ht="17.399999999999999" x14ac:dyDescent="0.3">
      <c r="C17" s="38">
        <v>13</v>
      </c>
      <c r="D17" s="41"/>
      <c r="E17" s="41"/>
      <c r="F17" s="32"/>
      <c r="G17" s="44">
        <v>0.65722222222222226</v>
      </c>
      <c r="H17" s="78">
        <f t="shared" si="1"/>
        <v>1.6111111111111076E-2</v>
      </c>
      <c r="I17" s="78"/>
    </row>
    <row r="18" spans="3:10" ht="17.399999999999999" x14ac:dyDescent="0.3">
      <c r="C18" s="38">
        <v>14</v>
      </c>
      <c r="D18" s="41"/>
      <c r="E18" s="41"/>
      <c r="F18" s="32"/>
      <c r="G18" s="44">
        <v>0.64111111111111119</v>
      </c>
      <c r="H18" s="78">
        <f t="shared" si="1"/>
        <v>1.6111111111111187E-2</v>
      </c>
      <c r="J18" t="s">
        <v>171</v>
      </c>
    </row>
    <row r="19" spans="3:10" ht="18" thickBot="1" x14ac:dyDescent="0.35">
      <c r="C19" s="39">
        <v>15</v>
      </c>
      <c r="D19" s="42"/>
      <c r="E19" s="42">
        <v>0.65</v>
      </c>
      <c r="F19" s="33">
        <v>0.6</v>
      </c>
      <c r="G19" s="45">
        <f t="shared" si="0"/>
        <v>0.625</v>
      </c>
      <c r="H19" s="78"/>
      <c r="J19" t="s">
        <v>172</v>
      </c>
    </row>
  </sheetData>
  <mergeCells count="2">
    <mergeCell ref="C2:G3"/>
    <mergeCell ref="J11:K11"/>
  </mergeCells>
  <pageMargins left="0.7" right="0.7" top="0.75" bottom="0.75" header="0.3" footer="0.3"/>
  <pageSetup orientation="portrait" horizontalDpi="0" verticalDpi="0" r:id="rId1"/>
  <ignoredErrors>
    <ignoredError sqref="G19 G5:G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203"/>
  <sheetViews>
    <sheetView zoomScaleNormal="100" workbookViewId="0">
      <selection activeCell="C11" sqref="C11"/>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c r="A1" s="1" t="s">
        <v>209</v>
      </c>
    </row>
    <row r="2" spans="1:84" ht="30" customHeight="1" thickBot="1" x14ac:dyDescent="0.35">
      <c r="B2" s="286" t="s">
        <v>77</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27" t="s">
        <v>5</v>
      </c>
      <c r="P3" s="127" t="s">
        <v>6</v>
      </c>
      <c r="Q3" s="12" t="s">
        <v>7</v>
      </c>
      <c r="R3" s="7"/>
    </row>
    <row r="4" spans="1:84" ht="18.75" customHeight="1" thickTop="1" x14ac:dyDescent="0.3">
      <c r="B4" s="13">
        <f>START!F10</f>
        <v>0</v>
      </c>
      <c r="C4" s="110" t="e">
        <f>START!$H$17*$C$8</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START!$H$18*$C$8</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START!$H$19*$C$8</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178</v>
      </c>
      <c r="C8" s="142">
        <v>0.95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thickBot="1" x14ac:dyDescent="0.35">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thickBot="1" x14ac:dyDescent="0.4">
      <c r="B10" s="74" t="s">
        <v>8</v>
      </c>
      <c r="C10" s="105">
        <f>IF(START!F3="lbs",5,2.5)</f>
        <v>5</v>
      </c>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28" t="s">
        <v>13</v>
      </c>
      <c r="D15" s="128"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55" t="s">
        <v>98</v>
      </c>
      <c r="E18" s="155" t="s">
        <v>194</v>
      </c>
      <c r="F18" s="29"/>
      <c r="G18" s="155" t="s">
        <v>194</v>
      </c>
      <c r="H18" s="29"/>
      <c r="I18" s="155" t="s">
        <v>194</v>
      </c>
      <c r="J18" s="29"/>
      <c r="K18" s="252"/>
      <c r="L18" s="252"/>
      <c r="M18" s="252"/>
      <c r="N18" s="253"/>
      <c r="O18" s="7"/>
      <c r="P18" s="7"/>
      <c r="Q18" s="7"/>
      <c r="R18" s="7"/>
    </row>
    <row r="19" spans="2:18" ht="18.75" customHeight="1" x14ac:dyDescent="0.3">
      <c r="B19" s="265"/>
      <c r="C19" s="225"/>
      <c r="D19" s="156" t="s">
        <v>196</v>
      </c>
      <c r="E19" s="212" t="s">
        <v>197</v>
      </c>
      <c r="F19" s="212"/>
      <c r="G19" s="212"/>
      <c r="H19" s="212"/>
      <c r="I19" s="212"/>
      <c r="J19" s="212"/>
      <c r="K19" s="254"/>
      <c r="L19" s="254"/>
      <c r="M19" s="254"/>
      <c r="N19" s="255"/>
      <c r="O19" s="7"/>
      <c r="P19" s="7"/>
      <c r="Q19" s="7"/>
      <c r="R19" s="7"/>
    </row>
    <row r="20" spans="2:18" ht="18.75" customHeight="1" x14ac:dyDescent="0.3">
      <c r="B20" s="265"/>
      <c r="C20" s="225"/>
      <c r="D20" s="155" t="s">
        <v>99</v>
      </c>
      <c r="E20" s="155" t="s">
        <v>194</v>
      </c>
      <c r="F20" s="29"/>
      <c r="G20" s="155" t="s">
        <v>194</v>
      </c>
      <c r="H20" s="29"/>
      <c r="I20" s="155" t="s">
        <v>194</v>
      </c>
      <c r="J20" s="29"/>
      <c r="K20" s="256"/>
      <c r="L20" s="256"/>
      <c r="M20" s="256"/>
      <c r="N20" s="257"/>
      <c r="O20" s="7"/>
      <c r="P20" s="7"/>
      <c r="Q20" s="7"/>
      <c r="R20" s="7"/>
    </row>
    <row r="21" spans="2:18" ht="18.75" customHeight="1" thickBot="1" x14ac:dyDescent="0.4">
      <c r="B21" s="265"/>
      <c r="C21" s="226"/>
      <c r="D21" s="156"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MROUND(C4*$H$5,$C$10)</f>
        <v>#N/A</v>
      </c>
      <c r="G22" s="136">
        <f>$I$5</f>
        <v>8</v>
      </c>
      <c r="H22" s="136" t="e">
        <f>MROUND(C4*$J$5,$C$10)</f>
        <v>#N/A</v>
      </c>
      <c r="I22" s="136">
        <f>$K$5</f>
        <v>8</v>
      </c>
      <c r="J22" s="136" t="e">
        <f>MROUND(C4*$L$5,$C$10)</f>
        <v>#N/A</v>
      </c>
      <c r="K22" s="141"/>
      <c r="L22" s="141"/>
      <c r="M22" s="260" t="s">
        <v>10</v>
      </c>
      <c r="N22" s="261"/>
      <c r="O22" s="7"/>
      <c r="P22" s="7"/>
      <c r="Q22" s="7"/>
      <c r="R22" s="7"/>
    </row>
    <row r="23" spans="2:18" ht="18.75" customHeight="1" x14ac:dyDescent="0.35">
      <c r="B23" s="265"/>
      <c r="C23" s="242"/>
      <c r="D23" s="137">
        <f>START!$F$12</f>
        <v>0</v>
      </c>
      <c r="E23" s="138">
        <f>$G$4</f>
        <v>10</v>
      </c>
      <c r="F23" s="138" t="e">
        <f>MROUND($H$4*$C$6,$C$10)</f>
        <v>#N/A</v>
      </c>
      <c r="G23" s="138">
        <f>$I$4</f>
        <v>10</v>
      </c>
      <c r="H23" s="138" t="e">
        <f>MROUND($J$4*$C$6,$C$10)</f>
        <v>#N/A</v>
      </c>
      <c r="I23" s="138">
        <f>$K$4</f>
        <v>10</v>
      </c>
      <c r="J23" s="138" t="e">
        <f>MROUND($L$4*$C$6,$C$10)</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6"/>
      <c r="C29" s="268" t="s">
        <v>184</v>
      </c>
      <c r="D29" s="269"/>
      <c r="E29" s="269"/>
      <c r="F29" s="269"/>
      <c r="G29" s="269"/>
      <c r="H29" s="269"/>
      <c r="I29" s="269"/>
      <c r="J29" s="269"/>
      <c r="K29" s="269"/>
      <c r="L29" s="269"/>
      <c r="M29" s="269"/>
      <c r="N29" s="270"/>
      <c r="O29" s="7"/>
      <c r="P29" s="7"/>
      <c r="Q29" s="7"/>
      <c r="R29" s="7"/>
    </row>
    <row r="30" spans="2:18" ht="18.75" customHeight="1" thickBot="1" x14ac:dyDescent="0.35">
      <c r="B30" s="266"/>
      <c r="C30" s="271"/>
      <c r="D30" s="272"/>
      <c r="E30" s="272"/>
      <c r="F30" s="272"/>
      <c r="G30" s="272"/>
      <c r="H30" s="272"/>
      <c r="I30" s="272"/>
      <c r="J30" s="272"/>
      <c r="K30" s="272"/>
      <c r="L30" s="272"/>
      <c r="M30" s="272"/>
      <c r="N30" s="273"/>
      <c r="O30" s="7"/>
      <c r="P30" s="7"/>
      <c r="Q30" s="7"/>
      <c r="R30" s="7"/>
    </row>
    <row r="31" spans="2:18" ht="18.75" customHeight="1" x14ac:dyDescent="0.3">
      <c r="B31" s="266"/>
      <c r="C31" s="233" t="s">
        <v>199</v>
      </c>
      <c r="D31" s="171" t="s">
        <v>98</v>
      </c>
      <c r="E31" s="171" t="s">
        <v>200</v>
      </c>
      <c r="F31" s="29"/>
      <c r="G31" s="171" t="s">
        <v>200</v>
      </c>
      <c r="H31" s="29"/>
      <c r="I31" s="178"/>
      <c r="J31" s="178"/>
      <c r="K31" s="236" t="s">
        <v>203</v>
      </c>
      <c r="L31" s="236"/>
      <c r="M31" s="236"/>
      <c r="N31" s="237"/>
      <c r="O31" s="7"/>
      <c r="P31" s="7"/>
      <c r="Q31" s="7"/>
      <c r="R31" s="7"/>
    </row>
    <row r="32" spans="2:18" ht="18.75" customHeight="1" x14ac:dyDescent="0.3">
      <c r="B32" s="266"/>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6"/>
      <c r="C33" s="234"/>
      <c r="D33" s="171" t="s">
        <v>99</v>
      </c>
      <c r="E33" s="171" t="s">
        <v>200</v>
      </c>
      <c r="F33" s="29"/>
      <c r="G33" s="171" t="s">
        <v>200</v>
      </c>
      <c r="H33" s="29"/>
      <c r="I33" s="178"/>
      <c r="J33" s="178"/>
      <c r="K33" s="238"/>
      <c r="L33" s="238"/>
      <c r="M33" s="238"/>
      <c r="N33" s="239"/>
      <c r="O33" s="7"/>
      <c r="P33" s="7"/>
      <c r="Q33" s="7"/>
      <c r="R33" s="7"/>
    </row>
    <row r="34" spans="2:18" ht="18.75" customHeight="1" x14ac:dyDescent="0.3">
      <c r="B34" s="266"/>
      <c r="C34" s="234"/>
      <c r="D34" s="172" t="s">
        <v>196</v>
      </c>
      <c r="E34" s="230" t="s">
        <v>197</v>
      </c>
      <c r="F34" s="230"/>
      <c r="G34" s="230"/>
      <c r="H34" s="230"/>
      <c r="I34" s="178"/>
      <c r="J34" s="178"/>
      <c r="K34" s="219"/>
      <c r="L34" s="219"/>
      <c r="M34" s="219"/>
      <c r="N34" s="220"/>
      <c r="O34" s="7"/>
      <c r="P34" s="7"/>
      <c r="Q34" s="7"/>
      <c r="R34" s="7"/>
    </row>
    <row r="35" spans="2:18" ht="18.75" customHeight="1" x14ac:dyDescent="0.3">
      <c r="B35" s="266"/>
      <c r="C35" s="234"/>
      <c r="D35" s="171" t="s">
        <v>201</v>
      </c>
      <c r="E35" s="171" t="s">
        <v>200</v>
      </c>
      <c r="F35" s="29"/>
      <c r="G35" s="171" t="s">
        <v>200</v>
      </c>
      <c r="H35" s="29"/>
      <c r="I35" s="178"/>
      <c r="J35" s="178"/>
      <c r="K35" s="221"/>
      <c r="L35" s="221"/>
      <c r="M35" s="221"/>
      <c r="N35" s="222"/>
      <c r="O35" s="7"/>
      <c r="P35" s="7"/>
      <c r="Q35" s="7"/>
      <c r="R35" s="7"/>
    </row>
    <row r="36" spans="2:18" ht="18.75" customHeight="1" thickBot="1" x14ac:dyDescent="0.4">
      <c r="B36" s="266"/>
      <c r="C36" s="235"/>
      <c r="D36" s="172" t="s">
        <v>195</v>
      </c>
      <c r="E36" s="231" t="s">
        <v>212</v>
      </c>
      <c r="F36" s="231"/>
      <c r="G36" s="231"/>
      <c r="H36" s="231"/>
      <c r="I36" s="179"/>
      <c r="J36" s="179"/>
      <c r="K36" s="223"/>
      <c r="L36" s="223"/>
      <c r="M36" s="223"/>
      <c r="N36" s="224"/>
      <c r="O36" s="7"/>
      <c r="P36" s="7"/>
      <c r="Q36" s="7"/>
      <c r="R36" s="7"/>
    </row>
    <row r="37" spans="2:18" ht="18.75" customHeight="1" x14ac:dyDescent="0.35">
      <c r="B37" s="266"/>
      <c r="C37" s="241" t="s">
        <v>175</v>
      </c>
      <c r="D37" s="135">
        <f>START!$F$12</f>
        <v>0</v>
      </c>
      <c r="E37" s="97" t="str">
        <f>$G$5</f>
        <v>8+</v>
      </c>
      <c r="F37" s="152" t="e">
        <f>MROUND(C6*$H$5,$C$10)</f>
        <v>#N/A</v>
      </c>
      <c r="G37" s="136">
        <f>$I$5</f>
        <v>8</v>
      </c>
      <c r="H37" s="136" t="e">
        <f>MROUND(C6*$J$5,$C$10)</f>
        <v>#N/A</v>
      </c>
      <c r="I37" s="136">
        <f>$K$5</f>
        <v>8</v>
      </c>
      <c r="J37" s="136" t="e">
        <f>MROUND(C6*$L$5,$C$10)</f>
        <v>#N/A</v>
      </c>
      <c r="K37" s="141"/>
      <c r="L37" s="141"/>
      <c r="M37" s="260" t="s">
        <v>10</v>
      </c>
      <c r="N37" s="261"/>
      <c r="O37" s="7"/>
      <c r="P37" s="7"/>
      <c r="Q37" s="7"/>
      <c r="R37" s="7"/>
    </row>
    <row r="38" spans="2:18" ht="18.75" customHeight="1" x14ac:dyDescent="0.35">
      <c r="B38" s="266"/>
      <c r="C38" s="242"/>
      <c r="D38" s="137">
        <f>START!F10</f>
        <v>0</v>
      </c>
      <c r="E38" s="138">
        <f>$G$4</f>
        <v>10</v>
      </c>
      <c r="F38" s="138" t="e">
        <f>MROUND($H$4*$C$4,$C$10)</f>
        <v>#N/A</v>
      </c>
      <c r="G38" s="138">
        <f>$I$4</f>
        <v>10</v>
      </c>
      <c r="H38" s="138" t="e">
        <f>MROUND($J$4*$C$4,$C$10)</f>
        <v>#N/A</v>
      </c>
      <c r="I38" s="138">
        <f>$K$4</f>
        <v>10</v>
      </c>
      <c r="J38" s="138" t="e">
        <f>MROUND($L$4*$C$4,$C$10)</f>
        <v>#N/A</v>
      </c>
      <c r="K38" s="141"/>
      <c r="L38" s="141"/>
      <c r="M38" s="262"/>
      <c r="N38" s="263"/>
      <c r="O38" s="7"/>
      <c r="P38" s="7"/>
      <c r="Q38" s="7"/>
      <c r="R38" s="7"/>
    </row>
    <row r="39" spans="2:18" ht="18.75" customHeight="1" x14ac:dyDescent="0.35">
      <c r="B39" s="266"/>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6"/>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6"/>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6"/>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6"/>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6"/>
      <c r="C44" s="228" t="s">
        <v>179</v>
      </c>
      <c r="D44" s="143">
        <f>START!$F$11</f>
        <v>0</v>
      </c>
      <c r="E44" s="97" t="str">
        <f>$G$5</f>
        <v>8+</v>
      </c>
      <c r="F44" s="145" t="e">
        <f>MROUND($H$5*$C$5,$C$10)</f>
        <v>#N/A</v>
      </c>
      <c r="G44" s="145">
        <f>$I$5</f>
        <v>8</v>
      </c>
      <c r="H44" s="145" t="e">
        <f>MROUND($J$5*$C$5,$C$10)</f>
        <v>#N/A</v>
      </c>
      <c r="I44" s="145">
        <f>$K$5</f>
        <v>8</v>
      </c>
      <c r="J44" s="146" t="e">
        <f>MROUND($L$5*$C$5,$C$10)</f>
        <v>#N/A</v>
      </c>
      <c r="K44" s="141"/>
      <c r="L44" s="141"/>
      <c r="M44" s="282" t="s">
        <v>10</v>
      </c>
      <c r="N44" s="283"/>
      <c r="O44" s="7"/>
      <c r="P44" s="7"/>
      <c r="Q44" s="7"/>
      <c r="R44" s="7"/>
    </row>
    <row r="45" spans="2:18" ht="18.75" customHeight="1" x14ac:dyDescent="0.3">
      <c r="B45" s="266"/>
      <c r="C45" s="229"/>
      <c r="D45" s="144">
        <f>START!$C$28</f>
        <v>0</v>
      </c>
      <c r="E45" s="144">
        <v>12</v>
      </c>
      <c r="F45" s="29"/>
      <c r="G45" s="144">
        <v>12</v>
      </c>
      <c r="H45" s="29"/>
      <c r="I45" s="95" t="s">
        <v>17</v>
      </c>
      <c r="J45" s="29"/>
      <c r="K45" s="141"/>
      <c r="L45" s="141"/>
      <c r="M45" s="284"/>
      <c r="N45" s="285"/>
      <c r="O45" s="7"/>
      <c r="P45" s="7"/>
      <c r="Q45" s="7"/>
      <c r="R45" s="7"/>
    </row>
    <row r="46" spans="2:18" ht="18.75" customHeight="1" x14ac:dyDescent="0.3">
      <c r="B46" s="266"/>
      <c r="C46" s="229"/>
      <c r="D46" s="144">
        <f>START!$C$26</f>
        <v>0</v>
      </c>
      <c r="E46" s="144">
        <v>12</v>
      </c>
      <c r="F46" s="29"/>
      <c r="G46" s="144">
        <v>12</v>
      </c>
      <c r="H46" s="29"/>
      <c r="I46" s="95" t="s">
        <v>17</v>
      </c>
      <c r="J46" s="29"/>
      <c r="K46" s="141"/>
      <c r="L46" s="141"/>
      <c r="M46" s="248" t="str">
        <f>IFERROR(F44/VLOOKUP(E44,Config!$C:$G,5,FALSE),"?")</f>
        <v>?</v>
      </c>
      <c r="N46" s="249"/>
      <c r="O46" s="7"/>
      <c r="P46" s="7"/>
      <c r="Q46" s="7"/>
      <c r="R46" s="7"/>
    </row>
    <row r="47" spans="2:18" ht="18.75" customHeight="1" thickBot="1" x14ac:dyDescent="0.35">
      <c r="B47" s="266"/>
      <c r="C47" s="229"/>
      <c r="D47" s="144">
        <f>START!$C$30</f>
        <v>0</v>
      </c>
      <c r="E47" s="144">
        <v>12</v>
      </c>
      <c r="F47" s="29"/>
      <c r="G47" s="144">
        <v>12</v>
      </c>
      <c r="H47" s="29"/>
      <c r="I47" s="144">
        <v>12</v>
      </c>
      <c r="J47" s="29"/>
      <c r="K47" s="151" t="s">
        <v>17</v>
      </c>
      <c r="L47" s="29"/>
      <c r="M47" s="248"/>
      <c r="N47" s="249"/>
      <c r="O47" s="7"/>
      <c r="P47" s="7"/>
      <c r="Q47" s="7"/>
      <c r="R47" s="7"/>
    </row>
    <row r="48" spans="2:18" ht="18.75" customHeight="1" x14ac:dyDescent="0.3">
      <c r="B48" s="266"/>
      <c r="C48" s="274" t="s">
        <v>18</v>
      </c>
      <c r="D48" s="275"/>
      <c r="E48" s="275"/>
      <c r="F48" s="275"/>
      <c r="G48" s="275"/>
      <c r="H48" s="275"/>
      <c r="I48" s="275"/>
      <c r="J48" s="275"/>
      <c r="K48" s="275"/>
      <c r="L48" s="275"/>
      <c r="M48" s="275"/>
      <c r="N48" s="276"/>
      <c r="O48" s="7"/>
      <c r="P48" s="7"/>
      <c r="Q48" s="7"/>
      <c r="R48" s="7"/>
    </row>
    <row r="49" spans="2:18" ht="18.75" customHeight="1" thickBot="1" x14ac:dyDescent="0.35">
      <c r="B49" s="267"/>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26" t="s">
        <v>13</v>
      </c>
      <c r="D50" s="126" t="s">
        <v>14</v>
      </c>
      <c r="E50" s="280" t="s">
        <v>0</v>
      </c>
      <c r="F50" s="280"/>
      <c r="G50" s="280" t="s">
        <v>1</v>
      </c>
      <c r="H50" s="280"/>
      <c r="I50" s="280" t="s">
        <v>2</v>
      </c>
      <c r="J50" s="280"/>
      <c r="K50" s="280" t="s">
        <v>3</v>
      </c>
      <c r="L50" s="280"/>
      <c r="M50" s="280" t="s">
        <v>4</v>
      </c>
      <c r="N50" s="281"/>
      <c r="O50" s="7"/>
      <c r="P50" s="1"/>
      <c r="Q50" s="7"/>
      <c r="R50" s="7"/>
    </row>
    <row r="51" spans="2:18" ht="18.75" customHeight="1" x14ac:dyDescent="0.3">
      <c r="B51" s="264" t="s">
        <v>99</v>
      </c>
      <c r="C51" s="213" t="s">
        <v>198</v>
      </c>
      <c r="D51" s="214"/>
      <c r="E51" s="214"/>
      <c r="F51" s="214"/>
      <c r="G51" s="214"/>
      <c r="H51" s="214"/>
      <c r="I51" s="214"/>
      <c r="J51" s="214"/>
      <c r="K51" s="214"/>
      <c r="L51" s="214"/>
      <c r="M51" s="214"/>
      <c r="N51" s="215"/>
      <c r="O51" s="7"/>
      <c r="P51" s="7"/>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55" t="s">
        <v>98</v>
      </c>
      <c r="E53" s="155" t="s">
        <v>200</v>
      </c>
      <c r="F53" s="29"/>
      <c r="G53" s="158" t="s">
        <v>200</v>
      </c>
      <c r="H53" s="157"/>
      <c r="I53" s="158" t="s">
        <v>200</v>
      </c>
      <c r="J53" s="29"/>
      <c r="K53" s="161"/>
      <c r="L53" s="161"/>
      <c r="M53" s="161"/>
      <c r="N53" s="162"/>
      <c r="O53" s="7"/>
      <c r="P53" s="7"/>
      <c r="Q53" s="7"/>
      <c r="R53" s="7"/>
    </row>
    <row r="54" spans="2:18" ht="18.75" customHeight="1" x14ac:dyDescent="0.3">
      <c r="B54" s="265"/>
      <c r="C54" s="225"/>
      <c r="D54" s="156" t="s">
        <v>196</v>
      </c>
      <c r="E54" s="212" t="s">
        <v>197</v>
      </c>
      <c r="F54" s="212"/>
      <c r="G54" s="212"/>
      <c r="H54" s="212"/>
      <c r="I54" s="212"/>
      <c r="J54" s="212"/>
      <c r="K54" s="161"/>
      <c r="L54" s="161"/>
      <c r="M54" s="161"/>
      <c r="N54" s="162"/>
      <c r="O54" s="7"/>
      <c r="P54" s="7"/>
      <c r="Q54" s="7"/>
      <c r="R54" s="7"/>
    </row>
    <row r="55" spans="2:18" ht="18.75" customHeight="1" x14ac:dyDescent="0.3">
      <c r="B55" s="265"/>
      <c r="C55" s="225"/>
      <c r="D55" s="155" t="s">
        <v>99</v>
      </c>
      <c r="E55" s="155" t="s">
        <v>194</v>
      </c>
      <c r="F55" s="29"/>
      <c r="G55" s="155" t="s">
        <v>194</v>
      </c>
      <c r="H55" s="29"/>
      <c r="I55" s="155"/>
      <c r="J55" s="158"/>
      <c r="K55" s="161"/>
      <c r="L55" s="161"/>
      <c r="M55" s="161"/>
      <c r="N55" s="162"/>
      <c r="O55" s="7"/>
      <c r="P55" s="7"/>
      <c r="Q55" s="7"/>
      <c r="R55" s="7"/>
    </row>
    <row r="56" spans="2:18" ht="18.75" customHeight="1" x14ac:dyDescent="0.3">
      <c r="B56" s="265"/>
      <c r="C56" s="225"/>
      <c r="D56" s="159" t="s">
        <v>196</v>
      </c>
      <c r="E56" s="212" t="s">
        <v>197</v>
      </c>
      <c r="F56" s="212"/>
      <c r="G56" s="212"/>
      <c r="H56" s="212"/>
      <c r="I56" s="212"/>
      <c r="J56" s="212"/>
      <c r="K56" s="161"/>
      <c r="L56" s="161"/>
      <c r="M56" s="161"/>
      <c r="N56" s="162"/>
      <c r="O56" s="7"/>
      <c r="P56" s="7"/>
      <c r="Q56" s="7"/>
      <c r="R56" s="7"/>
    </row>
    <row r="57" spans="2:18" ht="18.75" customHeight="1" x14ac:dyDescent="0.3">
      <c r="B57" s="265"/>
      <c r="C57" s="225"/>
      <c r="D57" s="158" t="s">
        <v>201</v>
      </c>
      <c r="E57" s="158" t="s">
        <v>206</v>
      </c>
      <c r="F57" s="29"/>
      <c r="G57" s="158"/>
      <c r="H57" s="158"/>
      <c r="I57" s="158"/>
      <c r="J57" s="158"/>
      <c r="K57" s="161"/>
      <c r="L57" s="161"/>
      <c r="M57" s="161"/>
      <c r="N57" s="162"/>
      <c r="O57" s="7"/>
      <c r="P57" s="7"/>
      <c r="Q57" s="7"/>
      <c r="R57" s="7"/>
    </row>
    <row r="58" spans="2:18" ht="18.75" customHeight="1" thickBot="1" x14ac:dyDescent="0.4">
      <c r="B58" s="265"/>
      <c r="C58" s="226"/>
      <c r="D58" s="156"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MROUND($H$7*$C$4,$C$10)</f>
        <v>#N/A</v>
      </c>
      <c r="G59" s="136">
        <f>$I$7</f>
        <v>4</v>
      </c>
      <c r="H59" s="136" t="e">
        <f>MROUND($J$7*$C$4,$C$10)</f>
        <v>#N/A</v>
      </c>
      <c r="I59" s="136">
        <f>$K$7</f>
        <v>4</v>
      </c>
      <c r="J59" s="136" t="e">
        <f>MROUND($L$7*$C$4,$C$10)</f>
        <v>#N/A</v>
      </c>
      <c r="K59" s="136">
        <f>$K$7</f>
        <v>4</v>
      </c>
      <c r="L59" s="136" t="e">
        <f>MROUND($N$7*$C$4,$C$10)</f>
        <v>#N/A</v>
      </c>
      <c r="M59" s="260" t="s">
        <v>10</v>
      </c>
      <c r="N59" s="261"/>
      <c r="O59" s="7"/>
      <c r="P59" s="7"/>
      <c r="Q59" s="7"/>
      <c r="R59" s="7"/>
    </row>
    <row r="60" spans="2:18" ht="18.75" customHeight="1" x14ac:dyDescent="0.35">
      <c r="B60" s="265"/>
      <c r="C60" s="124"/>
      <c r="D60" s="137">
        <f>START!$F$12</f>
        <v>0</v>
      </c>
      <c r="E60" s="138">
        <f>$G$4</f>
        <v>10</v>
      </c>
      <c r="F60" s="138" t="e">
        <f>MROUND($H$6*$C$6,$C$10)</f>
        <v>#N/A</v>
      </c>
      <c r="G60" s="138">
        <f>$I$4</f>
        <v>10</v>
      </c>
      <c r="H60" s="138" t="e">
        <f>MROUND($J$6*$C$6,$C$10)</f>
        <v>#N/A</v>
      </c>
      <c r="I60" s="138">
        <f>$K$4</f>
        <v>10</v>
      </c>
      <c r="J60" s="138" t="e">
        <f>MROUND($L$6*$C$6,$C$10)</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1"/>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7"/>
      <c r="Q65" s="7"/>
      <c r="R65" s="7"/>
    </row>
    <row r="66" spans="2:18" ht="18.75" customHeight="1" x14ac:dyDescent="0.3">
      <c r="B66" s="266"/>
      <c r="C66" s="268" t="s">
        <v>184</v>
      </c>
      <c r="D66" s="269"/>
      <c r="E66" s="269"/>
      <c r="F66" s="269"/>
      <c r="G66" s="269"/>
      <c r="H66" s="269"/>
      <c r="I66" s="269"/>
      <c r="J66" s="269"/>
      <c r="K66" s="269"/>
      <c r="L66" s="269"/>
      <c r="M66" s="269"/>
      <c r="N66" s="270"/>
      <c r="O66" s="7"/>
      <c r="P66" s="7"/>
      <c r="Q66" s="7"/>
      <c r="R66" s="7"/>
    </row>
    <row r="67" spans="2:18" ht="18.75" customHeight="1" thickBot="1" x14ac:dyDescent="0.35">
      <c r="B67" s="266"/>
      <c r="C67" s="271"/>
      <c r="D67" s="272"/>
      <c r="E67" s="272"/>
      <c r="F67" s="272"/>
      <c r="G67" s="272"/>
      <c r="H67" s="272"/>
      <c r="I67" s="272"/>
      <c r="J67" s="272"/>
      <c r="K67" s="272"/>
      <c r="L67" s="272"/>
      <c r="M67" s="272"/>
      <c r="N67" s="273"/>
      <c r="O67" s="7"/>
      <c r="P67" s="7"/>
      <c r="Q67" s="7"/>
      <c r="R67" s="7"/>
    </row>
    <row r="68" spans="2:18" ht="18.75" customHeight="1" x14ac:dyDescent="0.3">
      <c r="B68" s="266"/>
      <c r="C68" s="233" t="s">
        <v>204</v>
      </c>
      <c r="D68" s="171" t="s">
        <v>98</v>
      </c>
      <c r="E68" s="171" t="s">
        <v>206</v>
      </c>
      <c r="F68" s="29"/>
      <c r="G68" s="171"/>
      <c r="H68" s="171"/>
      <c r="I68" s="171"/>
      <c r="J68" s="171"/>
      <c r="K68" s="236" t="s">
        <v>203</v>
      </c>
      <c r="L68" s="236"/>
      <c r="M68" s="236"/>
      <c r="N68" s="237"/>
      <c r="O68" s="7"/>
      <c r="P68" s="7"/>
      <c r="Q68" s="7"/>
      <c r="R68" s="7"/>
    </row>
    <row r="69" spans="2:18" ht="18.75" customHeight="1" x14ac:dyDescent="0.3">
      <c r="B69" s="266"/>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6"/>
      <c r="C70" s="234"/>
      <c r="D70" s="171" t="s">
        <v>99</v>
      </c>
      <c r="E70" s="171" t="s">
        <v>206</v>
      </c>
      <c r="F70" s="29"/>
      <c r="G70" s="174"/>
      <c r="H70" s="174"/>
      <c r="I70" s="174"/>
      <c r="J70" s="174"/>
      <c r="K70" s="238"/>
      <c r="L70" s="238"/>
      <c r="M70" s="238"/>
      <c r="N70" s="239"/>
      <c r="O70" s="7"/>
      <c r="P70" s="7"/>
      <c r="Q70" s="7"/>
      <c r="R70" s="7"/>
    </row>
    <row r="71" spans="2:18" ht="18.75" customHeight="1" x14ac:dyDescent="0.3">
      <c r="B71" s="266"/>
      <c r="C71" s="234"/>
      <c r="D71" s="172" t="s">
        <v>196</v>
      </c>
      <c r="E71" s="230" t="s">
        <v>197</v>
      </c>
      <c r="F71" s="230"/>
      <c r="G71" s="174"/>
      <c r="H71" s="174"/>
      <c r="I71" s="174"/>
      <c r="J71" s="174"/>
      <c r="K71" s="174"/>
      <c r="L71" s="174"/>
      <c r="M71" s="174"/>
      <c r="N71" s="175"/>
      <c r="O71" s="7"/>
      <c r="P71" s="7"/>
      <c r="Q71" s="7"/>
      <c r="R71" s="7"/>
    </row>
    <row r="72" spans="2:18" ht="18.75" customHeight="1" x14ac:dyDescent="0.3">
      <c r="B72" s="266"/>
      <c r="C72" s="234"/>
      <c r="D72" s="171" t="s">
        <v>201</v>
      </c>
      <c r="E72" s="171" t="s">
        <v>206</v>
      </c>
      <c r="F72" s="29"/>
      <c r="G72" s="174"/>
      <c r="H72" s="174"/>
      <c r="I72" s="174"/>
      <c r="J72" s="174"/>
      <c r="K72" s="174"/>
      <c r="L72" s="174"/>
      <c r="M72" s="174"/>
      <c r="N72" s="175"/>
      <c r="O72" s="7"/>
      <c r="P72" s="7"/>
      <c r="Q72" s="7"/>
      <c r="R72" s="7"/>
    </row>
    <row r="73" spans="2:18" ht="18.75" customHeight="1" x14ac:dyDescent="0.3">
      <c r="B73" s="266"/>
      <c r="C73" s="234"/>
      <c r="D73" s="172" t="s">
        <v>196</v>
      </c>
      <c r="E73" s="230" t="s">
        <v>197</v>
      </c>
      <c r="F73" s="230"/>
      <c r="G73" s="174"/>
      <c r="H73" s="174"/>
      <c r="I73" s="174"/>
      <c r="J73" s="174"/>
      <c r="K73" s="174"/>
      <c r="L73" s="174"/>
      <c r="M73" s="174"/>
      <c r="N73" s="175"/>
      <c r="O73" s="7"/>
      <c r="P73" s="7"/>
      <c r="Q73" s="7"/>
      <c r="R73" s="7"/>
    </row>
    <row r="74" spans="2:18" ht="18.75" customHeight="1" x14ac:dyDescent="0.3">
      <c r="B74" s="266"/>
      <c r="C74" s="234"/>
      <c r="D74" s="171" t="s">
        <v>205</v>
      </c>
      <c r="E74" s="171" t="s">
        <v>206</v>
      </c>
      <c r="F74" s="29"/>
      <c r="G74" s="174"/>
      <c r="H74" s="174"/>
      <c r="I74" s="174"/>
      <c r="J74" s="174"/>
      <c r="K74" s="174"/>
      <c r="L74" s="174"/>
      <c r="M74" s="174"/>
      <c r="N74" s="175"/>
      <c r="O74" s="7"/>
      <c r="P74" s="7"/>
      <c r="Q74" s="7"/>
      <c r="R74" s="7"/>
    </row>
    <row r="75" spans="2:18" ht="18.75" customHeight="1" thickBot="1" x14ac:dyDescent="0.4">
      <c r="B75" s="266"/>
      <c r="C75" s="235"/>
      <c r="D75" s="172" t="s">
        <v>195</v>
      </c>
      <c r="E75" s="232" t="s">
        <v>212</v>
      </c>
      <c r="F75" s="232"/>
      <c r="G75" s="174"/>
      <c r="H75" s="174"/>
      <c r="I75" s="174"/>
      <c r="J75" s="174"/>
      <c r="K75" s="176"/>
      <c r="L75" s="176"/>
      <c r="M75" s="176"/>
      <c r="N75" s="177"/>
      <c r="O75" s="7"/>
      <c r="P75" s="7"/>
      <c r="Q75" s="7"/>
      <c r="R75" s="7"/>
    </row>
    <row r="76" spans="2:18" ht="18.75" customHeight="1" x14ac:dyDescent="0.35">
      <c r="B76" s="266"/>
      <c r="C76" s="241" t="s">
        <v>175</v>
      </c>
      <c r="D76" s="135">
        <f>START!$F$12</f>
        <v>0</v>
      </c>
      <c r="E76" s="98" t="str">
        <f>$G$7</f>
        <v>4+</v>
      </c>
      <c r="F76" s="136" t="e">
        <f>MROUND($H$7*$C$6,$C$10)</f>
        <v>#N/A</v>
      </c>
      <c r="G76" s="136">
        <f>$I$7</f>
        <v>4</v>
      </c>
      <c r="H76" s="136" t="e">
        <f>MROUND($J$7*$C$6,$C$10)</f>
        <v>#N/A</v>
      </c>
      <c r="I76" s="136">
        <f>$K$7</f>
        <v>4</v>
      </c>
      <c r="J76" s="136" t="e">
        <f>MROUND($L$7*$C$6,$C$10)</f>
        <v>#N/A</v>
      </c>
      <c r="K76" s="136">
        <f>$M$7</f>
        <v>4</v>
      </c>
      <c r="L76" s="136" t="e">
        <f>MROUND($N$7*$C$6,$C$10)</f>
        <v>#N/A</v>
      </c>
      <c r="M76" s="260" t="s">
        <v>10</v>
      </c>
      <c r="N76" s="261"/>
      <c r="O76" s="7"/>
      <c r="P76" s="7"/>
      <c r="Q76" s="7"/>
      <c r="R76" s="7"/>
    </row>
    <row r="77" spans="2:18" ht="18.75" customHeight="1" x14ac:dyDescent="0.35">
      <c r="B77" s="266"/>
      <c r="C77" s="242"/>
      <c r="D77" s="137">
        <f>START!$F$10</f>
        <v>0</v>
      </c>
      <c r="E77" s="138">
        <f>$G$4</f>
        <v>10</v>
      </c>
      <c r="F77" s="138" t="e">
        <f>MROUND($H$6*$C$4,$C$10)</f>
        <v>#N/A</v>
      </c>
      <c r="G77" s="138">
        <f>$I$4</f>
        <v>10</v>
      </c>
      <c r="H77" s="138" t="e">
        <f>MROUND($J$6*$C$4,$C$10)</f>
        <v>#N/A</v>
      </c>
      <c r="I77" s="138">
        <f>$K$4</f>
        <v>10</v>
      </c>
      <c r="J77" s="138" t="e">
        <f>MROUND($L$6*$C$4,$C$10)</f>
        <v>#N/A</v>
      </c>
      <c r="K77" s="141"/>
      <c r="L77" s="141"/>
      <c r="M77" s="262"/>
      <c r="N77" s="263"/>
      <c r="O77" s="7"/>
      <c r="P77" s="7"/>
      <c r="Q77" s="7"/>
      <c r="R77" s="7"/>
    </row>
    <row r="78" spans="2:18" ht="18.75" customHeight="1" x14ac:dyDescent="0.35">
      <c r="B78" s="266"/>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6"/>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6"/>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6"/>
      <c r="C81" s="242"/>
      <c r="D81" s="137">
        <f>START!$C$23</f>
        <v>0</v>
      </c>
      <c r="E81" s="138">
        <v>12</v>
      </c>
      <c r="F81" s="29"/>
      <c r="G81" s="138">
        <v>12</v>
      </c>
      <c r="H81" s="29"/>
      <c r="I81" s="95" t="s">
        <v>17</v>
      </c>
      <c r="J81" s="29"/>
      <c r="K81" s="147"/>
      <c r="L81" s="147"/>
      <c r="M81" s="244"/>
      <c r="N81" s="245"/>
      <c r="O81" s="7"/>
      <c r="P81" s="1"/>
      <c r="Q81" s="7"/>
      <c r="R81" s="7"/>
    </row>
    <row r="82" spans="2:18" ht="18.75" customHeight="1" thickBot="1" x14ac:dyDescent="0.4">
      <c r="B82" s="266"/>
      <c r="C82" s="243"/>
      <c r="D82" s="139">
        <f>START!$C$14</f>
        <v>0</v>
      </c>
      <c r="E82" s="140">
        <v>12</v>
      </c>
      <c r="F82" s="30"/>
      <c r="G82" s="140">
        <v>12</v>
      </c>
      <c r="H82" s="30"/>
      <c r="I82" s="150" t="s">
        <v>17</v>
      </c>
      <c r="J82" s="30"/>
      <c r="K82" s="148"/>
      <c r="L82" s="148"/>
      <c r="M82" s="246"/>
      <c r="N82" s="247"/>
      <c r="O82" s="7"/>
      <c r="P82" s="7"/>
      <c r="Q82" s="7"/>
      <c r="R82" s="7"/>
    </row>
    <row r="83" spans="2:18" ht="18.75" customHeight="1" x14ac:dyDescent="0.35">
      <c r="B83" s="266"/>
      <c r="C83" s="229" t="s">
        <v>179</v>
      </c>
      <c r="D83" s="144">
        <f>START!$F$11</f>
        <v>0</v>
      </c>
      <c r="E83" s="97" t="str">
        <f>$G$7</f>
        <v>4+</v>
      </c>
      <c r="F83" s="146" t="e">
        <f>MROUND($H$7*$C$5,$C$10)</f>
        <v>#N/A</v>
      </c>
      <c r="G83" s="146">
        <f>$I$7</f>
        <v>4</v>
      </c>
      <c r="H83" s="146" t="e">
        <f>MROUND($J$7*$C$5,$C$10)</f>
        <v>#N/A</v>
      </c>
      <c r="I83" s="146">
        <f>$K$7</f>
        <v>4</v>
      </c>
      <c r="J83" s="146" t="e">
        <f>MROUND($L$7*$C$5,$C$10)</f>
        <v>#N/A</v>
      </c>
      <c r="K83" s="146">
        <f>$M$7</f>
        <v>4</v>
      </c>
      <c r="L83" s="146" t="e">
        <f>MROUND($N$7*$C$5,$C$10)</f>
        <v>#N/A</v>
      </c>
      <c r="M83" s="282" t="s">
        <v>10</v>
      </c>
      <c r="N83" s="283"/>
      <c r="O83" s="7"/>
      <c r="P83" s="7"/>
      <c r="Q83" s="7"/>
      <c r="R83" s="7"/>
    </row>
    <row r="84" spans="2:18" ht="18.75" customHeight="1" x14ac:dyDescent="0.3">
      <c r="B84" s="266"/>
      <c r="C84" s="229"/>
      <c r="D84" s="144">
        <f>START!$C$28</f>
        <v>0</v>
      </c>
      <c r="E84" s="160">
        <v>12</v>
      </c>
      <c r="F84" s="29"/>
      <c r="G84" s="160">
        <v>12</v>
      </c>
      <c r="H84" s="29"/>
      <c r="I84" s="95" t="s">
        <v>17</v>
      </c>
      <c r="J84" s="29"/>
      <c r="K84" s="141"/>
      <c r="L84" s="141"/>
      <c r="M84" s="284"/>
      <c r="N84" s="285"/>
      <c r="O84" s="7"/>
      <c r="P84" s="7"/>
      <c r="Q84" s="7"/>
      <c r="R84" s="7"/>
    </row>
    <row r="85" spans="2:18" ht="18.75" customHeight="1" x14ac:dyDescent="0.3">
      <c r="B85" s="266"/>
      <c r="C85" s="229"/>
      <c r="D85" s="144">
        <f>START!$C$27</f>
        <v>0</v>
      </c>
      <c r="E85" s="144">
        <v>12</v>
      </c>
      <c r="F85" s="29"/>
      <c r="G85" s="144">
        <v>12</v>
      </c>
      <c r="H85" s="29"/>
      <c r="I85" s="95" t="s">
        <v>17</v>
      </c>
      <c r="J85" s="29"/>
      <c r="K85" s="141"/>
      <c r="L85" s="141"/>
      <c r="M85" s="248" t="str">
        <f>IFERROR(F83/VLOOKUP(E83,Config!$C:$G,5,FALSE),"?")</f>
        <v>?</v>
      </c>
      <c r="N85" s="249"/>
      <c r="O85" s="7"/>
      <c r="P85" s="7"/>
      <c r="Q85" s="7"/>
      <c r="R85" s="7"/>
    </row>
    <row r="86" spans="2:18" ht="18.75" customHeight="1" thickBot="1" x14ac:dyDescent="0.35">
      <c r="B86" s="266"/>
      <c r="C86" s="229"/>
      <c r="D86" s="144">
        <f>START!$C$30</f>
        <v>0</v>
      </c>
      <c r="E86" s="144">
        <v>12</v>
      </c>
      <c r="F86" s="29"/>
      <c r="G86" s="144">
        <v>12</v>
      </c>
      <c r="H86" s="29"/>
      <c r="I86" s="144">
        <v>12</v>
      </c>
      <c r="J86" s="29"/>
      <c r="K86" s="151" t="s">
        <v>17</v>
      </c>
      <c r="L86" s="29"/>
      <c r="M86" s="248"/>
      <c r="N86" s="249"/>
      <c r="O86" s="7"/>
      <c r="P86" s="7"/>
      <c r="Q86" s="7"/>
      <c r="R86" s="7"/>
    </row>
    <row r="87" spans="2:18" ht="18.75" customHeight="1" x14ac:dyDescent="0.3">
      <c r="B87" s="266"/>
      <c r="C87" s="274" t="s">
        <v>18</v>
      </c>
      <c r="D87" s="275"/>
      <c r="E87" s="275"/>
      <c r="F87" s="275"/>
      <c r="G87" s="275"/>
      <c r="H87" s="275"/>
      <c r="I87" s="275"/>
      <c r="J87" s="275"/>
      <c r="K87" s="275"/>
      <c r="L87" s="275"/>
      <c r="M87" s="275"/>
      <c r="N87" s="276"/>
      <c r="O87" s="7"/>
      <c r="P87" s="7"/>
      <c r="Q87" s="7"/>
      <c r="R87" s="7"/>
    </row>
    <row r="88" spans="2:18" ht="18.75" customHeight="1" thickBot="1" x14ac:dyDescent="0.35">
      <c r="B88" s="267"/>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2:D2"/>
    <mergeCell ref="E50:F50"/>
    <mergeCell ref="F4:F5"/>
    <mergeCell ref="F6:F7"/>
    <mergeCell ref="F2:Q2"/>
    <mergeCell ref="G3:H3"/>
    <mergeCell ref="I3:J3"/>
    <mergeCell ref="K3:L3"/>
    <mergeCell ref="M3:N3"/>
    <mergeCell ref="M37:N38"/>
    <mergeCell ref="M39:N43"/>
    <mergeCell ref="M44:N45"/>
    <mergeCell ref="E15:F15"/>
    <mergeCell ref="G15:H15"/>
    <mergeCell ref="K15:L15"/>
    <mergeCell ref="M15:N15"/>
    <mergeCell ref="C83:C86"/>
    <mergeCell ref="B51:B88"/>
    <mergeCell ref="C29:N30"/>
    <mergeCell ref="C48:N49"/>
    <mergeCell ref="C87:N88"/>
    <mergeCell ref="C37:C43"/>
    <mergeCell ref="C76:C82"/>
    <mergeCell ref="C66:N67"/>
    <mergeCell ref="G50:H50"/>
    <mergeCell ref="I50:J50"/>
    <mergeCell ref="K50:L50"/>
    <mergeCell ref="M50:N50"/>
    <mergeCell ref="M83:N84"/>
    <mergeCell ref="B16:B49"/>
    <mergeCell ref="C18:C21"/>
    <mergeCell ref="M85:N86"/>
    <mergeCell ref="M78:N82"/>
    <mergeCell ref="M46:N47"/>
    <mergeCell ref="K16:N16"/>
    <mergeCell ref="K17:N18"/>
    <mergeCell ref="K19:N19"/>
    <mergeCell ref="K20:N21"/>
    <mergeCell ref="K31:N31"/>
    <mergeCell ref="K32:N33"/>
    <mergeCell ref="M22:N23"/>
    <mergeCell ref="M24:N28"/>
    <mergeCell ref="M59:N60"/>
    <mergeCell ref="M61:N65"/>
    <mergeCell ref="M76:N77"/>
    <mergeCell ref="E19:J19"/>
    <mergeCell ref="E21:J21"/>
    <mergeCell ref="I15:J15"/>
    <mergeCell ref="C22:C28"/>
    <mergeCell ref="C31:C36"/>
    <mergeCell ref="C16:J17"/>
    <mergeCell ref="E32:H32"/>
    <mergeCell ref="E75:F75"/>
    <mergeCell ref="C68:C75"/>
    <mergeCell ref="K68:N68"/>
    <mergeCell ref="K69:N70"/>
    <mergeCell ref="E73:F73"/>
    <mergeCell ref="E71:F71"/>
    <mergeCell ref="E69:F69"/>
    <mergeCell ref="E56:J56"/>
    <mergeCell ref="C51:N52"/>
    <mergeCell ref="K34:N34"/>
    <mergeCell ref="K35:N36"/>
    <mergeCell ref="C53:C58"/>
    <mergeCell ref="E54:J54"/>
    <mergeCell ref="E58:J58"/>
    <mergeCell ref="C44:C47"/>
    <mergeCell ref="E34:H34"/>
    <mergeCell ref="E36:H36"/>
  </mergeCells>
  <pageMargins left="0.7" right="0.7" top="0.75" bottom="0.75" header="0.3" footer="0.3"/>
  <pageSetup orientation="portrait" horizontalDpi="0" verticalDpi="0" r:id="rId1"/>
  <ignoredErrors>
    <ignoredError sqref="O5:O6 C26:D26 C39:D39 C38 C37:D37 C23:D23 C30:N30 C27:D27 C28:D28 F28 H28 J28 C24:D24 C25 C22:D22 C43:D43 C40:D40 C41:D41 C42:D42 J59 D29:N29"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92041F7-F0B3-4071-AB61-98B059B54F2A}">
          <x14:formula1>
            <xm:f>Config!$O$6:$O$10</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B38A-4246-4468-85EB-DCCF20BE4024}">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182</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1'!C4+START!F24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1'!C5+START!F25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1'!C6+START!F26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B2:D2"/>
    <mergeCell ref="F2:Q2"/>
    <mergeCell ref="G3:H3"/>
    <mergeCell ref="I3:J3"/>
    <mergeCell ref="K3:L3"/>
    <mergeCell ref="M3:N3"/>
    <mergeCell ref="F4:F5"/>
    <mergeCell ref="F6:F7"/>
    <mergeCell ref="E15:F15"/>
    <mergeCell ref="G15:H15"/>
    <mergeCell ref="B16:B49"/>
    <mergeCell ref="C44:C47"/>
    <mergeCell ref="I15:J15"/>
    <mergeCell ref="M15:N15"/>
    <mergeCell ref="C16:J17"/>
    <mergeCell ref="K16:N16"/>
    <mergeCell ref="K17:N18"/>
    <mergeCell ref="C18:C21"/>
    <mergeCell ref="E19:J19"/>
    <mergeCell ref="K19:N19"/>
    <mergeCell ref="K20:N21"/>
    <mergeCell ref="E21:J21"/>
    <mergeCell ref="K15:L15"/>
    <mergeCell ref="M44:N45"/>
    <mergeCell ref="C22:C28"/>
    <mergeCell ref="M22:N23"/>
    <mergeCell ref="M24:N28"/>
    <mergeCell ref="C29:N30"/>
    <mergeCell ref="C31:C36"/>
    <mergeCell ref="K31:N31"/>
    <mergeCell ref="K32:N33"/>
    <mergeCell ref="K34:N34"/>
    <mergeCell ref="K35:N36"/>
    <mergeCell ref="E32:H32"/>
    <mergeCell ref="E34:H34"/>
    <mergeCell ref="E36:H36"/>
    <mergeCell ref="C37:C43"/>
    <mergeCell ref="M37:N38"/>
    <mergeCell ref="M39:N43"/>
    <mergeCell ref="C87:N88"/>
    <mergeCell ref="M46:N47"/>
    <mergeCell ref="C48:N49"/>
    <mergeCell ref="E50:F50"/>
    <mergeCell ref="G50:H50"/>
    <mergeCell ref="I50:J50"/>
    <mergeCell ref="K50:L50"/>
    <mergeCell ref="M50:N50"/>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O6"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D4330-A588-4140-946E-D23AEE09B917}">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183</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2'!C4+START!F24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2'!C5+START!F25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2'!C6+START!F26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M46:N47"/>
    <mergeCell ref="C48:N49"/>
    <mergeCell ref="E50:F50"/>
    <mergeCell ref="G50:H50"/>
    <mergeCell ref="I50:J50"/>
    <mergeCell ref="K50:L50"/>
    <mergeCell ref="M50:N50"/>
    <mergeCell ref="B2:D2"/>
    <mergeCell ref="F2:Q2"/>
    <mergeCell ref="G3:H3"/>
    <mergeCell ref="I3:J3"/>
    <mergeCell ref="K3:L3"/>
    <mergeCell ref="M3:N3"/>
    <mergeCell ref="F4:F5"/>
    <mergeCell ref="F6:F7"/>
    <mergeCell ref="E15:F15"/>
    <mergeCell ref="G15:H15"/>
    <mergeCell ref="I15:J15"/>
    <mergeCell ref="B16:B49"/>
    <mergeCell ref="C16:J17"/>
    <mergeCell ref="K16:N16"/>
    <mergeCell ref="K17:N18"/>
    <mergeCell ref="C18:C21"/>
    <mergeCell ref="E19:J19"/>
    <mergeCell ref="K19:N19"/>
    <mergeCell ref="K20:N21"/>
    <mergeCell ref="E21:J21"/>
    <mergeCell ref="C37:C43"/>
    <mergeCell ref="M37:N38"/>
    <mergeCell ref="M39:N43"/>
    <mergeCell ref="E32:H32"/>
    <mergeCell ref="E34:H34"/>
    <mergeCell ref="E36:H36"/>
    <mergeCell ref="C44:C47"/>
    <mergeCell ref="K15:L15"/>
    <mergeCell ref="M44:N45"/>
    <mergeCell ref="C22:C28"/>
    <mergeCell ref="M22:N23"/>
    <mergeCell ref="M24:N28"/>
    <mergeCell ref="C29:N30"/>
    <mergeCell ref="C31:C36"/>
    <mergeCell ref="K31:N31"/>
    <mergeCell ref="K32:N33"/>
    <mergeCell ref="K34:N34"/>
    <mergeCell ref="K35:N36"/>
    <mergeCell ref="M15:N15"/>
    <mergeCell ref="C87:N88"/>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O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F0DE-344E-426C-99F7-32FB4B96083E}">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185</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3'!C4+START!F24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3'!C5+START!F25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3'!C6+START!F26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M46:N47"/>
    <mergeCell ref="C48:N49"/>
    <mergeCell ref="E50:F50"/>
    <mergeCell ref="G50:H50"/>
    <mergeCell ref="I50:J50"/>
    <mergeCell ref="K50:L50"/>
    <mergeCell ref="M50:N50"/>
    <mergeCell ref="B2:D2"/>
    <mergeCell ref="F2:Q2"/>
    <mergeCell ref="G3:H3"/>
    <mergeCell ref="I3:J3"/>
    <mergeCell ref="K3:L3"/>
    <mergeCell ref="M3:N3"/>
    <mergeCell ref="F4:F5"/>
    <mergeCell ref="F6:F7"/>
    <mergeCell ref="E15:F15"/>
    <mergeCell ref="G15:H15"/>
    <mergeCell ref="I15:J15"/>
    <mergeCell ref="B16:B49"/>
    <mergeCell ref="C16:J17"/>
    <mergeCell ref="K16:N16"/>
    <mergeCell ref="K17:N18"/>
    <mergeCell ref="C18:C21"/>
    <mergeCell ref="E19:J19"/>
    <mergeCell ref="K19:N19"/>
    <mergeCell ref="K20:N21"/>
    <mergeCell ref="E21:J21"/>
    <mergeCell ref="C37:C43"/>
    <mergeCell ref="M37:N38"/>
    <mergeCell ref="M39:N43"/>
    <mergeCell ref="E32:H32"/>
    <mergeCell ref="E34:H34"/>
    <mergeCell ref="E36:H36"/>
    <mergeCell ref="C44:C47"/>
    <mergeCell ref="K15:L15"/>
    <mergeCell ref="M44:N45"/>
    <mergeCell ref="C22:C28"/>
    <mergeCell ref="M22:N23"/>
    <mergeCell ref="M24:N28"/>
    <mergeCell ref="C29:N30"/>
    <mergeCell ref="C31:C36"/>
    <mergeCell ref="K31:N31"/>
    <mergeCell ref="K32:N33"/>
    <mergeCell ref="K34:N34"/>
    <mergeCell ref="K35:N36"/>
    <mergeCell ref="M15:N15"/>
    <mergeCell ref="C87:N88"/>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O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C5C0E-A09F-4A3B-8942-D02E68D837B6}">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186</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4'!C4+START!F24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4'!C5+START!F25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4'!C6+START!F26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M46:N47"/>
    <mergeCell ref="C48:N49"/>
    <mergeCell ref="E50:F50"/>
    <mergeCell ref="G50:H50"/>
    <mergeCell ref="I50:J50"/>
    <mergeCell ref="K50:L50"/>
    <mergeCell ref="M50:N50"/>
    <mergeCell ref="B2:D2"/>
    <mergeCell ref="F2:Q2"/>
    <mergeCell ref="G3:H3"/>
    <mergeCell ref="I3:J3"/>
    <mergeCell ref="K3:L3"/>
    <mergeCell ref="M3:N3"/>
    <mergeCell ref="F4:F5"/>
    <mergeCell ref="F6:F7"/>
    <mergeCell ref="E15:F15"/>
    <mergeCell ref="G15:H15"/>
    <mergeCell ref="I15:J15"/>
    <mergeCell ref="B16:B49"/>
    <mergeCell ref="C16:J17"/>
    <mergeCell ref="K16:N16"/>
    <mergeCell ref="K17:N18"/>
    <mergeCell ref="C18:C21"/>
    <mergeCell ref="E19:J19"/>
    <mergeCell ref="K19:N19"/>
    <mergeCell ref="K20:N21"/>
    <mergeCell ref="E21:J21"/>
    <mergeCell ref="C37:C43"/>
    <mergeCell ref="M37:N38"/>
    <mergeCell ref="M39:N43"/>
    <mergeCell ref="E32:H32"/>
    <mergeCell ref="E34:H34"/>
    <mergeCell ref="E36:H36"/>
    <mergeCell ref="C44:C47"/>
    <mergeCell ref="K15:L15"/>
    <mergeCell ref="M44:N45"/>
    <mergeCell ref="C22:C28"/>
    <mergeCell ref="M22:N23"/>
    <mergeCell ref="M24:N28"/>
    <mergeCell ref="C29:N30"/>
    <mergeCell ref="C31:C36"/>
    <mergeCell ref="K31:N31"/>
    <mergeCell ref="K32:N33"/>
    <mergeCell ref="K34:N34"/>
    <mergeCell ref="K35:N36"/>
    <mergeCell ref="M15:N15"/>
    <mergeCell ref="C87:N88"/>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O6"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8693-4CD2-4D99-AA02-6D5C95B9A099}">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187</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5'!C4+START!F24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5'!C5+START!F25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5'!C6+START!F26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M46:N47"/>
    <mergeCell ref="C48:N49"/>
    <mergeCell ref="E50:F50"/>
    <mergeCell ref="G50:H50"/>
    <mergeCell ref="I50:J50"/>
    <mergeCell ref="K50:L50"/>
    <mergeCell ref="M50:N50"/>
    <mergeCell ref="B2:D2"/>
    <mergeCell ref="F2:Q2"/>
    <mergeCell ref="G3:H3"/>
    <mergeCell ref="I3:J3"/>
    <mergeCell ref="K3:L3"/>
    <mergeCell ref="M3:N3"/>
    <mergeCell ref="F4:F5"/>
    <mergeCell ref="F6:F7"/>
    <mergeCell ref="E15:F15"/>
    <mergeCell ref="G15:H15"/>
    <mergeCell ref="I15:J15"/>
    <mergeCell ref="B16:B49"/>
    <mergeCell ref="C16:J17"/>
    <mergeCell ref="K16:N16"/>
    <mergeCell ref="K17:N18"/>
    <mergeCell ref="C18:C21"/>
    <mergeCell ref="E19:J19"/>
    <mergeCell ref="K19:N19"/>
    <mergeCell ref="K20:N21"/>
    <mergeCell ref="E21:J21"/>
    <mergeCell ref="C37:C43"/>
    <mergeCell ref="M37:N38"/>
    <mergeCell ref="M39:N43"/>
    <mergeCell ref="E32:H32"/>
    <mergeCell ref="E34:H34"/>
    <mergeCell ref="E36:H36"/>
    <mergeCell ref="C44:C47"/>
    <mergeCell ref="K15:L15"/>
    <mergeCell ref="M44:N45"/>
    <mergeCell ref="C22:C28"/>
    <mergeCell ref="M22:N23"/>
    <mergeCell ref="M24:N28"/>
    <mergeCell ref="C29:N30"/>
    <mergeCell ref="C31:C36"/>
    <mergeCell ref="K31:N31"/>
    <mergeCell ref="K32:N33"/>
    <mergeCell ref="K34:N34"/>
    <mergeCell ref="K35:N36"/>
    <mergeCell ref="M15:N15"/>
    <mergeCell ref="C87:N88"/>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P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16C8-5A49-47AA-AA1F-3FCDA63A891C}">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188</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6'!C4+START!F24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6'!C5+START!F25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6'!C6+START!F26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B2:D2"/>
    <mergeCell ref="F2:Q2"/>
    <mergeCell ref="G3:H3"/>
    <mergeCell ref="I3:J3"/>
    <mergeCell ref="K3:L3"/>
    <mergeCell ref="M3:N3"/>
    <mergeCell ref="F4:F5"/>
    <mergeCell ref="F6:F7"/>
    <mergeCell ref="E15:F15"/>
    <mergeCell ref="G15:H15"/>
    <mergeCell ref="I15:J15"/>
    <mergeCell ref="B16:B49"/>
    <mergeCell ref="M15:N15"/>
    <mergeCell ref="C16:J17"/>
    <mergeCell ref="K16:N16"/>
    <mergeCell ref="K17:N18"/>
    <mergeCell ref="C18:C21"/>
    <mergeCell ref="E19:J19"/>
    <mergeCell ref="K19:N19"/>
    <mergeCell ref="K20:N21"/>
    <mergeCell ref="E21:J21"/>
    <mergeCell ref="K15:L15"/>
    <mergeCell ref="M44:N45"/>
    <mergeCell ref="C22:C28"/>
    <mergeCell ref="M22:N23"/>
    <mergeCell ref="M24:N28"/>
    <mergeCell ref="C29:N30"/>
    <mergeCell ref="C31:C36"/>
    <mergeCell ref="K31:N31"/>
    <mergeCell ref="K32:N33"/>
    <mergeCell ref="K34:N34"/>
    <mergeCell ref="K35:N36"/>
    <mergeCell ref="E32:H32"/>
    <mergeCell ref="E34:H34"/>
    <mergeCell ref="E36:H36"/>
    <mergeCell ref="C37:C43"/>
    <mergeCell ref="M37:N38"/>
    <mergeCell ref="M39:N43"/>
    <mergeCell ref="C44:C47"/>
    <mergeCell ref="M46:N47"/>
    <mergeCell ref="C87:N88"/>
    <mergeCell ref="C48:N49"/>
    <mergeCell ref="E50:F50"/>
    <mergeCell ref="G50:H50"/>
    <mergeCell ref="I50:J50"/>
    <mergeCell ref="K50:L50"/>
    <mergeCell ref="M50:N50"/>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O6"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91020-9D44-49E1-A486-F4480FB2723A}">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189</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7'!C4+START!F24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7'!C5+START!F25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7'!C6+START!F26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B2:D2"/>
    <mergeCell ref="F2:Q2"/>
    <mergeCell ref="G3:H3"/>
    <mergeCell ref="I3:J3"/>
    <mergeCell ref="K3:L3"/>
    <mergeCell ref="M3:N3"/>
    <mergeCell ref="F4:F5"/>
    <mergeCell ref="F6:F7"/>
    <mergeCell ref="E15:F15"/>
    <mergeCell ref="G15:H15"/>
    <mergeCell ref="I15:J15"/>
    <mergeCell ref="B16:B49"/>
    <mergeCell ref="M15:N15"/>
    <mergeCell ref="C16:J17"/>
    <mergeCell ref="K16:N16"/>
    <mergeCell ref="K17:N18"/>
    <mergeCell ref="C18:C21"/>
    <mergeCell ref="E19:J19"/>
    <mergeCell ref="K19:N19"/>
    <mergeCell ref="K20:N21"/>
    <mergeCell ref="E21:J21"/>
    <mergeCell ref="K15:L15"/>
    <mergeCell ref="M44:N45"/>
    <mergeCell ref="C22:C28"/>
    <mergeCell ref="M22:N23"/>
    <mergeCell ref="M24:N28"/>
    <mergeCell ref="C29:N30"/>
    <mergeCell ref="C31:C36"/>
    <mergeCell ref="K31:N31"/>
    <mergeCell ref="K32:N33"/>
    <mergeCell ref="K34:N34"/>
    <mergeCell ref="K35:N36"/>
    <mergeCell ref="E32:H32"/>
    <mergeCell ref="E34:H34"/>
    <mergeCell ref="E36:H36"/>
    <mergeCell ref="C37:C43"/>
    <mergeCell ref="M37:N38"/>
    <mergeCell ref="M39:N43"/>
    <mergeCell ref="C44:C47"/>
    <mergeCell ref="M46:N47"/>
    <mergeCell ref="C87:N88"/>
    <mergeCell ref="C48:N49"/>
    <mergeCell ref="E50:F50"/>
    <mergeCell ref="G50:H50"/>
    <mergeCell ref="I50:J50"/>
    <mergeCell ref="K50:L50"/>
    <mergeCell ref="M50:N50"/>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P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F9EC-7092-44FA-AEA2-DCFFA2067507}">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190</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8'!C4+START!F24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8'!C5+START!F25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8'!C6+START!F26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B2:D2"/>
    <mergeCell ref="F2:Q2"/>
    <mergeCell ref="G3:H3"/>
    <mergeCell ref="I3:J3"/>
    <mergeCell ref="K3:L3"/>
    <mergeCell ref="M3:N3"/>
    <mergeCell ref="F4:F5"/>
    <mergeCell ref="F6:F7"/>
    <mergeCell ref="E15:F15"/>
    <mergeCell ref="G15:H15"/>
    <mergeCell ref="I15:J15"/>
    <mergeCell ref="B16:B49"/>
    <mergeCell ref="M15:N15"/>
    <mergeCell ref="C16:J17"/>
    <mergeCell ref="K16:N16"/>
    <mergeCell ref="K17:N18"/>
    <mergeCell ref="C18:C21"/>
    <mergeCell ref="E19:J19"/>
    <mergeCell ref="K19:N19"/>
    <mergeCell ref="K20:N21"/>
    <mergeCell ref="E21:J21"/>
    <mergeCell ref="K15:L15"/>
    <mergeCell ref="M44:N45"/>
    <mergeCell ref="C22:C28"/>
    <mergeCell ref="M22:N23"/>
    <mergeCell ref="M24:N28"/>
    <mergeCell ref="C29:N30"/>
    <mergeCell ref="C31:C36"/>
    <mergeCell ref="K31:N31"/>
    <mergeCell ref="K32:N33"/>
    <mergeCell ref="K34:N34"/>
    <mergeCell ref="K35:N36"/>
    <mergeCell ref="E32:H32"/>
    <mergeCell ref="E34:H34"/>
    <mergeCell ref="E36:H36"/>
    <mergeCell ref="C37:C43"/>
    <mergeCell ref="M37:N38"/>
    <mergeCell ref="M39:N43"/>
    <mergeCell ref="C44:C47"/>
    <mergeCell ref="M46:N47"/>
    <mergeCell ref="C87:N88"/>
    <mergeCell ref="C48:N49"/>
    <mergeCell ref="E50:F50"/>
    <mergeCell ref="G50:H50"/>
    <mergeCell ref="I50:J50"/>
    <mergeCell ref="K50:L50"/>
    <mergeCell ref="M50:N50"/>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O7"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3FAE-0503-4547-B738-F010D17F39E0}">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191</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9'!C4+START!F24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9'!C5+START!F25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9'!C6+START!F26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B2:D2"/>
    <mergeCell ref="F2:Q2"/>
    <mergeCell ref="G3:H3"/>
    <mergeCell ref="I3:J3"/>
    <mergeCell ref="K3:L3"/>
    <mergeCell ref="M3:N3"/>
    <mergeCell ref="F4:F5"/>
    <mergeCell ref="F6:F7"/>
    <mergeCell ref="E15:F15"/>
    <mergeCell ref="G15:H15"/>
    <mergeCell ref="I15:J15"/>
    <mergeCell ref="B16:B49"/>
    <mergeCell ref="M15:N15"/>
    <mergeCell ref="C16:J17"/>
    <mergeCell ref="K16:N16"/>
    <mergeCell ref="K17:N18"/>
    <mergeCell ref="C18:C21"/>
    <mergeCell ref="E19:J19"/>
    <mergeCell ref="K19:N19"/>
    <mergeCell ref="K20:N21"/>
    <mergeCell ref="E21:J21"/>
    <mergeCell ref="K15:L15"/>
    <mergeCell ref="M44:N45"/>
    <mergeCell ref="C22:C28"/>
    <mergeCell ref="M22:N23"/>
    <mergeCell ref="M24:N28"/>
    <mergeCell ref="C29:N30"/>
    <mergeCell ref="C31:C36"/>
    <mergeCell ref="K31:N31"/>
    <mergeCell ref="K32:N33"/>
    <mergeCell ref="K34:N34"/>
    <mergeCell ref="K35:N36"/>
    <mergeCell ref="E32:H32"/>
    <mergeCell ref="E34:H34"/>
    <mergeCell ref="E36:H36"/>
    <mergeCell ref="C37:C43"/>
    <mergeCell ref="M37:N38"/>
    <mergeCell ref="M39:N43"/>
    <mergeCell ref="C44:C47"/>
    <mergeCell ref="M46:N47"/>
    <mergeCell ref="C87:N88"/>
    <mergeCell ref="C48:N49"/>
    <mergeCell ref="E50:F50"/>
    <mergeCell ref="G50:H50"/>
    <mergeCell ref="I50:J50"/>
    <mergeCell ref="K50:L50"/>
    <mergeCell ref="M50:N50"/>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P10"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8A21E-FC4C-459B-8757-8A218D214ED5}">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192</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10'!C4+START!F24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10'!C5+START!F25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10'!C6+START!F26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B2:D2"/>
    <mergeCell ref="F2:Q2"/>
    <mergeCell ref="G3:H3"/>
    <mergeCell ref="I3:J3"/>
    <mergeCell ref="K3:L3"/>
    <mergeCell ref="M3:N3"/>
    <mergeCell ref="F4:F5"/>
    <mergeCell ref="F6:F7"/>
    <mergeCell ref="E15:F15"/>
    <mergeCell ref="G15:H15"/>
    <mergeCell ref="I15:J15"/>
    <mergeCell ref="B16:B49"/>
    <mergeCell ref="M15:N15"/>
    <mergeCell ref="C16:J17"/>
    <mergeCell ref="K16:N16"/>
    <mergeCell ref="K17:N18"/>
    <mergeCell ref="C18:C21"/>
    <mergeCell ref="E19:J19"/>
    <mergeCell ref="K19:N19"/>
    <mergeCell ref="K20:N21"/>
    <mergeCell ref="E21:J21"/>
    <mergeCell ref="K15:L15"/>
    <mergeCell ref="M44:N45"/>
    <mergeCell ref="C22:C28"/>
    <mergeCell ref="M22:N23"/>
    <mergeCell ref="M24:N28"/>
    <mergeCell ref="C29:N30"/>
    <mergeCell ref="C31:C36"/>
    <mergeCell ref="K31:N31"/>
    <mergeCell ref="K32:N33"/>
    <mergeCell ref="K34:N34"/>
    <mergeCell ref="K35:N36"/>
    <mergeCell ref="E32:H32"/>
    <mergeCell ref="E34:H34"/>
    <mergeCell ref="E36:H36"/>
    <mergeCell ref="C37:C43"/>
    <mergeCell ref="M37:N38"/>
    <mergeCell ref="M39:N43"/>
    <mergeCell ref="C44:C47"/>
    <mergeCell ref="M46:N47"/>
    <mergeCell ref="C87:N88"/>
    <mergeCell ref="C48:N49"/>
    <mergeCell ref="E50:F50"/>
    <mergeCell ref="G50:H50"/>
    <mergeCell ref="I50:J50"/>
    <mergeCell ref="K50:L50"/>
    <mergeCell ref="M50:N50"/>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P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5A7D-EE00-40EB-869C-37454382EAC0}">
  <dimension ref="A1:CF203"/>
  <sheetViews>
    <sheetView zoomScaleNormal="100" workbookViewId="0">
      <selection activeCell="C8" sqref="C8"/>
    </sheetView>
  </sheetViews>
  <sheetFormatPr defaultColWidth="9.109375" defaultRowHeight="18.75" customHeight="1" x14ac:dyDescent="0.3"/>
  <cols>
    <col min="1" max="1" width="9.109375" style="7"/>
    <col min="2" max="2" width="30.44140625" style="9" bestFit="1" customWidth="1"/>
    <col min="3" max="3" width="19.6640625" style="9" customWidth="1"/>
    <col min="4" max="4" width="34.6640625" style="9" customWidth="1"/>
    <col min="5" max="6" width="9.6640625" style="9" customWidth="1"/>
    <col min="7" max="7" width="9.88671875" style="9" customWidth="1"/>
    <col min="8" max="15" width="9.6640625" style="9" customWidth="1"/>
    <col min="16" max="17" width="12.33203125" style="9" bestFit="1" customWidth="1"/>
    <col min="18" max="18" width="13.33203125" style="9" customWidth="1"/>
    <col min="19" max="76" width="9.109375" style="7"/>
    <col min="77" max="84" width="9.109375" style="8"/>
    <col min="85" max="16384" width="9.109375" style="9"/>
  </cols>
  <sheetData>
    <row r="1" spans="1:84" s="7" customFormat="1" ht="18.75" customHeight="1" thickBot="1" x14ac:dyDescent="0.35"/>
    <row r="2" spans="1:84" ht="30" customHeight="1" thickBot="1" x14ac:dyDescent="0.35">
      <c r="B2" s="304" t="s">
        <v>193</v>
      </c>
      <c r="C2" s="287"/>
      <c r="D2" s="288"/>
      <c r="E2" s="7"/>
      <c r="F2" s="293" t="s">
        <v>211</v>
      </c>
      <c r="G2" s="294"/>
      <c r="H2" s="294"/>
      <c r="I2" s="294"/>
      <c r="J2" s="294"/>
      <c r="K2" s="294"/>
      <c r="L2" s="294"/>
      <c r="M2" s="294"/>
      <c r="N2" s="294"/>
      <c r="O2" s="294"/>
      <c r="P2" s="294"/>
      <c r="Q2" s="295"/>
      <c r="R2" s="7"/>
    </row>
    <row r="3" spans="1:84" ht="18.75" customHeight="1" thickBot="1" x14ac:dyDescent="0.35">
      <c r="B3" s="10" t="s">
        <v>14</v>
      </c>
      <c r="C3" s="5" t="s">
        <v>93</v>
      </c>
      <c r="D3" s="11" t="s">
        <v>19</v>
      </c>
      <c r="E3" s="7"/>
      <c r="F3" s="6" t="s">
        <v>97</v>
      </c>
      <c r="G3" s="296" t="s">
        <v>0</v>
      </c>
      <c r="H3" s="297"/>
      <c r="I3" s="298" t="s">
        <v>1</v>
      </c>
      <c r="J3" s="297"/>
      <c r="K3" s="298" t="s">
        <v>2</v>
      </c>
      <c r="L3" s="297"/>
      <c r="M3" s="298" t="s">
        <v>3</v>
      </c>
      <c r="N3" s="297"/>
      <c r="O3" s="154" t="s">
        <v>5</v>
      </c>
      <c r="P3" s="154" t="s">
        <v>6</v>
      </c>
      <c r="Q3" s="12" t="s">
        <v>7</v>
      </c>
      <c r="R3" s="7"/>
    </row>
    <row r="4" spans="1:84" ht="18.75" customHeight="1" thickTop="1" x14ac:dyDescent="0.3">
      <c r="B4" s="13">
        <f>START!F10</f>
        <v>0</v>
      </c>
      <c r="C4" s="110" t="e">
        <f>'Cycle 11'!C4+START!F24</f>
        <v>#N/A</v>
      </c>
      <c r="D4" s="75"/>
      <c r="E4" s="7"/>
      <c r="F4" s="289">
        <v>1</v>
      </c>
      <c r="G4" s="63">
        <v>10</v>
      </c>
      <c r="H4" s="64">
        <v>0.6</v>
      </c>
      <c r="I4" s="65">
        <v>10</v>
      </c>
      <c r="J4" s="64">
        <v>0.6</v>
      </c>
      <c r="K4" s="16">
        <v>10</v>
      </c>
      <c r="L4" s="64">
        <v>0.6</v>
      </c>
      <c r="M4" s="17">
        <v>0</v>
      </c>
      <c r="N4" s="17">
        <v>0</v>
      </c>
      <c r="O4" s="18">
        <f>L4</f>
        <v>0.6</v>
      </c>
      <c r="P4" s="15">
        <v>0.73333333333333339</v>
      </c>
      <c r="Q4" s="108">
        <f>P4-O4</f>
        <v>0.13333333333333341</v>
      </c>
      <c r="R4" s="7"/>
    </row>
    <row r="5" spans="1:84" ht="18.75" customHeight="1" x14ac:dyDescent="0.3">
      <c r="B5" s="19">
        <f>START!F11</f>
        <v>0</v>
      </c>
      <c r="C5" s="111" t="e">
        <f>'Cycle 11'!C5+START!F25</f>
        <v>#N/A</v>
      </c>
      <c r="D5" s="76"/>
      <c r="E5" s="7"/>
      <c r="F5" s="290"/>
      <c r="G5" s="20" t="s">
        <v>9</v>
      </c>
      <c r="H5" s="21">
        <f>P5-5%</f>
        <v>0.72666666666666668</v>
      </c>
      <c r="I5" s="22">
        <v>8</v>
      </c>
      <c r="J5" s="21">
        <f>H5-5%</f>
        <v>0.67666666666666664</v>
      </c>
      <c r="K5" s="22">
        <v>8</v>
      </c>
      <c r="L5" s="21">
        <f>J5-5%</f>
        <v>0.62666666666666659</v>
      </c>
      <c r="M5" s="17">
        <v>0</v>
      </c>
      <c r="N5" s="17">
        <v>0</v>
      </c>
      <c r="O5" s="23">
        <f>P5-Q5</f>
        <v>0.72666666666666668</v>
      </c>
      <c r="P5" s="21">
        <v>0.77666666666666673</v>
      </c>
      <c r="Q5" s="4">
        <v>0.05</v>
      </c>
      <c r="R5" s="7"/>
    </row>
    <row r="6" spans="1:84" ht="18.75" customHeight="1" thickBot="1" x14ac:dyDescent="0.35">
      <c r="B6" s="24">
        <f>START!F12</f>
        <v>0</v>
      </c>
      <c r="C6" s="112" t="e">
        <f>'Cycle 11'!C6+START!F26</f>
        <v>#N/A</v>
      </c>
      <c r="D6" s="77"/>
      <c r="E6" s="7"/>
      <c r="F6" s="291">
        <v>2</v>
      </c>
      <c r="G6" s="14">
        <v>10</v>
      </c>
      <c r="H6" s="15">
        <v>0.6</v>
      </c>
      <c r="I6" s="16">
        <v>10</v>
      </c>
      <c r="J6" s="15">
        <v>0.6</v>
      </c>
      <c r="K6" s="16">
        <v>10</v>
      </c>
      <c r="L6" s="15">
        <v>0.6</v>
      </c>
      <c r="M6" s="17">
        <v>0</v>
      </c>
      <c r="N6" s="17">
        <v>0</v>
      </c>
      <c r="O6" s="18">
        <f>L6</f>
        <v>0.6</v>
      </c>
      <c r="P6" s="15">
        <v>0.73333333333333339</v>
      </c>
      <c r="Q6" s="108">
        <f>P6-O6</f>
        <v>0.13333333333333341</v>
      </c>
      <c r="R6" s="7"/>
    </row>
    <row r="7" spans="1:84" ht="18.75" customHeight="1" thickBot="1" x14ac:dyDescent="0.35">
      <c r="B7" s="7"/>
      <c r="C7" s="7"/>
      <c r="D7" s="7"/>
      <c r="E7" s="7"/>
      <c r="F7" s="292"/>
      <c r="G7" s="134" t="s">
        <v>177</v>
      </c>
      <c r="H7" s="129">
        <f>O7</f>
        <v>0.83333333333333326</v>
      </c>
      <c r="I7" s="130">
        <v>4</v>
      </c>
      <c r="J7" s="129">
        <f>H7</f>
        <v>0.83333333333333326</v>
      </c>
      <c r="K7" s="130">
        <v>4</v>
      </c>
      <c r="L7" s="129">
        <f>J7-5%</f>
        <v>0.78333333333333321</v>
      </c>
      <c r="M7" s="133">
        <v>4</v>
      </c>
      <c r="N7" s="129">
        <f>L7</f>
        <v>0.78333333333333321</v>
      </c>
      <c r="O7" s="131">
        <f>P7-Q7</f>
        <v>0.83333333333333326</v>
      </c>
      <c r="P7" s="129">
        <v>0.8833333333333333</v>
      </c>
      <c r="Q7" s="132">
        <v>0.05</v>
      </c>
      <c r="R7" s="7"/>
    </row>
    <row r="8" spans="1:84" ht="18.75" customHeight="1" thickBot="1" x14ac:dyDescent="0.4">
      <c r="B8" s="149" t="s">
        <v>8</v>
      </c>
      <c r="C8" s="105">
        <f>'Cycle 1'!C10</f>
        <v>5</v>
      </c>
      <c r="D8" s="7"/>
      <c r="E8" s="7"/>
      <c r="F8" s="7"/>
      <c r="G8" s="7"/>
      <c r="H8" s="7"/>
      <c r="I8" s="7"/>
      <c r="J8" s="7"/>
      <c r="K8" s="7"/>
      <c r="L8" s="7"/>
      <c r="M8" s="7"/>
      <c r="N8" s="7"/>
      <c r="O8" s="7"/>
      <c r="P8" s="7"/>
      <c r="Q8" s="7"/>
      <c r="R8" s="7"/>
      <c r="BI8" s="8"/>
      <c r="BJ8" s="8"/>
      <c r="BK8" s="8"/>
      <c r="BL8" s="8"/>
      <c r="BM8" s="8"/>
      <c r="BN8" s="8"/>
      <c r="BO8" s="8"/>
      <c r="BP8" s="8"/>
      <c r="BQ8" s="9"/>
      <c r="BR8" s="9"/>
      <c r="BS8" s="9"/>
      <c r="BT8" s="9"/>
      <c r="BU8" s="9"/>
      <c r="BV8" s="9"/>
      <c r="BW8" s="9"/>
      <c r="BX8" s="9"/>
      <c r="BY8" s="9"/>
      <c r="BZ8" s="9"/>
      <c r="CA8" s="9"/>
      <c r="CB8" s="9"/>
      <c r="CC8" s="9"/>
      <c r="CD8" s="9"/>
      <c r="CE8" s="9"/>
      <c r="CF8" s="9"/>
    </row>
    <row r="9" spans="1:84" ht="18.75" customHeight="1" x14ac:dyDescent="0.3">
      <c r="B9" s="7"/>
      <c r="C9" s="7"/>
      <c r="D9" s="7"/>
      <c r="E9" s="7"/>
      <c r="F9" s="7"/>
      <c r="G9" s="7"/>
      <c r="H9" s="7"/>
      <c r="I9" s="7"/>
      <c r="J9" s="7"/>
      <c r="K9" s="7"/>
      <c r="L9" s="7"/>
      <c r="M9" s="7"/>
      <c r="N9" s="7"/>
      <c r="O9" s="7"/>
      <c r="P9" s="7"/>
      <c r="Q9" s="7"/>
      <c r="R9" s="7"/>
      <c r="BI9" s="8"/>
      <c r="BJ9" s="8"/>
      <c r="BK9" s="8"/>
      <c r="BL9" s="8"/>
      <c r="BM9" s="8"/>
      <c r="BN9" s="8"/>
      <c r="BO9" s="8"/>
      <c r="BP9" s="8"/>
      <c r="BQ9" s="9"/>
      <c r="BR9" s="9"/>
      <c r="BS9" s="9"/>
      <c r="BT9" s="9"/>
      <c r="BU9" s="9"/>
      <c r="BV9" s="9"/>
      <c r="BW9" s="9"/>
      <c r="BX9" s="9"/>
      <c r="BY9" s="9"/>
      <c r="BZ9" s="9"/>
      <c r="CA9" s="9"/>
      <c r="CB9" s="9"/>
      <c r="CC9" s="9"/>
      <c r="CD9" s="9"/>
      <c r="CE9" s="9"/>
      <c r="CF9" s="9"/>
    </row>
    <row r="10" spans="1:84" ht="18.75" customHeight="1" x14ac:dyDescent="0.3">
      <c r="B10" s="7"/>
      <c r="C10" s="7"/>
      <c r="D10" s="7"/>
      <c r="E10" s="7"/>
      <c r="F10" s="7"/>
      <c r="G10" s="7"/>
      <c r="H10" s="7"/>
      <c r="I10" s="7"/>
      <c r="J10" s="7"/>
      <c r="K10" s="7"/>
      <c r="L10" s="7"/>
      <c r="M10" s="7"/>
      <c r="N10" s="7"/>
      <c r="O10" s="7"/>
      <c r="P10" s="7"/>
      <c r="Q10" s="7"/>
      <c r="R10" s="7"/>
      <c r="BI10" s="8"/>
      <c r="BJ10" s="8"/>
      <c r="BK10" s="8"/>
      <c r="BL10" s="8"/>
      <c r="BM10" s="8"/>
      <c r="BN10" s="8"/>
      <c r="BO10" s="8"/>
      <c r="BP10" s="8"/>
      <c r="BQ10" s="9"/>
      <c r="BR10" s="9"/>
      <c r="BS10" s="9"/>
      <c r="BT10" s="9"/>
      <c r="BU10" s="9"/>
      <c r="BV10" s="9"/>
      <c r="BW10" s="9"/>
      <c r="BX10" s="9"/>
      <c r="BY10" s="9"/>
      <c r="BZ10" s="9"/>
      <c r="CA10" s="9"/>
      <c r="CB10" s="9"/>
      <c r="CC10" s="9"/>
      <c r="CD10" s="9"/>
      <c r="CE10" s="9"/>
      <c r="CF10" s="9"/>
    </row>
    <row r="11" spans="1:84" ht="18.75" customHeight="1" x14ac:dyDescent="0.3">
      <c r="B11" s="7"/>
      <c r="C11" s="7"/>
      <c r="D11" s="7"/>
      <c r="E11" s="7"/>
      <c r="F11" s="7"/>
      <c r="G11" s="7"/>
      <c r="H11" s="7"/>
      <c r="I11" s="7"/>
      <c r="J11" s="7"/>
      <c r="K11" s="7"/>
      <c r="L11" s="7"/>
      <c r="M11" s="7"/>
      <c r="N11" s="7"/>
      <c r="O11" s="7"/>
      <c r="P11" s="7"/>
      <c r="Q11" s="7"/>
      <c r="R11" s="7"/>
      <c r="BI11" s="8"/>
      <c r="BJ11" s="8"/>
      <c r="BK11" s="8"/>
      <c r="BL11" s="8"/>
      <c r="BM11" s="8"/>
      <c r="BN11" s="8"/>
      <c r="BO11" s="8"/>
      <c r="BP11" s="8"/>
      <c r="BQ11" s="9"/>
      <c r="BR11" s="9"/>
      <c r="BS11" s="9"/>
      <c r="BT11" s="9"/>
      <c r="BU11" s="9"/>
      <c r="BV11" s="9"/>
      <c r="BW11" s="9"/>
      <c r="BX11" s="9"/>
      <c r="BY11" s="9"/>
      <c r="BZ11" s="9"/>
      <c r="CA11" s="9"/>
      <c r="CB11" s="9"/>
      <c r="CC11" s="9"/>
      <c r="CD11" s="9"/>
      <c r="CE11" s="9"/>
      <c r="CF11" s="9"/>
    </row>
    <row r="12" spans="1:84" ht="18.75" customHeight="1" x14ac:dyDescent="0.3">
      <c r="B12" s="7"/>
      <c r="C12" s="7"/>
      <c r="D12" s="7"/>
      <c r="E12" s="7"/>
      <c r="F12" s="7"/>
      <c r="G12" s="7"/>
      <c r="H12" s="7"/>
      <c r="I12" s="7"/>
      <c r="J12" s="7"/>
      <c r="K12" s="7"/>
      <c r="L12" s="7"/>
      <c r="M12" s="7"/>
      <c r="N12" s="7"/>
      <c r="O12" s="7"/>
      <c r="P12" s="7"/>
      <c r="Q12" s="7"/>
      <c r="R12" s="7"/>
      <c r="BI12" s="8"/>
      <c r="BJ12" s="8"/>
      <c r="BK12" s="8"/>
      <c r="BL12" s="8"/>
      <c r="BM12" s="8"/>
      <c r="BN12" s="8"/>
      <c r="BO12" s="8"/>
      <c r="BP12" s="8"/>
      <c r="BQ12" s="9"/>
      <c r="BR12" s="9"/>
      <c r="BS12" s="9"/>
      <c r="BT12" s="9"/>
      <c r="BU12" s="9"/>
      <c r="BV12" s="9"/>
      <c r="BW12" s="9"/>
      <c r="BX12" s="9"/>
      <c r="BY12" s="9"/>
      <c r="BZ12" s="9"/>
      <c r="CA12" s="9"/>
      <c r="CB12" s="9"/>
      <c r="CC12" s="9"/>
      <c r="CD12" s="9"/>
      <c r="CE12" s="9"/>
      <c r="CF12" s="9"/>
    </row>
    <row r="13" spans="1:84" ht="18.75" customHeight="1" x14ac:dyDescent="0.3">
      <c r="B13" s="7"/>
      <c r="C13" s="7"/>
      <c r="D13" s="7"/>
      <c r="E13" s="7"/>
      <c r="F13" s="7"/>
      <c r="G13" s="7"/>
      <c r="H13" s="7"/>
      <c r="I13" s="7"/>
      <c r="J13" s="7"/>
      <c r="K13" s="7"/>
      <c r="L13" s="7"/>
      <c r="M13" s="7"/>
      <c r="N13" s="7"/>
      <c r="O13" s="7"/>
      <c r="P13" s="7"/>
      <c r="Q13" s="7"/>
      <c r="R13" s="7"/>
      <c r="BI13" s="8"/>
      <c r="BJ13" s="8"/>
      <c r="BK13" s="8"/>
      <c r="BL13" s="8"/>
      <c r="BM13" s="8"/>
      <c r="BN13" s="8"/>
      <c r="BO13" s="8"/>
      <c r="BP13" s="8"/>
      <c r="BQ13" s="9"/>
      <c r="BR13" s="9"/>
      <c r="BS13" s="9"/>
      <c r="BT13" s="9"/>
      <c r="BU13" s="9"/>
      <c r="BV13" s="9"/>
      <c r="BW13" s="9"/>
      <c r="BX13" s="9"/>
      <c r="BY13" s="9"/>
      <c r="BZ13" s="9"/>
      <c r="CA13" s="9"/>
      <c r="CB13" s="9"/>
      <c r="CC13" s="9"/>
      <c r="CD13" s="9"/>
      <c r="CE13" s="9"/>
      <c r="CF13" s="9"/>
    </row>
    <row r="14" spans="1:84" ht="18.75" customHeight="1" thickBot="1" x14ac:dyDescent="0.35">
      <c r="B14" s="7"/>
      <c r="C14" s="7"/>
      <c r="D14" s="7"/>
      <c r="E14" s="7"/>
      <c r="F14" s="7"/>
      <c r="G14" s="7"/>
      <c r="H14" s="7"/>
      <c r="I14" s="7"/>
      <c r="J14" s="7"/>
      <c r="K14" s="7"/>
      <c r="L14" s="7"/>
      <c r="M14" s="7"/>
      <c r="N14" s="7"/>
      <c r="O14" s="7"/>
      <c r="P14" s="7"/>
      <c r="Q14" s="7"/>
      <c r="R14" s="7"/>
    </row>
    <row r="15" spans="1:84" s="28" customFormat="1" ht="18.75" customHeight="1" thickBot="1" x14ac:dyDescent="0.4">
      <c r="A15" s="25"/>
      <c r="B15" s="26" t="s">
        <v>97</v>
      </c>
      <c r="C15" s="166" t="s">
        <v>13</v>
      </c>
      <c r="D15" s="166" t="s">
        <v>14</v>
      </c>
      <c r="E15" s="240" t="s">
        <v>0</v>
      </c>
      <c r="F15" s="240"/>
      <c r="G15" s="240" t="s">
        <v>1</v>
      </c>
      <c r="H15" s="240"/>
      <c r="I15" s="240" t="s">
        <v>2</v>
      </c>
      <c r="J15" s="240"/>
      <c r="K15" s="240" t="s">
        <v>3</v>
      </c>
      <c r="L15" s="240"/>
      <c r="M15" s="240"/>
      <c r="N15" s="299"/>
      <c r="O15" s="7"/>
      <c r="P15" s="1"/>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7"/>
      <c r="BZ15" s="27"/>
      <c r="CA15" s="27"/>
      <c r="CB15" s="27"/>
      <c r="CC15" s="27"/>
      <c r="CD15" s="27"/>
      <c r="CE15" s="27"/>
      <c r="CF15" s="27"/>
    </row>
    <row r="16" spans="1:84" ht="18.75" customHeight="1" x14ac:dyDescent="0.3">
      <c r="B16" s="264" t="s">
        <v>98</v>
      </c>
      <c r="C16" s="213" t="s">
        <v>198</v>
      </c>
      <c r="D16" s="214"/>
      <c r="E16" s="214"/>
      <c r="F16" s="214"/>
      <c r="G16" s="214"/>
      <c r="H16" s="214"/>
      <c r="I16" s="214"/>
      <c r="J16" s="214"/>
      <c r="K16" s="250" t="s">
        <v>203</v>
      </c>
      <c r="L16" s="250"/>
      <c r="M16" s="250"/>
      <c r="N16" s="251"/>
      <c r="O16" s="7"/>
      <c r="P16" s="7"/>
      <c r="Q16" s="7"/>
      <c r="R16" s="1"/>
    </row>
    <row r="17" spans="2:18" ht="18.75" customHeight="1" x14ac:dyDescent="0.3">
      <c r="B17" s="265"/>
      <c r="C17" s="216"/>
      <c r="D17" s="217"/>
      <c r="E17" s="217"/>
      <c r="F17" s="217"/>
      <c r="G17" s="217"/>
      <c r="H17" s="217"/>
      <c r="I17" s="217"/>
      <c r="J17" s="217"/>
      <c r="K17" s="252" t="str">
        <f>IFERROR(AVERAGE(J18,H18,F18,F20,H20,J20),"")</f>
        <v/>
      </c>
      <c r="L17" s="252"/>
      <c r="M17" s="252"/>
      <c r="N17" s="253"/>
      <c r="O17" s="7"/>
      <c r="P17" s="7"/>
      <c r="Q17" s="7"/>
      <c r="R17" s="7"/>
    </row>
    <row r="18" spans="2:18" ht="18.75" customHeight="1" x14ac:dyDescent="0.3">
      <c r="B18" s="265"/>
      <c r="C18" s="225" t="s">
        <v>202</v>
      </c>
      <c r="D18" s="167" t="s">
        <v>98</v>
      </c>
      <c r="E18" s="167" t="s">
        <v>194</v>
      </c>
      <c r="F18" s="29"/>
      <c r="G18" s="167" t="s">
        <v>194</v>
      </c>
      <c r="H18" s="29"/>
      <c r="I18" s="167" t="s">
        <v>194</v>
      </c>
      <c r="J18" s="29"/>
      <c r="K18" s="252"/>
      <c r="L18" s="252"/>
      <c r="M18" s="252"/>
      <c r="N18" s="253"/>
      <c r="O18" s="7"/>
      <c r="P18" s="7"/>
      <c r="Q18" s="7"/>
      <c r="R18" s="7"/>
    </row>
    <row r="19" spans="2:18" ht="18.75" customHeight="1" x14ac:dyDescent="0.3">
      <c r="B19" s="265"/>
      <c r="C19" s="225"/>
      <c r="D19" s="169" t="s">
        <v>196</v>
      </c>
      <c r="E19" s="212" t="s">
        <v>197</v>
      </c>
      <c r="F19" s="212"/>
      <c r="G19" s="212"/>
      <c r="H19" s="212"/>
      <c r="I19" s="212"/>
      <c r="J19" s="212"/>
      <c r="K19" s="254"/>
      <c r="L19" s="254"/>
      <c r="M19" s="254"/>
      <c r="N19" s="255"/>
      <c r="O19" s="7"/>
      <c r="P19" s="7"/>
      <c r="Q19" s="7"/>
      <c r="R19" s="7"/>
    </row>
    <row r="20" spans="2:18" ht="18.75" customHeight="1" x14ac:dyDescent="0.3">
      <c r="B20" s="265"/>
      <c r="C20" s="225"/>
      <c r="D20" s="167" t="s">
        <v>99</v>
      </c>
      <c r="E20" s="167" t="s">
        <v>194</v>
      </c>
      <c r="F20" s="29"/>
      <c r="G20" s="167" t="s">
        <v>194</v>
      </c>
      <c r="H20" s="29"/>
      <c r="I20" s="167" t="s">
        <v>194</v>
      </c>
      <c r="J20" s="29"/>
      <c r="K20" s="256"/>
      <c r="L20" s="256"/>
      <c r="M20" s="256"/>
      <c r="N20" s="257"/>
      <c r="O20" s="7"/>
      <c r="P20" s="7"/>
      <c r="Q20" s="7"/>
      <c r="R20" s="7"/>
    </row>
    <row r="21" spans="2:18" ht="18.75" customHeight="1" thickBot="1" x14ac:dyDescent="0.4">
      <c r="B21" s="265"/>
      <c r="C21" s="226"/>
      <c r="D21" s="169" t="s">
        <v>195</v>
      </c>
      <c r="E21" s="227" t="s">
        <v>212</v>
      </c>
      <c r="F21" s="227"/>
      <c r="G21" s="227"/>
      <c r="H21" s="227"/>
      <c r="I21" s="227"/>
      <c r="J21" s="227"/>
      <c r="K21" s="258"/>
      <c r="L21" s="258"/>
      <c r="M21" s="258"/>
      <c r="N21" s="259"/>
      <c r="O21" s="7"/>
      <c r="P21" s="7"/>
      <c r="Q21" s="7"/>
      <c r="R21" s="7"/>
    </row>
    <row r="22" spans="2:18" ht="18.75" customHeight="1" x14ac:dyDescent="0.35">
      <c r="B22" s="265"/>
      <c r="C22" s="241" t="s">
        <v>173</v>
      </c>
      <c r="D22" s="135">
        <f>START!$F$10</f>
        <v>0</v>
      </c>
      <c r="E22" s="97" t="str">
        <f>$G$5</f>
        <v>8+</v>
      </c>
      <c r="F22" s="152" t="e">
        <f>MROUND(C4*$H$5,$C$8)</f>
        <v>#N/A</v>
      </c>
      <c r="G22" s="136">
        <f>$I$5</f>
        <v>8</v>
      </c>
      <c r="H22" s="136" t="e">
        <f>MROUND(C4*$J$5,$C$8)</f>
        <v>#N/A</v>
      </c>
      <c r="I22" s="136">
        <f>$K$5</f>
        <v>8</v>
      </c>
      <c r="J22" s="136" t="e">
        <f>MROUND(C4*$L$5,$C$8)</f>
        <v>#N/A</v>
      </c>
      <c r="K22" s="141"/>
      <c r="L22" s="141"/>
      <c r="M22" s="260" t="s">
        <v>10</v>
      </c>
      <c r="N22" s="261"/>
      <c r="O22" s="7"/>
      <c r="P22" s="7"/>
      <c r="Q22" s="7"/>
      <c r="R22" s="7"/>
    </row>
    <row r="23" spans="2:18" ht="18.75" customHeight="1" x14ac:dyDescent="0.35">
      <c r="B23" s="265"/>
      <c r="C23" s="242"/>
      <c r="D23" s="137">
        <f>START!$F$12</f>
        <v>0</v>
      </c>
      <c r="E23" s="138">
        <f>$G$4</f>
        <v>10</v>
      </c>
      <c r="F23" s="138" t="e">
        <f>MROUND($H$4*$C$6,$C$8)</f>
        <v>#N/A</v>
      </c>
      <c r="G23" s="138">
        <f>$I$4</f>
        <v>10</v>
      </c>
      <c r="H23" s="138" t="e">
        <f>MROUND($J$4*$C$6,$C$8)</f>
        <v>#N/A</v>
      </c>
      <c r="I23" s="138">
        <f>$K$4</f>
        <v>10</v>
      </c>
      <c r="J23" s="138" t="e">
        <f>MROUND($L$4*$C$6,$C$8)</f>
        <v>#N/A</v>
      </c>
      <c r="K23" s="141"/>
      <c r="L23" s="141"/>
      <c r="M23" s="262"/>
      <c r="N23" s="263"/>
      <c r="O23" s="7"/>
      <c r="P23" s="7"/>
      <c r="Q23" s="7"/>
      <c r="R23" s="7"/>
    </row>
    <row r="24" spans="2:18" ht="18.75" customHeight="1" x14ac:dyDescent="0.35">
      <c r="B24" s="265"/>
      <c r="C24" s="242"/>
      <c r="D24" s="137">
        <f>START!$C$21</f>
        <v>0</v>
      </c>
      <c r="E24" s="138">
        <v>12</v>
      </c>
      <c r="F24" s="29"/>
      <c r="G24" s="95" t="s">
        <v>17</v>
      </c>
      <c r="H24" s="29"/>
      <c r="I24" s="141"/>
      <c r="J24" s="141"/>
      <c r="K24" s="141"/>
      <c r="L24" s="141"/>
      <c r="M24" s="244" t="str">
        <f>IFERROR(F22/VLOOKUP(E22,Config!$C:$G,5,FALSE),"?")</f>
        <v>?</v>
      </c>
      <c r="N24" s="245"/>
      <c r="O24" s="7"/>
      <c r="P24" s="1"/>
      <c r="Q24" s="7"/>
      <c r="R24" s="7"/>
    </row>
    <row r="25" spans="2:18" ht="18.75" customHeight="1" x14ac:dyDescent="0.35">
      <c r="B25" s="265"/>
      <c r="C25" s="242"/>
      <c r="D25" s="137">
        <f>START!$C$15</f>
        <v>0</v>
      </c>
      <c r="E25" s="138">
        <v>10</v>
      </c>
      <c r="F25" s="29"/>
      <c r="G25" s="138">
        <v>10</v>
      </c>
      <c r="H25" s="29"/>
      <c r="I25" s="95" t="s">
        <v>16</v>
      </c>
      <c r="J25" s="29"/>
      <c r="K25" s="141"/>
      <c r="L25" s="141"/>
      <c r="M25" s="244"/>
      <c r="N25" s="245"/>
      <c r="O25" s="7"/>
      <c r="P25" s="1"/>
      <c r="Q25" s="7"/>
      <c r="R25" s="7"/>
    </row>
    <row r="26" spans="2:18" ht="18.75" customHeight="1" x14ac:dyDescent="0.35">
      <c r="B26" s="265"/>
      <c r="C26" s="242"/>
      <c r="D26" s="137">
        <f>START!$C$12</f>
        <v>0</v>
      </c>
      <c r="E26" s="138">
        <v>12</v>
      </c>
      <c r="F26" s="29"/>
      <c r="G26" s="138">
        <v>12</v>
      </c>
      <c r="H26" s="29"/>
      <c r="I26" s="97" t="s">
        <v>17</v>
      </c>
      <c r="J26" s="29"/>
      <c r="K26" s="141"/>
      <c r="L26" s="141"/>
      <c r="M26" s="244"/>
      <c r="N26" s="245"/>
      <c r="O26" s="7"/>
      <c r="P26" s="1"/>
      <c r="Q26" s="7"/>
      <c r="R26" s="7"/>
    </row>
    <row r="27" spans="2:18" ht="18.75" customHeight="1" x14ac:dyDescent="0.35">
      <c r="B27" s="265"/>
      <c r="C27" s="242"/>
      <c r="D27" s="137">
        <f>START!$C$22</f>
        <v>0</v>
      </c>
      <c r="E27" s="138">
        <v>12</v>
      </c>
      <c r="F27" s="29"/>
      <c r="G27" s="138">
        <v>12</v>
      </c>
      <c r="H27" s="29"/>
      <c r="I27" s="97" t="s">
        <v>17</v>
      </c>
      <c r="J27" s="29"/>
      <c r="K27" s="141"/>
      <c r="L27" s="141"/>
      <c r="M27" s="244"/>
      <c r="N27" s="245"/>
      <c r="O27" s="7"/>
      <c r="P27" s="7"/>
      <c r="Q27" s="7"/>
      <c r="R27" s="7"/>
    </row>
    <row r="28" spans="2:18" ht="18.75" customHeight="1" thickBot="1" x14ac:dyDescent="0.4">
      <c r="B28" s="265"/>
      <c r="C28" s="243"/>
      <c r="D28" s="139">
        <f>START!$C$13</f>
        <v>0</v>
      </c>
      <c r="E28" s="140">
        <v>10</v>
      </c>
      <c r="F28" s="29"/>
      <c r="G28" s="140">
        <v>10</v>
      </c>
      <c r="H28" s="29"/>
      <c r="I28" s="97" t="s">
        <v>16</v>
      </c>
      <c r="J28" s="29"/>
      <c r="K28" s="141"/>
      <c r="L28" s="141"/>
      <c r="M28" s="246"/>
      <c r="N28" s="247"/>
      <c r="O28" s="7"/>
      <c r="P28" s="7"/>
      <c r="Q28" s="7"/>
      <c r="R28" s="7"/>
    </row>
    <row r="29" spans="2:18" ht="18.75" customHeight="1" x14ac:dyDescent="0.3">
      <c r="B29" s="265"/>
      <c r="C29" s="268" t="s">
        <v>184</v>
      </c>
      <c r="D29" s="269"/>
      <c r="E29" s="269"/>
      <c r="F29" s="269"/>
      <c r="G29" s="269"/>
      <c r="H29" s="269"/>
      <c r="I29" s="269"/>
      <c r="J29" s="269"/>
      <c r="K29" s="269"/>
      <c r="L29" s="269"/>
      <c r="M29" s="269"/>
      <c r="N29" s="270"/>
      <c r="O29" s="7"/>
      <c r="P29" s="7"/>
      <c r="Q29" s="7"/>
      <c r="R29" s="7"/>
    </row>
    <row r="30" spans="2:18" ht="18.75" customHeight="1" thickBot="1" x14ac:dyDescent="0.35">
      <c r="B30" s="265"/>
      <c r="C30" s="271"/>
      <c r="D30" s="272"/>
      <c r="E30" s="272"/>
      <c r="F30" s="272"/>
      <c r="G30" s="272"/>
      <c r="H30" s="272"/>
      <c r="I30" s="272"/>
      <c r="J30" s="272"/>
      <c r="K30" s="272"/>
      <c r="L30" s="272"/>
      <c r="M30" s="272"/>
      <c r="N30" s="273"/>
      <c r="O30" s="7"/>
      <c r="P30" s="7"/>
      <c r="Q30" s="7"/>
      <c r="R30" s="7"/>
    </row>
    <row r="31" spans="2:18" ht="18.75" customHeight="1" x14ac:dyDescent="0.3">
      <c r="B31" s="265"/>
      <c r="C31" s="233" t="s">
        <v>199</v>
      </c>
      <c r="D31" s="173" t="s">
        <v>98</v>
      </c>
      <c r="E31" s="173" t="s">
        <v>200</v>
      </c>
      <c r="F31" s="29"/>
      <c r="G31" s="173" t="s">
        <v>200</v>
      </c>
      <c r="H31" s="29"/>
      <c r="I31" s="178"/>
      <c r="J31" s="178"/>
      <c r="K31" s="236" t="s">
        <v>203</v>
      </c>
      <c r="L31" s="236"/>
      <c r="M31" s="236"/>
      <c r="N31" s="237"/>
      <c r="O31" s="7"/>
      <c r="P31" s="7"/>
      <c r="Q31" s="7"/>
      <c r="R31" s="7"/>
    </row>
    <row r="32" spans="2:18" ht="18.75" customHeight="1" x14ac:dyDescent="0.3">
      <c r="B32" s="265"/>
      <c r="C32" s="234"/>
      <c r="D32" s="172" t="s">
        <v>196</v>
      </c>
      <c r="E32" s="230" t="s">
        <v>197</v>
      </c>
      <c r="F32" s="230"/>
      <c r="G32" s="230"/>
      <c r="H32" s="230"/>
      <c r="I32" s="178"/>
      <c r="J32" s="178"/>
      <c r="K32" s="238" t="str">
        <f>IFERROR(AVERAGE(F31,H31,H33,F33,F35,H35),"")</f>
        <v/>
      </c>
      <c r="L32" s="238"/>
      <c r="M32" s="238"/>
      <c r="N32" s="239"/>
      <c r="O32" s="7"/>
      <c r="P32" s="7"/>
      <c r="Q32" s="7"/>
      <c r="R32" s="7"/>
    </row>
    <row r="33" spans="2:18" ht="18.75" customHeight="1" x14ac:dyDescent="0.3">
      <c r="B33" s="265"/>
      <c r="C33" s="234"/>
      <c r="D33" s="173" t="s">
        <v>99</v>
      </c>
      <c r="E33" s="173" t="s">
        <v>200</v>
      </c>
      <c r="F33" s="29"/>
      <c r="G33" s="173" t="s">
        <v>200</v>
      </c>
      <c r="H33" s="29"/>
      <c r="I33" s="178"/>
      <c r="J33" s="178"/>
      <c r="K33" s="238"/>
      <c r="L33" s="238"/>
      <c r="M33" s="238"/>
      <c r="N33" s="239"/>
      <c r="O33" s="7"/>
      <c r="P33" s="7"/>
      <c r="Q33" s="7"/>
      <c r="R33" s="7"/>
    </row>
    <row r="34" spans="2:18" ht="18.75" customHeight="1" x14ac:dyDescent="0.3">
      <c r="B34" s="265"/>
      <c r="C34" s="234"/>
      <c r="D34" s="172" t="s">
        <v>196</v>
      </c>
      <c r="E34" s="230" t="s">
        <v>197</v>
      </c>
      <c r="F34" s="230"/>
      <c r="G34" s="230"/>
      <c r="H34" s="230"/>
      <c r="I34" s="178"/>
      <c r="J34" s="178"/>
      <c r="K34" s="219"/>
      <c r="L34" s="219"/>
      <c r="M34" s="219"/>
      <c r="N34" s="220"/>
      <c r="O34" s="7"/>
      <c r="P34" s="7"/>
      <c r="Q34" s="7"/>
      <c r="R34" s="7"/>
    </row>
    <row r="35" spans="2:18" ht="18.75" customHeight="1" x14ac:dyDescent="0.3">
      <c r="B35" s="265"/>
      <c r="C35" s="234"/>
      <c r="D35" s="173" t="s">
        <v>201</v>
      </c>
      <c r="E35" s="173" t="s">
        <v>200</v>
      </c>
      <c r="F35" s="29"/>
      <c r="G35" s="173" t="s">
        <v>200</v>
      </c>
      <c r="H35" s="29"/>
      <c r="I35" s="178"/>
      <c r="J35" s="178"/>
      <c r="K35" s="221"/>
      <c r="L35" s="221"/>
      <c r="M35" s="221"/>
      <c r="N35" s="222"/>
      <c r="O35" s="7"/>
      <c r="P35" s="7"/>
      <c r="Q35" s="7"/>
      <c r="R35" s="7"/>
    </row>
    <row r="36" spans="2:18" ht="18.75" customHeight="1" thickBot="1" x14ac:dyDescent="0.4">
      <c r="B36" s="265"/>
      <c r="C36" s="235"/>
      <c r="D36" s="172" t="s">
        <v>195</v>
      </c>
      <c r="E36" s="231" t="s">
        <v>212</v>
      </c>
      <c r="F36" s="231"/>
      <c r="G36" s="231"/>
      <c r="H36" s="231"/>
      <c r="I36" s="179"/>
      <c r="J36" s="179"/>
      <c r="K36" s="223"/>
      <c r="L36" s="223"/>
      <c r="M36" s="223"/>
      <c r="N36" s="224"/>
      <c r="O36" s="7"/>
      <c r="P36" s="7"/>
      <c r="Q36" s="7"/>
      <c r="R36" s="7"/>
    </row>
    <row r="37" spans="2:18" ht="18.75" customHeight="1" x14ac:dyDescent="0.35">
      <c r="B37" s="265"/>
      <c r="C37" s="241" t="s">
        <v>175</v>
      </c>
      <c r="D37" s="135">
        <f>START!$F$12</f>
        <v>0</v>
      </c>
      <c r="E37" s="97" t="str">
        <f>$G$5</f>
        <v>8+</v>
      </c>
      <c r="F37" s="152" t="e">
        <f>MROUND(C6*$H$5,$C$8)</f>
        <v>#N/A</v>
      </c>
      <c r="G37" s="136">
        <f>$I$5</f>
        <v>8</v>
      </c>
      <c r="H37" s="136" t="e">
        <f>MROUND(C6*$J$5,$C$8)</f>
        <v>#N/A</v>
      </c>
      <c r="I37" s="136">
        <f>$K$5</f>
        <v>8</v>
      </c>
      <c r="J37" s="136" t="e">
        <f>MROUND(C6*$L$5,$C$8)</f>
        <v>#N/A</v>
      </c>
      <c r="K37" s="141"/>
      <c r="L37" s="141"/>
      <c r="M37" s="260" t="s">
        <v>10</v>
      </c>
      <c r="N37" s="261"/>
      <c r="O37" s="7"/>
      <c r="P37" s="7"/>
      <c r="Q37" s="7"/>
      <c r="R37" s="7"/>
    </row>
    <row r="38" spans="2:18" ht="18.75" customHeight="1" x14ac:dyDescent="0.35">
      <c r="B38" s="265"/>
      <c r="C38" s="242"/>
      <c r="D38" s="137">
        <f>START!F10</f>
        <v>0</v>
      </c>
      <c r="E38" s="138">
        <f>$G$4</f>
        <v>10</v>
      </c>
      <c r="F38" s="138" t="e">
        <f>MROUND($H$4*$C$4,$C$8)</f>
        <v>#N/A</v>
      </c>
      <c r="G38" s="138">
        <f>$I$4</f>
        <v>10</v>
      </c>
      <c r="H38" s="138" t="e">
        <f>MROUND($J$4*$C$4,$C$8)</f>
        <v>#N/A</v>
      </c>
      <c r="I38" s="138">
        <f>$K$4</f>
        <v>10</v>
      </c>
      <c r="J38" s="138" t="e">
        <f>MROUND($L$4*$C$4,$C$8)</f>
        <v>#N/A</v>
      </c>
      <c r="K38" s="141"/>
      <c r="L38" s="141"/>
      <c r="M38" s="262"/>
      <c r="N38" s="263"/>
      <c r="O38" s="7"/>
      <c r="P38" s="7"/>
      <c r="Q38" s="7"/>
      <c r="R38" s="7"/>
    </row>
    <row r="39" spans="2:18" ht="18.75" customHeight="1" x14ac:dyDescent="0.35">
      <c r="B39" s="265"/>
      <c r="C39" s="242"/>
      <c r="D39" s="137">
        <f>START!$C$24</f>
        <v>0</v>
      </c>
      <c r="E39" s="138">
        <v>10</v>
      </c>
      <c r="F39" s="29"/>
      <c r="G39" s="138">
        <v>10</v>
      </c>
      <c r="H39" s="29"/>
      <c r="I39" s="138">
        <v>10</v>
      </c>
      <c r="J39" s="29"/>
      <c r="K39" s="138">
        <v>10</v>
      </c>
      <c r="L39" s="29"/>
      <c r="M39" s="244" t="str">
        <f>IFERROR(F37/VLOOKUP(E37,Config!$C:$G,5,FALSE),"?")</f>
        <v>?</v>
      </c>
      <c r="N39" s="245"/>
      <c r="O39" s="7"/>
      <c r="P39" s="7"/>
      <c r="Q39" s="7"/>
      <c r="R39" s="7"/>
    </row>
    <row r="40" spans="2:18" ht="18.75" customHeight="1" x14ac:dyDescent="0.35">
      <c r="B40" s="265"/>
      <c r="C40" s="242"/>
      <c r="D40" s="137">
        <f>START!$C$20</f>
        <v>0</v>
      </c>
      <c r="E40" s="138">
        <v>12</v>
      </c>
      <c r="F40" s="29"/>
      <c r="G40" s="95" t="s">
        <v>17</v>
      </c>
      <c r="H40" s="29"/>
      <c r="I40" s="141"/>
      <c r="J40" s="141"/>
      <c r="K40" s="141"/>
      <c r="L40" s="141"/>
      <c r="M40" s="244"/>
      <c r="N40" s="245"/>
      <c r="O40" s="7"/>
      <c r="P40" s="7"/>
      <c r="Q40" s="7"/>
      <c r="R40" s="7"/>
    </row>
    <row r="41" spans="2:18" ht="18.75" customHeight="1" x14ac:dyDescent="0.35">
      <c r="B41" s="265"/>
      <c r="C41" s="242"/>
      <c r="D41" s="137">
        <f>START!$C$16</f>
        <v>0</v>
      </c>
      <c r="E41" s="138">
        <v>12</v>
      </c>
      <c r="F41" s="29"/>
      <c r="G41" s="138">
        <v>12</v>
      </c>
      <c r="H41" s="29"/>
      <c r="I41" s="95" t="s">
        <v>17</v>
      </c>
      <c r="J41" s="29"/>
      <c r="K41" s="141"/>
      <c r="L41" s="141"/>
      <c r="M41" s="244"/>
      <c r="N41" s="245"/>
      <c r="O41" s="7"/>
      <c r="P41" s="1"/>
      <c r="Q41" s="7"/>
      <c r="R41" s="7"/>
    </row>
    <row r="42" spans="2:18" ht="18.75" customHeight="1" x14ac:dyDescent="0.35">
      <c r="B42" s="265"/>
      <c r="C42" s="242"/>
      <c r="D42" s="137">
        <f>START!$C$23</f>
        <v>0</v>
      </c>
      <c r="E42" s="138">
        <v>12</v>
      </c>
      <c r="F42" s="29"/>
      <c r="G42" s="138">
        <v>12</v>
      </c>
      <c r="H42" s="29"/>
      <c r="I42" s="97" t="s">
        <v>17</v>
      </c>
      <c r="J42" s="29"/>
      <c r="K42" s="141"/>
      <c r="L42" s="141"/>
      <c r="M42" s="244"/>
      <c r="N42" s="245"/>
      <c r="O42" s="7"/>
      <c r="P42" s="7"/>
      <c r="Q42" s="7"/>
      <c r="R42" s="7"/>
    </row>
    <row r="43" spans="2:18" ht="18.75" customHeight="1" thickBot="1" x14ac:dyDescent="0.4">
      <c r="B43" s="265"/>
      <c r="C43" s="243"/>
      <c r="D43" s="139">
        <f>START!$C$14</f>
        <v>0</v>
      </c>
      <c r="E43" s="140">
        <v>12</v>
      </c>
      <c r="F43" s="29"/>
      <c r="G43" s="140">
        <v>12</v>
      </c>
      <c r="H43" s="29"/>
      <c r="I43" s="97" t="s">
        <v>17</v>
      </c>
      <c r="J43" s="30"/>
      <c r="K43" s="141"/>
      <c r="L43" s="141"/>
      <c r="M43" s="246"/>
      <c r="N43" s="247"/>
      <c r="O43" s="7"/>
      <c r="P43" s="7"/>
      <c r="Q43" s="7"/>
      <c r="R43" s="7"/>
    </row>
    <row r="44" spans="2:18" ht="18.75" customHeight="1" x14ac:dyDescent="0.35">
      <c r="B44" s="265"/>
      <c r="C44" s="228" t="s">
        <v>179</v>
      </c>
      <c r="D44" s="168">
        <f>START!$F$11</f>
        <v>0</v>
      </c>
      <c r="E44" s="97" t="str">
        <f>$G$5</f>
        <v>8+</v>
      </c>
      <c r="F44" s="145" t="e">
        <f>MROUND($H$5*$C$5,$C$8)</f>
        <v>#N/A</v>
      </c>
      <c r="G44" s="145">
        <f>$I$5</f>
        <v>8</v>
      </c>
      <c r="H44" s="145" t="e">
        <f>MROUND($J$5*$C$5,$C$8)</f>
        <v>#N/A</v>
      </c>
      <c r="I44" s="145">
        <f>$K$5</f>
        <v>8</v>
      </c>
      <c r="J44" s="146" t="e">
        <f>MROUND($L$5*$C$5,$C$8)</f>
        <v>#N/A</v>
      </c>
      <c r="K44" s="141"/>
      <c r="L44" s="141"/>
      <c r="M44" s="282" t="s">
        <v>10</v>
      </c>
      <c r="N44" s="283"/>
      <c r="O44" s="7"/>
      <c r="P44" s="7"/>
      <c r="Q44" s="7"/>
      <c r="R44" s="7"/>
    </row>
    <row r="45" spans="2:18" ht="18.75" customHeight="1" x14ac:dyDescent="0.3">
      <c r="B45" s="265"/>
      <c r="C45" s="229"/>
      <c r="D45" s="170">
        <f>START!$C$28</f>
        <v>0</v>
      </c>
      <c r="E45" s="170">
        <v>12</v>
      </c>
      <c r="F45" s="29"/>
      <c r="G45" s="170">
        <v>12</v>
      </c>
      <c r="H45" s="29"/>
      <c r="I45" s="95" t="s">
        <v>17</v>
      </c>
      <c r="J45" s="29"/>
      <c r="K45" s="141"/>
      <c r="L45" s="141"/>
      <c r="M45" s="284"/>
      <c r="N45" s="285"/>
      <c r="O45" s="7"/>
      <c r="P45" s="7"/>
      <c r="Q45" s="7"/>
      <c r="R45" s="7"/>
    </row>
    <row r="46" spans="2:18" ht="18.75" customHeight="1" x14ac:dyDescent="0.3">
      <c r="B46" s="265"/>
      <c r="C46" s="229"/>
      <c r="D46" s="170">
        <f>START!$C$26</f>
        <v>0</v>
      </c>
      <c r="E46" s="170">
        <v>12</v>
      </c>
      <c r="F46" s="29"/>
      <c r="G46" s="170">
        <v>12</v>
      </c>
      <c r="H46" s="29"/>
      <c r="I46" s="95" t="s">
        <v>17</v>
      </c>
      <c r="J46" s="29"/>
      <c r="K46" s="141"/>
      <c r="L46" s="141"/>
      <c r="M46" s="248" t="str">
        <f>IFERROR(F44/VLOOKUP(E44,Config!$C:$G,5,FALSE),"?")</f>
        <v>?</v>
      </c>
      <c r="N46" s="249"/>
      <c r="O46" s="7"/>
      <c r="P46" s="7"/>
      <c r="Q46" s="7"/>
      <c r="R46" s="7"/>
    </row>
    <row r="47" spans="2:18" ht="18.75" customHeight="1" thickBot="1" x14ac:dyDescent="0.35">
      <c r="B47" s="265"/>
      <c r="C47" s="302"/>
      <c r="D47" s="170">
        <f>START!$C$30</f>
        <v>0</v>
      </c>
      <c r="E47" s="170">
        <v>12</v>
      </c>
      <c r="F47" s="29"/>
      <c r="G47" s="170">
        <v>12</v>
      </c>
      <c r="H47" s="29"/>
      <c r="I47" s="170">
        <v>12</v>
      </c>
      <c r="J47" s="29"/>
      <c r="K47" s="151" t="s">
        <v>17</v>
      </c>
      <c r="L47" s="29"/>
      <c r="M47" s="300"/>
      <c r="N47" s="301"/>
      <c r="O47" s="7"/>
      <c r="P47" s="7"/>
      <c r="Q47" s="7"/>
      <c r="R47" s="7"/>
    </row>
    <row r="48" spans="2:18" ht="18.75" customHeight="1" x14ac:dyDescent="0.3">
      <c r="B48" s="265"/>
      <c r="C48" s="274" t="s">
        <v>18</v>
      </c>
      <c r="D48" s="275"/>
      <c r="E48" s="275"/>
      <c r="F48" s="275"/>
      <c r="G48" s="275"/>
      <c r="H48" s="275"/>
      <c r="I48" s="275"/>
      <c r="J48" s="275"/>
      <c r="K48" s="275"/>
      <c r="L48" s="275"/>
      <c r="M48" s="275"/>
      <c r="N48" s="276"/>
      <c r="O48" s="7"/>
      <c r="P48" s="7"/>
      <c r="Q48" s="7"/>
      <c r="R48" s="7"/>
    </row>
    <row r="49" spans="2:18" ht="18.75" customHeight="1" thickBot="1" x14ac:dyDescent="0.35">
      <c r="B49" s="303"/>
      <c r="C49" s="277"/>
      <c r="D49" s="278"/>
      <c r="E49" s="278"/>
      <c r="F49" s="278"/>
      <c r="G49" s="278"/>
      <c r="H49" s="278"/>
      <c r="I49" s="278"/>
      <c r="J49" s="278"/>
      <c r="K49" s="278"/>
      <c r="L49" s="278"/>
      <c r="M49" s="278"/>
      <c r="N49" s="279"/>
      <c r="O49" s="7"/>
      <c r="P49" s="7"/>
      <c r="Q49" s="7"/>
      <c r="R49" s="7"/>
    </row>
    <row r="50" spans="2:18" ht="18.75" customHeight="1" thickBot="1" x14ac:dyDescent="0.4">
      <c r="B50" s="31" t="s">
        <v>97</v>
      </c>
      <c r="C50" s="165" t="s">
        <v>13</v>
      </c>
      <c r="D50" s="165" t="s">
        <v>14</v>
      </c>
      <c r="E50" s="240" t="s">
        <v>0</v>
      </c>
      <c r="F50" s="240"/>
      <c r="G50" s="240" t="s">
        <v>1</v>
      </c>
      <c r="H50" s="240"/>
      <c r="I50" s="240" t="s">
        <v>2</v>
      </c>
      <c r="J50" s="240"/>
      <c r="K50" s="240" t="s">
        <v>3</v>
      </c>
      <c r="L50" s="240"/>
      <c r="M50" s="240" t="s">
        <v>4</v>
      </c>
      <c r="N50" s="299"/>
      <c r="O50" s="7"/>
      <c r="P50" s="7"/>
      <c r="Q50" s="7"/>
      <c r="R50" s="7"/>
    </row>
    <row r="51" spans="2:18" ht="18.75" customHeight="1" x14ac:dyDescent="0.3">
      <c r="B51" s="264" t="s">
        <v>99</v>
      </c>
      <c r="C51" s="213" t="s">
        <v>198</v>
      </c>
      <c r="D51" s="214"/>
      <c r="E51" s="214"/>
      <c r="F51" s="214"/>
      <c r="G51" s="214"/>
      <c r="H51" s="214"/>
      <c r="I51" s="214"/>
      <c r="J51" s="214"/>
      <c r="K51" s="214"/>
      <c r="L51" s="214"/>
      <c r="M51" s="214"/>
      <c r="N51" s="215"/>
      <c r="O51" s="7"/>
      <c r="P51" s="1"/>
      <c r="Q51" s="7"/>
      <c r="R51" s="7"/>
    </row>
    <row r="52" spans="2:18" ht="18.75" customHeight="1" x14ac:dyDescent="0.3">
      <c r="B52" s="265"/>
      <c r="C52" s="216"/>
      <c r="D52" s="217"/>
      <c r="E52" s="217"/>
      <c r="F52" s="217"/>
      <c r="G52" s="217"/>
      <c r="H52" s="217"/>
      <c r="I52" s="217"/>
      <c r="J52" s="217"/>
      <c r="K52" s="217"/>
      <c r="L52" s="217"/>
      <c r="M52" s="217"/>
      <c r="N52" s="218"/>
      <c r="O52" s="7"/>
      <c r="P52" s="7"/>
      <c r="Q52" s="7"/>
      <c r="R52" s="7"/>
    </row>
    <row r="53" spans="2:18" ht="18.75" customHeight="1" x14ac:dyDescent="0.3">
      <c r="B53" s="265"/>
      <c r="C53" s="225" t="s">
        <v>210</v>
      </c>
      <c r="D53" s="167" t="s">
        <v>98</v>
      </c>
      <c r="E53" s="167" t="s">
        <v>200</v>
      </c>
      <c r="F53" s="29"/>
      <c r="G53" s="167" t="s">
        <v>200</v>
      </c>
      <c r="H53" s="157"/>
      <c r="I53" s="167" t="s">
        <v>200</v>
      </c>
      <c r="J53" s="29"/>
      <c r="K53" s="161"/>
      <c r="L53" s="161"/>
      <c r="M53" s="161"/>
      <c r="N53" s="162"/>
      <c r="O53" s="7"/>
      <c r="P53" s="7"/>
      <c r="Q53" s="7"/>
      <c r="R53" s="7"/>
    </row>
    <row r="54" spans="2:18" ht="18.75" customHeight="1" x14ac:dyDescent="0.3">
      <c r="B54" s="265"/>
      <c r="C54" s="225"/>
      <c r="D54" s="169" t="s">
        <v>196</v>
      </c>
      <c r="E54" s="212" t="s">
        <v>197</v>
      </c>
      <c r="F54" s="212"/>
      <c r="G54" s="212"/>
      <c r="H54" s="212"/>
      <c r="I54" s="212"/>
      <c r="J54" s="212"/>
      <c r="K54" s="161"/>
      <c r="L54" s="161"/>
      <c r="M54" s="161"/>
      <c r="N54" s="162"/>
      <c r="O54" s="7"/>
      <c r="P54" s="7"/>
      <c r="Q54" s="7"/>
      <c r="R54" s="7"/>
    </row>
    <row r="55" spans="2:18" ht="18.75" customHeight="1" x14ac:dyDescent="0.3">
      <c r="B55" s="265"/>
      <c r="C55" s="225"/>
      <c r="D55" s="167" t="s">
        <v>99</v>
      </c>
      <c r="E55" s="167" t="s">
        <v>194</v>
      </c>
      <c r="F55" s="29"/>
      <c r="G55" s="167" t="s">
        <v>194</v>
      </c>
      <c r="H55" s="29"/>
      <c r="I55" s="167"/>
      <c r="J55" s="167"/>
      <c r="K55" s="161"/>
      <c r="L55" s="161"/>
      <c r="M55" s="161"/>
      <c r="N55" s="162"/>
      <c r="O55" s="7"/>
      <c r="P55" s="7"/>
      <c r="Q55" s="7"/>
      <c r="R55" s="7"/>
    </row>
    <row r="56" spans="2:18" ht="18.75" customHeight="1" x14ac:dyDescent="0.3">
      <c r="B56" s="265"/>
      <c r="C56" s="225"/>
      <c r="D56" s="169" t="s">
        <v>196</v>
      </c>
      <c r="E56" s="212" t="s">
        <v>197</v>
      </c>
      <c r="F56" s="212"/>
      <c r="G56" s="212"/>
      <c r="H56" s="212"/>
      <c r="I56" s="212"/>
      <c r="J56" s="212"/>
      <c r="K56" s="161"/>
      <c r="L56" s="161"/>
      <c r="M56" s="161"/>
      <c r="N56" s="162"/>
      <c r="O56" s="7"/>
      <c r="P56" s="7"/>
      <c r="Q56" s="7"/>
      <c r="R56" s="7"/>
    </row>
    <row r="57" spans="2:18" ht="18.75" customHeight="1" x14ac:dyDescent="0.3">
      <c r="B57" s="265"/>
      <c r="C57" s="225"/>
      <c r="D57" s="167" t="s">
        <v>201</v>
      </c>
      <c r="E57" s="167" t="s">
        <v>206</v>
      </c>
      <c r="F57" s="29"/>
      <c r="G57" s="167"/>
      <c r="H57" s="167"/>
      <c r="I57" s="167"/>
      <c r="J57" s="167"/>
      <c r="K57" s="161"/>
      <c r="L57" s="161"/>
      <c r="M57" s="161"/>
      <c r="N57" s="162"/>
      <c r="O57" s="7"/>
      <c r="P57" s="7"/>
      <c r="Q57" s="7"/>
      <c r="R57" s="7"/>
    </row>
    <row r="58" spans="2:18" ht="18.75" customHeight="1" thickBot="1" x14ac:dyDescent="0.4">
      <c r="B58" s="265"/>
      <c r="C58" s="226"/>
      <c r="D58" s="169" t="s">
        <v>195</v>
      </c>
      <c r="E58" s="227" t="s">
        <v>212</v>
      </c>
      <c r="F58" s="227"/>
      <c r="G58" s="227"/>
      <c r="H58" s="227"/>
      <c r="I58" s="227"/>
      <c r="J58" s="227"/>
      <c r="K58" s="163"/>
      <c r="L58" s="163"/>
      <c r="M58" s="163"/>
      <c r="N58" s="164"/>
      <c r="O58" s="7"/>
      <c r="P58" s="7"/>
      <c r="Q58" s="7"/>
      <c r="R58" s="7"/>
    </row>
    <row r="59" spans="2:18" ht="18.75" customHeight="1" x14ac:dyDescent="0.35">
      <c r="B59" s="265"/>
      <c r="C59" s="123"/>
      <c r="D59" s="135">
        <f>START!$F$10</f>
        <v>0</v>
      </c>
      <c r="E59" s="97" t="str">
        <f>$G$7</f>
        <v>4+</v>
      </c>
      <c r="F59" s="136" t="e">
        <f>MROUND($H$7*$C$4,$C$8)</f>
        <v>#N/A</v>
      </c>
      <c r="G59" s="136">
        <f>$I$7</f>
        <v>4</v>
      </c>
      <c r="H59" s="136" t="e">
        <f>MROUND($J$7*$C$4,$C$8)</f>
        <v>#N/A</v>
      </c>
      <c r="I59" s="136">
        <f>$K$7</f>
        <v>4</v>
      </c>
      <c r="J59" s="136" t="e">
        <f>MROUND($L$7*$C$4,$C$8)</f>
        <v>#N/A</v>
      </c>
      <c r="K59" s="136">
        <f>$K$7</f>
        <v>4</v>
      </c>
      <c r="L59" s="136" t="e">
        <f>MROUND($N$7*$C$4,$C$8)</f>
        <v>#N/A</v>
      </c>
      <c r="M59" s="260" t="s">
        <v>10</v>
      </c>
      <c r="N59" s="261"/>
      <c r="O59" s="7"/>
      <c r="P59" s="7"/>
      <c r="Q59" s="7"/>
      <c r="R59" s="7"/>
    </row>
    <row r="60" spans="2:18" ht="18.75" customHeight="1" x14ac:dyDescent="0.35">
      <c r="B60" s="265"/>
      <c r="C60" s="124"/>
      <c r="D60" s="137">
        <f>START!$F$12</f>
        <v>0</v>
      </c>
      <c r="E60" s="138">
        <f>$G$4</f>
        <v>10</v>
      </c>
      <c r="F60" s="138" t="e">
        <f>MROUND($H$6*$C$6,$C$8)</f>
        <v>#N/A</v>
      </c>
      <c r="G60" s="138">
        <f>$I$4</f>
        <v>10</v>
      </c>
      <c r="H60" s="138" t="e">
        <f>MROUND($J$6*$C$6,$C$8)</f>
        <v>#N/A</v>
      </c>
      <c r="I60" s="138">
        <f>$K$4</f>
        <v>10</v>
      </c>
      <c r="J60" s="138" t="e">
        <f>MROUND($L$6*$C$6,$C$8)</f>
        <v>#N/A</v>
      </c>
      <c r="K60" s="141"/>
      <c r="L60" s="141"/>
      <c r="M60" s="262"/>
      <c r="N60" s="263"/>
      <c r="O60" s="7"/>
      <c r="P60" s="7"/>
      <c r="Q60" s="7"/>
      <c r="R60" s="7"/>
    </row>
    <row r="61" spans="2:18" ht="18.75" customHeight="1" x14ac:dyDescent="0.35">
      <c r="B61" s="265"/>
      <c r="C61" s="124"/>
      <c r="D61" s="137">
        <f>START!$C$21</f>
        <v>0</v>
      </c>
      <c r="E61" s="138">
        <v>12</v>
      </c>
      <c r="F61" s="29"/>
      <c r="G61" s="95" t="s">
        <v>17</v>
      </c>
      <c r="H61" s="29"/>
      <c r="I61" s="141"/>
      <c r="J61" s="141"/>
      <c r="K61" s="141"/>
      <c r="L61" s="141"/>
      <c r="M61" s="244" t="str">
        <f>IFERROR(F59/VLOOKUP(E59,Config!$C:$G,5,FALSE),"?")</f>
        <v>?</v>
      </c>
      <c r="N61" s="245"/>
      <c r="O61" s="7"/>
      <c r="P61" s="7"/>
      <c r="Q61" s="7"/>
      <c r="R61" s="7"/>
    </row>
    <row r="62" spans="2:18" ht="18.75" customHeight="1" x14ac:dyDescent="0.35">
      <c r="B62" s="265"/>
      <c r="C62" s="124"/>
      <c r="D62" s="137">
        <f>START!$C$15</f>
        <v>0</v>
      </c>
      <c r="E62" s="138">
        <v>10</v>
      </c>
      <c r="F62" s="29"/>
      <c r="G62" s="138">
        <v>10</v>
      </c>
      <c r="H62" s="29"/>
      <c r="I62" s="95" t="s">
        <v>16</v>
      </c>
      <c r="J62" s="29"/>
      <c r="K62" s="141"/>
      <c r="L62" s="141"/>
      <c r="M62" s="244"/>
      <c r="N62" s="245"/>
      <c r="O62" s="7"/>
      <c r="P62" s="7"/>
      <c r="Q62" s="7"/>
      <c r="R62" s="7"/>
    </row>
    <row r="63" spans="2:18" ht="18.75" customHeight="1" x14ac:dyDescent="0.35">
      <c r="B63" s="265"/>
      <c r="C63" s="124"/>
      <c r="D63" s="137">
        <f>START!$C$12</f>
        <v>0</v>
      </c>
      <c r="E63" s="138">
        <v>12</v>
      </c>
      <c r="F63" s="29"/>
      <c r="G63" s="138">
        <v>12</v>
      </c>
      <c r="H63" s="29"/>
      <c r="I63" s="95" t="s">
        <v>17</v>
      </c>
      <c r="J63" s="29"/>
      <c r="K63" s="141"/>
      <c r="L63" s="141"/>
      <c r="M63" s="244"/>
      <c r="N63" s="245"/>
      <c r="O63" s="7"/>
      <c r="P63" s="7"/>
      <c r="Q63" s="7"/>
      <c r="R63" s="7"/>
    </row>
    <row r="64" spans="2:18" ht="18.75" customHeight="1" x14ac:dyDescent="0.35">
      <c r="B64" s="265"/>
      <c r="C64" s="124"/>
      <c r="D64" s="137">
        <f>START!$C$22</f>
        <v>0</v>
      </c>
      <c r="E64" s="138">
        <v>12</v>
      </c>
      <c r="F64" s="29"/>
      <c r="G64" s="138">
        <v>12</v>
      </c>
      <c r="H64" s="29"/>
      <c r="I64" s="95" t="s">
        <v>17</v>
      </c>
      <c r="J64" s="29"/>
      <c r="K64" s="141"/>
      <c r="L64" s="141"/>
      <c r="M64" s="244"/>
      <c r="N64" s="245"/>
      <c r="O64" s="7"/>
      <c r="P64" s="7"/>
      <c r="Q64" s="7"/>
      <c r="R64" s="7"/>
    </row>
    <row r="65" spans="2:18" ht="18.75" customHeight="1" thickBot="1" x14ac:dyDescent="0.4">
      <c r="B65" s="265"/>
      <c r="C65" s="125"/>
      <c r="D65" s="139">
        <f>START!$C$13</f>
        <v>0</v>
      </c>
      <c r="E65" s="140">
        <v>10</v>
      </c>
      <c r="F65" s="29"/>
      <c r="G65" s="140">
        <v>10</v>
      </c>
      <c r="H65" s="29"/>
      <c r="I65" s="95" t="s">
        <v>16</v>
      </c>
      <c r="J65" s="29"/>
      <c r="K65" s="141"/>
      <c r="L65" s="141"/>
      <c r="M65" s="246"/>
      <c r="N65" s="247"/>
      <c r="O65" s="7"/>
      <c r="P65" s="1"/>
      <c r="Q65" s="7"/>
      <c r="R65" s="7"/>
    </row>
    <row r="66" spans="2:18" ht="18.75" customHeight="1" x14ac:dyDescent="0.3">
      <c r="B66" s="265"/>
      <c r="C66" s="268" t="s">
        <v>184</v>
      </c>
      <c r="D66" s="269"/>
      <c r="E66" s="269"/>
      <c r="F66" s="269"/>
      <c r="G66" s="269"/>
      <c r="H66" s="269"/>
      <c r="I66" s="269"/>
      <c r="J66" s="269"/>
      <c r="K66" s="269"/>
      <c r="L66" s="269"/>
      <c r="M66" s="269"/>
      <c r="N66" s="270"/>
      <c r="O66" s="7"/>
      <c r="P66" s="7"/>
      <c r="Q66" s="7"/>
      <c r="R66" s="7"/>
    </row>
    <row r="67" spans="2:18" ht="18.75" customHeight="1" thickBot="1" x14ac:dyDescent="0.35">
      <c r="B67" s="265"/>
      <c r="C67" s="271"/>
      <c r="D67" s="272"/>
      <c r="E67" s="272"/>
      <c r="F67" s="272"/>
      <c r="G67" s="272"/>
      <c r="H67" s="272"/>
      <c r="I67" s="272"/>
      <c r="J67" s="272"/>
      <c r="K67" s="272"/>
      <c r="L67" s="272"/>
      <c r="M67" s="272"/>
      <c r="N67" s="273"/>
      <c r="O67" s="7"/>
      <c r="P67" s="7"/>
      <c r="Q67" s="7"/>
      <c r="R67" s="7"/>
    </row>
    <row r="68" spans="2:18" ht="18.75" customHeight="1" x14ac:dyDescent="0.3">
      <c r="B68" s="265"/>
      <c r="C68" s="233" t="s">
        <v>204</v>
      </c>
      <c r="D68" s="173" t="s">
        <v>98</v>
      </c>
      <c r="E68" s="173" t="s">
        <v>206</v>
      </c>
      <c r="F68" s="29"/>
      <c r="G68" s="173"/>
      <c r="H68" s="173"/>
      <c r="I68" s="173"/>
      <c r="J68" s="173"/>
      <c r="K68" s="236" t="s">
        <v>203</v>
      </c>
      <c r="L68" s="236"/>
      <c r="M68" s="236"/>
      <c r="N68" s="237"/>
      <c r="O68" s="7"/>
      <c r="P68" s="7"/>
      <c r="Q68" s="7"/>
      <c r="R68" s="7"/>
    </row>
    <row r="69" spans="2:18" ht="18.75" customHeight="1" x14ac:dyDescent="0.3">
      <c r="B69" s="265"/>
      <c r="C69" s="234"/>
      <c r="D69" s="172" t="s">
        <v>196</v>
      </c>
      <c r="E69" s="230" t="s">
        <v>197</v>
      </c>
      <c r="F69" s="230"/>
      <c r="G69" s="174"/>
      <c r="H69" s="174"/>
      <c r="I69" s="174"/>
      <c r="J69" s="174"/>
      <c r="K69" s="238" t="str">
        <f>IFERROR(AVERAGE(F68,F70,F72,F74),"")</f>
        <v/>
      </c>
      <c r="L69" s="238"/>
      <c r="M69" s="238"/>
      <c r="N69" s="239"/>
      <c r="O69" s="7"/>
      <c r="P69" s="7"/>
      <c r="Q69" s="7"/>
      <c r="R69" s="7"/>
    </row>
    <row r="70" spans="2:18" ht="18.75" customHeight="1" x14ac:dyDescent="0.3">
      <c r="B70" s="265"/>
      <c r="C70" s="234"/>
      <c r="D70" s="173" t="s">
        <v>99</v>
      </c>
      <c r="E70" s="173" t="s">
        <v>206</v>
      </c>
      <c r="F70" s="29"/>
      <c r="G70" s="174"/>
      <c r="H70" s="174"/>
      <c r="I70" s="174"/>
      <c r="J70" s="174"/>
      <c r="K70" s="238"/>
      <c r="L70" s="238"/>
      <c r="M70" s="238"/>
      <c r="N70" s="239"/>
      <c r="O70" s="7"/>
      <c r="P70" s="7"/>
      <c r="Q70" s="7"/>
      <c r="R70" s="7"/>
    </row>
    <row r="71" spans="2:18" ht="18.75" customHeight="1" x14ac:dyDescent="0.3">
      <c r="B71" s="265"/>
      <c r="C71" s="234"/>
      <c r="D71" s="172" t="s">
        <v>196</v>
      </c>
      <c r="E71" s="230" t="s">
        <v>197</v>
      </c>
      <c r="F71" s="230"/>
      <c r="G71" s="174"/>
      <c r="H71" s="174"/>
      <c r="I71" s="174"/>
      <c r="J71" s="174"/>
      <c r="K71" s="174"/>
      <c r="L71" s="174"/>
      <c r="M71" s="174"/>
      <c r="N71" s="175"/>
      <c r="O71" s="7"/>
      <c r="P71" s="7"/>
      <c r="Q71" s="7"/>
      <c r="R71" s="7"/>
    </row>
    <row r="72" spans="2:18" ht="18.75" customHeight="1" x14ac:dyDescent="0.3">
      <c r="B72" s="265"/>
      <c r="C72" s="234"/>
      <c r="D72" s="173" t="s">
        <v>201</v>
      </c>
      <c r="E72" s="173" t="s">
        <v>206</v>
      </c>
      <c r="F72" s="29"/>
      <c r="G72" s="174"/>
      <c r="H72" s="174"/>
      <c r="I72" s="174"/>
      <c r="J72" s="174"/>
      <c r="K72" s="174"/>
      <c r="L72" s="174"/>
      <c r="M72" s="174"/>
      <c r="N72" s="175"/>
      <c r="O72" s="7"/>
      <c r="P72" s="7"/>
      <c r="Q72" s="7"/>
      <c r="R72" s="7"/>
    </row>
    <row r="73" spans="2:18" ht="18.75" customHeight="1" x14ac:dyDescent="0.3">
      <c r="B73" s="265"/>
      <c r="C73" s="234"/>
      <c r="D73" s="172" t="s">
        <v>196</v>
      </c>
      <c r="E73" s="230" t="s">
        <v>197</v>
      </c>
      <c r="F73" s="230"/>
      <c r="G73" s="174"/>
      <c r="H73" s="174"/>
      <c r="I73" s="174"/>
      <c r="J73" s="174"/>
      <c r="K73" s="174"/>
      <c r="L73" s="174"/>
      <c r="M73" s="174"/>
      <c r="N73" s="175"/>
      <c r="O73" s="7"/>
      <c r="P73" s="7"/>
      <c r="Q73" s="7"/>
      <c r="R73" s="7"/>
    </row>
    <row r="74" spans="2:18" ht="18.75" customHeight="1" x14ac:dyDescent="0.3">
      <c r="B74" s="265"/>
      <c r="C74" s="234"/>
      <c r="D74" s="173" t="s">
        <v>205</v>
      </c>
      <c r="E74" s="173" t="s">
        <v>206</v>
      </c>
      <c r="F74" s="29"/>
      <c r="G74" s="174"/>
      <c r="H74" s="174"/>
      <c r="I74" s="174"/>
      <c r="J74" s="174"/>
      <c r="K74" s="174"/>
      <c r="L74" s="174"/>
      <c r="M74" s="174"/>
      <c r="N74" s="175"/>
      <c r="O74" s="7"/>
      <c r="P74" s="7"/>
      <c r="Q74" s="7"/>
      <c r="R74" s="7"/>
    </row>
    <row r="75" spans="2:18" ht="18.75" customHeight="1" thickBot="1" x14ac:dyDescent="0.4">
      <c r="B75" s="265"/>
      <c r="C75" s="235"/>
      <c r="D75" s="172" t="s">
        <v>195</v>
      </c>
      <c r="E75" s="232" t="s">
        <v>212</v>
      </c>
      <c r="F75" s="232"/>
      <c r="G75" s="174"/>
      <c r="H75" s="174"/>
      <c r="I75" s="174"/>
      <c r="J75" s="174"/>
      <c r="K75" s="176"/>
      <c r="L75" s="176"/>
      <c r="M75" s="176"/>
      <c r="N75" s="177"/>
      <c r="O75" s="7"/>
      <c r="P75" s="7"/>
      <c r="Q75" s="7"/>
      <c r="R75" s="7"/>
    </row>
    <row r="76" spans="2:18" ht="18.75" customHeight="1" x14ac:dyDescent="0.35">
      <c r="B76" s="265"/>
      <c r="C76" s="241" t="s">
        <v>175</v>
      </c>
      <c r="D76" s="135">
        <f>START!$F$12</f>
        <v>0</v>
      </c>
      <c r="E76" s="98" t="str">
        <f>$G$7</f>
        <v>4+</v>
      </c>
      <c r="F76" s="136" t="e">
        <f>MROUND($H$7*$C$6,$C$8)</f>
        <v>#N/A</v>
      </c>
      <c r="G76" s="136">
        <f>$I$7</f>
        <v>4</v>
      </c>
      <c r="H76" s="136" t="e">
        <f>MROUND($J$7*$C$6,$C$8)</f>
        <v>#N/A</v>
      </c>
      <c r="I76" s="136">
        <f>$K$7</f>
        <v>4</v>
      </c>
      <c r="J76" s="136" t="e">
        <f>MROUND($L$7*$C$6,$C$8)</f>
        <v>#N/A</v>
      </c>
      <c r="K76" s="136">
        <f>$M$7</f>
        <v>4</v>
      </c>
      <c r="L76" s="136" t="e">
        <f>MROUND($N$7*$C$6,$C$8)</f>
        <v>#N/A</v>
      </c>
      <c r="M76" s="260" t="s">
        <v>10</v>
      </c>
      <c r="N76" s="261"/>
      <c r="O76" s="7"/>
      <c r="P76" s="7"/>
      <c r="Q76" s="7"/>
      <c r="R76" s="7"/>
    </row>
    <row r="77" spans="2:18" ht="18.75" customHeight="1" x14ac:dyDescent="0.35">
      <c r="B77" s="265"/>
      <c r="C77" s="242"/>
      <c r="D77" s="137">
        <f>START!$F$10</f>
        <v>0</v>
      </c>
      <c r="E77" s="138">
        <f>$G$4</f>
        <v>10</v>
      </c>
      <c r="F77" s="138" t="e">
        <f>MROUND($H$6*$C$4,$C$8)</f>
        <v>#N/A</v>
      </c>
      <c r="G77" s="138">
        <f>$I$4</f>
        <v>10</v>
      </c>
      <c r="H77" s="138" t="e">
        <f>MROUND($J$6*$C$4,$C$8)</f>
        <v>#N/A</v>
      </c>
      <c r="I77" s="138">
        <f>$K$4</f>
        <v>10</v>
      </c>
      <c r="J77" s="138" t="e">
        <f>MROUND($L$6*$C$4,$C$8)</f>
        <v>#N/A</v>
      </c>
      <c r="K77" s="141"/>
      <c r="L77" s="141"/>
      <c r="M77" s="262"/>
      <c r="N77" s="263"/>
      <c r="O77" s="7"/>
      <c r="P77" s="7"/>
      <c r="Q77" s="7"/>
      <c r="R77" s="7"/>
    </row>
    <row r="78" spans="2:18" ht="18.75" customHeight="1" x14ac:dyDescent="0.35">
      <c r="B78" s="265"/>
      <c r="C78" s="242"/>
      <c r="D78" s="137">
        <f>START!$C$24</f>
        <v>0</v>
      </c>
      <c r="E78" s="138">
        <v>10</v>
      </c>
      <c r="F78" s="29"/>
      <c r="G78" s="138">
        <v>10</v>
      </c>
      <c r="H78" s="29"/>
      <c r="I78" s="138">
        <v>10</v>
      </c>
      <c r="J78" s="29"/>
      <c r="K78" s="138">
        <v>10</v>
      </c>
      <c r="L78" s="29"/>
      <c r="M78" s="244" t="str">
        <f>IFERROR(F76/VLOOKUP(E76,Config!$C:$G,5,FALSE),"?")</f>
        <v>?</v>
      </c>
      <c r="N78" s="245"/>
      <c r="O78" s="7"/>
      <c r="P78" s="7"/>
      <c r="Q78" s="7"/>
      <c r="R78" s="7"/>
    </row>
    <row r="79" spans="2:18" ht="18.75" customHeight="1" x14ac:dyDescent="0.35">
      <c r="B79" s="265"/>
      <c r="C79" s="242"/>
      <c r="D79" s="137">
        <f>START!$C$20</f>
        <v>0</v>
      </c>
      <c r="E79" s="138">
        <v>12</v>
      </c>
      <c r="F79" s="29"/>
      <c r="G79" s="95" t="s">
        <v>17</v>
      </c>
      <c r="H79" s="29"/>
      <c r="I79" s="141"/>
      <c r="J79" s="141"/>
      <c r="K79" s="141"/>
      <c r="L79" s="141"/>
      <c r="M79" s="244"/>
      <c r="N79" s="245"/>
      <c r="O79" s="7"/>
      <c r="P79" s="7"/>
      <c r="Q79" s="7"/>
      <c r="R79" s="7"/>
    </row>
    <row r="80" spans="2:18" ht="18.75" customHeight="1" x14ac:dyDescent="0.35">
      <c r="B80" s="265"/>
      <c r="C80" s="242"/>
      <c r="D80" s="137">
        <f>START!$C$17</f>
        <v>0</v>
      </c>
      <c r="E80" s="138">
        <v>12</v>
      </c>
      <c r="F80" s="29"/>
      <c r="G80" s="138">
        <v>12</v>
      </c>
      <c r="H80" s="29"/>
      <c r="I80" s="95" t="s">
        <v>17</v>
      </c>
      <c r="J80" s="29"/>
      <c r="K80" s="147"/>
      <c r="L80" s="147"/>
      <c r="M80" s="244"/>
      <c r="N80" s="245"/>
      <c r="O80" s="7"/>
      <c r="P80" s="7"/>
      <c r="Q80" s="7"/>
      <c r="R80" s="7"/>
    </row>
    <row r="81" spans="2:18" ht="18.75" customHeight="1" x14ac:dyDescent="0.35">
      <c r="B81" s="265"/>
      <c r="C81" s="242"/>
      <c r="D81" s="137">
        <f>START!$C$23</f>
        <v>0</v>
      </c>
      <c r="E81" s="138">
        <v>12</v>
      </c>
      <c r="F81" s="29"/>
      <c r="G81" s="138">
        <v>12</v>
      </c>
      <c r="H81" s="29"/>
      <c r="I81" s="95" t="s">
        <v>17</v>
      </c>
      <c r="J81" s="29"/>
      <c r="K81" s="147"/>
      <c r="L81" s="147"/>
      <c r="M81" s="244"/>
      <c r="N81" s="245"/>
      <c r="O81" s="7"/>
      <c r="P81" s="7"/>
      <c r="Q81" s="7"/>
      <c r="R81" s="7"/>
    </row>
    <row r="82" spans="2:18" ht="18.75" customHeight="1" thickBot="1" x14ac:dyDescent="0.4">
      <c r="B82" s="265"/>
      <c r="C82" s="243"/>
      <c r="D82" s="139">
        <f>START!$C$14</f>
        <v>0</v>
      </c>
      <c r="E82" s="140">
        <v>12</v>
      </c>
      <c r="F82" s="30"/>
      <c r="G82" s="140">
        <v>12</v>
      </c>
      <c r="H82" s="30"/>
      <c r="I82" s="150" t="s">
        <v>17</v>
      </c>
      <c r="J82" s="30"/>
      <c r="K82" s="148"/>
      <c r="L82" s="148"/>
      <c r="M82" s="246"/>
      <c r="N82" s="247"/>
      <c r="O82" s="7"/>
      <c r="P82" s="1"/>
      <c r="Q82" s="7"/>
      <c r="R82" s="7"/>
    </row>
    <row r="83" spans="2:18" ht="18.75" customHeight="1" x14ac:dyDescent="0.35">
      <c r="B83" s="265"/>
      <c r="C83" s="228" t="s">
        <v>179</v>
      </c>
      <c r="D83" s="170">
        <f>START!$F$11</f>
        <v>0</v>
      </c>
      <c r="E83" s="97" t="str">
        <f>$G$7</f>
        <v>4+</v>
      </c>
      <c r="F83" s="146" t="e">
        <f>MROUND($H$7*$C$5,$C$8)</f>
        <v>#N/A</v>
      </c>
      <c r="G83" s="146">
        <f>$I$7</f>
        <v>4</v>
      </c>
      <c r="H83" s="146" t="e">
        <f>MROUND($J$7*$C$5,$C$8)</f>
        <v>#N/A</v>
      </c>
      <c r="I83" s="146">
        <f>$K$7</f>
        <v>4</v>
      </c>
      <c r="J83" s="146" t="e">
        <f>MROUND($L$7*$C$5,$C$8)</f>
        <v>#N/A</v>
      </c>
      <c r="K83" s="146">
        <f>$M$7</f>
        <v>4</v>
      </c>
      <c r="L83" s="146" t="e">
        <f>MROUND($N$7*$C$5,$C$8)</f>
        <v>#N/A</v>
      </c>
      <c r="M83" s="282" t="s">
        <v>10</v>
      </c>
      <c r="N83" s="283"/>
      <c r="O83" s="7"/>
      <c r="P83" s="7"/>
      <c r="Q83" s="7"/>
      <c r="R83" s="7"/>
    </row>
    <row r="84" spans="2:18" ht="18.75" customHeight="1" x14ac:dyDescent="0.3">
      <c r="B84" s="265"/>
      <c r="C84" s="229"/>
      <c r="D84" s="170">
        <f>START!$C$28</f>
        <v>0</v>
      </c>
      <c r="E84" s="170">
        <v>12</v>
      </c>
      <c r="F84" s="29"/>
      <c r="G84" s="170">
        <v>12</v>
      </c>
      <c r="H84" s="29"/>
      <c r="I84" s="95" t="s">
        <v>17</v>
      </c>
      <c r="J84" s="29"/>
      <c r="K84" s="141"/>
      <c r="L84" s="141"/>
      <c r="M84" s="284"/>
      <c r="N84" s="285"/>
      <c r="O84" s="7"/>
      <c r="P84" s="7"/>
      <c r="Q84" s="7"/>
      <c r="R84" s="7"/>
    </row>
    <row r="85" spans="2:18" ht="18.75" customHeight="1" x14ac:dyDescent="0.3">
      <c r="B85" s="265"/>
      <c r="C85" s="229"/>
      <c r="D85" s="170">
        <f>START!$C$27</f>
        <v>0</v>
      </c>
      <c r="E85" s="170">
        <v>12</v>
      </c>
      <c r="F85" s="29"/>
      <c r="G85" s="170">
        <v>12</v>
      </c>
      <c r="H85" s="29"/>
      <c r="I85" s="95" t="s">
        <v>17</v>
      </c>
      <c r="J85" s="29"/>
      <c r="K85" s="141"/>
      <c r="L85" s="141"/>
      <c r="M85" s="248" t="str">
        <f>IFERROR(F83/VLOOKUP(E83,Config!$C:$G,5,FALSE),"?")</f>
        <v>?</v>
      </c>
      <c r="N85" s="249"/>
      <c r="O85" s="7"/>
      <c r="P85" s="7"/>
      <c r="Q85" s="7"/>
      <c r="R85" s="7"/>
    </row>
    <row r="86" spans="2:18" ht="18.75" customHeight="1" thickBot="1" x14ac:dyDescent="0.35">
      <c r="B86" s="265"/>
      <c r="C86" s="302"/>
      <c r="D86" s="170">
        <f>START!$C$30</f>
        <v>0</v>
      </c>
      <c r="E86" s="170">
        <v>12</v>
      </c>
      <c r="F86" s="29"/>
      <c r="G86" s="170">
        <v>12</v>
      </c>
      <c r="H86" s="29"/>
      <c r="I86" s="170">
        <v>12</v>
      </c>
      <c r="J86" s="29"/>
      <c r="K86" s="151" t="s">
        <v>17</v>
      </c>
      <c r="L86" s="29"/>
      <c r="M86" s="300"/>
      <c r="N86" s="301"/>
      <c r="O86" s="7"/>
      <c r="P86" s="7"/>
      <c r="Q86" s="7"/>
      <c r="R86" s="7"/>
    </row>
    <row r="87" spans="2:18" ht="18.75" customHeight="1" x14ac:dyDescent="0.3">
      <c r="B87" s="265"/>
      <c r="C87" s="274" t="s">
        <v>18</v>
      </c>
      <c r="D87" s="275"/>
      <c r="E87" s="275"/>
      <c r="F87" s="275"/>
      <c r="G87" s="275"/>
      <c r="H87" s="275"/>
      <c r="I87" s="275"/>
      <c r="J87" s="275"/>
      <c r="K87" s="275"/>
      <c r="L87" s="275"/>
      <c r="M87" s="275"/>
      <c r="N87" s="276"/>
      <c r="O87" s="7"/>
      <c r="P87" s="7"/>
      <c r="Q87" s="7"/>
      <c r="R87" s="7"/>
    </row>
    <row r="88" spans="2:18" ht="18.75" customHeight="1" thickBot="1" x14ac:dyDescent="0.35">
      <c r="B88" s="303"/>
      <c r="C88" s="277"/>
      <c r="D88" s="278"/>
      <c r="E88" s="278"/>
      <c r="F88" s="278"/>
      <c r="G88" s="278"/>
      <c r="H88" s="278"/>
      <c r="I88" s="278"/>
      <c r="J88" s="278"/>
      <c r="K88" s="278"/>
      <c r="L88" s="278"/>
      <c r="M88" s="278"/>
      <c r="N88" s="279"/>
      <c r="O88" s="7"/>
      <c r="P88" s="7"/>
      <c r="Q88" s="7"/>
      <c r="R88" s="7"/>
    </row>
    <row r="89" spans="2:18" ht="18.75" customHeight="1" x14ac:dyDescent="0.3">
      <c r="B89" s="7"/>
      <c r="C89" s="7"/>
      <c r="D89" s="7"/>
      <c r="E89" s="7"/>
      <c r="F89" s="7"/>
      <c r="G89" s="7"/>
      <c r="H89" s="7"/>
      <c r="I89" s="7"/>
      <c r="J89" s="7"/>
      <c r="K89" s="7"/>
      <c r="L89" s="7"/>
      <c r="M89" s="7"/>
      <c r="N89" s="7"/>
      <c r="O89" s="7"/>
      <c r="P89" s="7"/>
      <c r="Q89" s="7"/>
      <c r="R89" s="7"/>
    </row>
    <row r="90" spans="2:18" ht="18.75" customHeight="1" x14ac:dyDescent="0.3">
      <c r="B90" s="7"/>
      <c r="C90" s="7"/>
      <c r="D90" s="7"/>
      <c r="E90" s="7"/>
      <c r="F90" s="7"/>
      <c r="G90" s="7"/>
      <c r="H90" s="7"/>
      <c r="I90" s="7"/>
      <c r="J90" s="7"/>
      <c r="K90" s="7"/>
      <c r="L90" s="7"/>
      <c r="M90" s="7"/>
      <c r="N90" s="7"/>
      <c r="O90" s="7"/>
      <c r="P90" s="7"/>
      <c r="Q90" s="7"/>
      <c r="R90" s="7"/>
    </row>
    <row r="91" spans="2:18" ht="18.75" customHeight="1" x14ac:dyDescent="0.3">
      <c r="B91" s="7"/>
      <c r="C91" s="7"/>
      <c r="D91" s="7"/>
      <c r="E91" s="7"/>
      <c r="F91" s="7"/>
      <c r="G91" s="7"/>
      <c r="H91" s="7"/>
      <c r="I91" s="7"/>
      <c r="J91" s="7"/>
      <c r="K91" s="7"/>
      <c r="L91" s="7"/>
      <c r="M91" s="7"/>
      <c r="N91" s="7"/>
      <c r="O91" s="7"/>
      <c r="P91" s="7"/>
      <c r="Q91" s="7"/>
      <c r="R91" s="7"/>
    </row>
    <row r="92" spans="2:18" ht="18.75" customHeight="1" x14ac:dyDescent="0.3">
      <c r="B92" s="7"/>
      <c r="C92" s="7"/>
      <c r="D92" s="7"/>
      <c r="E92" s="7"/>
      <c r="F92" s="7"/>
      <c r="G92" s="7"/>
      <c r="H92" s="7"/>
      <c r="I92" s="7"/>
      <c r="J92" s="7"/>
      <c r="K92" s="7"/>
      <c r="L92" s="7"/>
      <c r="M92" s="7"/>
      <c r="N92" s="7"/>
      <c r="O92" s="7"/>
      <c r="P92" s="7"/>
      <c r="Q92" s="7"/>
      <c r="R92" s="7"/>
    </row>
    <row r="93" spans="2:18" ht="18.75" customHeight="1" x14ac:dyDescent="0.3">
      <c r="B93" s="7"/>
      <c r="C93" s="7"/>
      <c r="D93" s="7"/>
      <c r="E93" s="7"/>
      <c r="F93" s="7"/>
      <c r="G93" s="7"/>
      <c r="H93" s="7"/>
      <c r="I93" s="7"/>
      <c r="J93" s="7"/>
      <c r="K93" s="7"/>
      <c r="L93" s="7"/>
      <c r="M93" s="7"/>
      <c r="N93" s="7"/>
      <c r="O93" s="7"/>
      <c r="P93" s="7"/>
      <c r="Q93" s="7"/>
      <c r="R93" s="7"/>
    </row>
    <row r="94" spans="2:18" ht="18.75" customHeight="1" x14ac:dyDescent="0.3">
      <c r="B94" s="7"/>
      <c r="C94" s="7"/>
      <c r="D94" s="7"/>
      <c r="E94" s="7"/>
      <c r="F94" s="7"/>
      <c r="G94" s="7"/>
      <c r="H94" s="7"/>
      <c r="I94" s="7"/>
      <c r="J94" s="7"/>
      <c r="K94" s="7"/>
      <c r="L94" s="7"/>
      <c r="M94" s="7"/>
      <c r="N94" s="7"/>
      <c r="O94" s="7"/>
      <c r="P94" s="7"/>
      <c r="Q94" s="7"/>
      <c r="R94" s="7"/>
    </row>
    <row r="95" spans="2:18" ht="18.75" customHeight="1" x14ac:dyDescent="0.3">
      <c r="B95" s="7"/>
      <c r="C95" s="7"/>
      <c r="D95" s="7"/>
      <c r="E95" s="7"/>
      <c r="F95" s="7"/>
      <c r="G95" s="7"/>
      <c r="H95" s="7"/>
      <c r="I95" s="7"/>
      <c r="J95" s="7"/>
      <c r="K95" s="7"/>
      <c r="L95" s="7"/>
      <c r="M95" s="7"/>
      <c r="N95" s="7"/>
      <c r="O95" s="7"/>
      <c r="P95" s="7"/>
      <c r="Q95" s="7"/>
      <c r="R95" s="7"/>
    </row>
    <row r="96" spans="2:18" ht="18.75" customHeight="1" x14ac:dyDescent="0.3">
      <c r="B96" s="7"/>
      <c r="C96" s="7"/>
      <c r="D96" s="7"/>
      <c r="E96" s="7"/>
      <c r="F96" s="7"/>
      <c r="G96" s="7"/>
      <c r="H96" s="7"/>
      <c r="I96" s="7"/>
      <c r="J96" s="7"/>
      <c r="K96" s="7"/>
      <c r="L96" s="7"/>
      <c r="M96" s="7"/>
      <c r="N96" s="7"/>
      <c r="O96" s="7"/>
      <c r="P96" s="7"/>
      <c r="Q96" s="7"/>
      <c r="R96" s="7"/>
    </row>
    <row r="97" spans="2:18" ht="18.75" customHeight="1" x14ac:dyDescent="0.3">
      <c r="B97" s="7"/>
      <c r="C97" s="7"/>
      <c r="D97" s="7"/>
      <c r="E97" s="7"/>
      <c r="F97" s="7"/>
      <c r="G97" s="7"/>
      <c r="H97" s="7"/>
      <c r="I97" s="7"/>
      <c r="J97" s="7"/>
      <c r="K97" s="7"/>
      <c r="L97" s="7"/>
      <c r="M97" s="7"/>
      <c r="N97" s="7"/>
      <c r="O97" s="7"/>
      <c r="P97" s="7"/>
      <c r="Q97" s="7"/>
      <c r="R97" s="7"/>
    </row>
    <row r="98" spans="2:18" ht="18.75" customHeight="1" x14ac:dyDescent="0.3">
      <c r="B98" s="7"/>
      <c r="C98" s="7"/>
      <c r="D98" s="7"/>
      <c r="E98" s="7"/>
      <c r="F98" s="7"/>
      <c r="G98" s="7"/>
      <c r="H98" s="7"/>
      <c r="I98" s="7"/>
      <c r="J98" s="7"/>
      <c r="K98" s="7"/>
      <c r="L98" s="7"/>
      <c r="M98" s="7"/>
      <c r="N98" s="7"/>
      <c r="O98" s="7"/>
      <c r="P98" s="7"/>
      <c r="Q98" s="7"/>
      <c r="R98" s="7"/>
    </row>
    <row r="99" spans="2:18" ht="18.75" customHeight="1" x14ac:dyDescent="0.3">
      <c r="B99" s="7"/>
      <c r="C99" s="7"/>
      <c r="D99" s="7"/>
      <c r="E99" s="7"/>
      <c r="F99" s="7"/>
      <c r="G99" s="7"/>
      <c r="H99" s="7"/>
      <c r="I99" s="7"/>
      <c r="J99" s="7"/>
      <c r="K99" s="7"/>
      <c r="L99" s="7"/>
      <c r="M99" s="7"/>
      <c r="N99" s="7"/>
      <c r="O99" s="7"/>
      <c r="P99" s="7"/>
      <c r="Q99" s="7"/>
      <c r="R99" s="7"/>
    </row>
    <row r="100" spans="2:18" ht="18.75" customHeight="1" x14ac:dyDescent="0.3">
      <c r="B100" s="7"/>
      <c r="C100" s="7"/>
      <c r="D100" s="7"/>
      <c r="E100" s="7"/>
      <c r="F100" s="7"/>
      <c r="G100" s="7"/>
      <c r="H100" s="7"/>
      <c r="I100" s="7"/>
      <c r="J100" s="7"/>
      <c r="K100" s="7"/>
      <c r="L100" s="7"/>
      <c r="M100" s="7"/>
      <c r="N100" s="7"/>
      <c r="O100" s="7"/>
      <c r="P100" s="7"/>
      <c r="Q100" s="7"/>
      <c r="R100" s="7"/>
    </row>
    <row r="101" spans="2:18" ht="18.75" customHeight="1" x14ac:dyDescent="0.3">
      <c r="B101" s="7"/>
      <c r="C101" s="7"/>
      <c r="D101" s="7"/>
      <c r="E101" s="7"/>
      <c r="F101" s="7"/>
      <c r="G101" s="7"/>
      <c r="H101" s="7"/>
      <c r="I101" s="7"/>
      <c r="J101" s="7"/>
      <c r="K101" s="7"/>
      <c r="L101" s="7"/>
      <c r="M101" s="7"/>
      <c r="N101" s="7"/>
      <c r="O101" s="7"/>
      <c r="P101" s="7"/>
      <c r="Q101" s="7"/>
      <c r="R101" s="7"/>
    </row>
    <row r="102" spans="2:18" ht="18.75" customHeight="1" x14ac:dyDescent="0.3">
      <c r="B102" s="7"/>
      <c r="C102" s="7"/>
      <c r="D102" s="7"/>
      <c r="E102" s="7"/>
      <c r="F102" s="7"/>
      <c r="G102" s="7"/>
      <c r="H102" s="7"/>
      <c r="I102" s="7"/>
      <c r="J102" s="7"/>
      <c r="K102" s="7"/>
      <c r="L102" s="7"/>
      <c r="M102" s="7"/>
      <c r="N102" s="7"/>
      <c r="O102" s="7"/>
      <c r="P102" s="7"/>
      <c r="Q102" s="7"/>
      <c r="R102" s="7"/>
    </row>
    <row r="103" spans="2:18" ht="18.75" customHeight="1" x14ac:dyDescent="0.3">
      <c r="B103" s="7"/>
      <c r="C103" s="7"/>
      <c r="D103" s="7"/>
      <c r="E103" s="7"/>
      <c r="F103" s="7"/>
      <c r="G103" s="7"/>
      <c r="H103" s="7"/>
      <c r="I103" s="7"/>
      <c r="J103" s="7"/>
      <c r="K103" s="7"/>
      <c r="L103" s="7"/>
      <c r="M103" s="7"/>
      <c r="N103" s="7"/>
      <c r="O103" s="7"/>
      <c r="P103" s="7"/>
      <c r="Q103" s="7"/>
      <c r="R103" s="7"/>
    </row>
    <row r="104" spans="2:18" ht="18.75" customHeight="1" x14ac:dyDescent="0.3">
      <c r="B104" s="7"/>
      <c r="C104" s="7"/>
      <c r="D104" s="7"/>
      <c r="E104" s="7"/>
      <c r="F104" s="7"/>
      <c r="G104" s="7"/>
      <c r="H104" s="7"/>
      <c r="I104" s="7"/>
      <c r="J104" s="7"/>
      <c r="K104" s="7"/>
      <c r="L104" s="7"/>
      <c r="M104" s="7"/>
      <c r="N104" s="7"/>
      <c r="O104" s="7"/>
      <c r="P104" s="7"/>
      <c r="Q104" s="7"/>
      <c r="R104" s="7"/>
    </row>
    <row r="105" spans="2:18" ht="18.75" customHeight="1" x14ac:dyDescent="0.3">
      <c r="B105" s="7"/>
      <c r="C105" s="7"/>
      <c r="D105" s="7"/>
      <c r="E105" s="7"/>
      <c r="F105" s="7"/>
      <c r="G105" s="7"/>
      <c r="H105" s="7"/>
      <c r="I105" s="7"/>
      <c r="J105" s="7"/>
      <c r="K105" s="7"/>
      <c r="L105" s="7"/>
      <c r="M105" s="7"/>
      <c r="N105" s="7"/>
      <c r="O105" s="7"/>
      <c r="P105" s="7"/>
      <c r="Q105" s="7"/>
      <c r="R105" s="7"/>
    </row>
    <row r="106" spans="2:18" ht="18.75" customHeight="1" x14ac:dyDescent="0.3">
      <c r="B106" s="7"/>
      <c r="C106" s="7"/>
      <c r="D106" s="7"/>
      <c r="E106" s="7"/>
      <c r="F106" s="7"/>
      <c r="G106" s="7"/>
      <c r="H106" s="7"/>
      <c r="I106" s="7"/>
      <c r="J106" s="7"/>
      <c r="K106" s="7"/>
      <c r="L106" s="7"/>
      <c r="M106" s="7"/>
      <c r="N106" s="7"/>
      <c r="O106" s="7"/>
      <c r="P106" s="7"/>
      <c r="Q106" s="7"/>
      <c r="R106" s="7"/>
    </row>
    <row r="107" spans="2:18" ht="18.75" customHeight="1" x14ac:dyDescent="0.3">
      <c r="B107" s="7"/>
      <c r="C107" s="7"/>
      <c r="D107" s="7"/>
      <c r="E107" s="7"/>
      <c r="F107" s="7"/>
      <c r="G107" s="7"/>
      <c r="H107" s="7"/>
      <c r="I107" s="7"/>
      <c r="J107" s="7"/>
      <c r="K107" s="7"/>
      <c r="L107" s="7"/>
      <c r="M107" s="7"/>
      <c r="N107" s="7"/>
      <c r="O107" s="7"/>
      <c r="P107" s="7"/>
      <c r="Q107" s="7"/>
      <c r="R107" s="7"/>
    </row>
    <row r="108" spans="2:18" ht="18.75" customHeight="1" x14ac:dyDescent="0.3">
      <c r="B108" s="7"/>
      <c r="C108" s="7"/>
      <c r="D108" s="7"/>
      <c r="E108" s="7"/>
      <c r="F108" s="7"/>
      <c r="G108" s="7"/>
      <c r="H108" s="7"/>
      <c r="I108" s="7"/>
      <c r="J108" s="7"/>
      <c r="K108" s="7"/>
      <c r="L108" s="7"/>
      <c r="M108" s="7"/>
      <c r="N108" s="7"/>
      <c r="O108" s="7"/>
      <c r="P108" s="7"/>
      <c r="Q108" s="7"/>
      <c r="R108" s="7"/>
    </row>
    <row r="109" spans="2:18" ht="18.75" customHeight="1" x14ac:dyDescent="0.3">
      <c r="B109" s="7"/>
      <c r="C109" s="7"/>
      <c r="D109" s="7"/>
      <c r="E109" s="7"/>
      <c r="F109" s="7"/>
      <c r="G109" s="7"/>
      <c r="H109" s="7"/>
      <c r="I109" s="7"/>
      <c r="J109" s="7"/>
      <c r="K109" s="7"/>
      <c r="L109" s="7"/>
      <c r="M109" s="7"/>
      <c r="N109" s="7"/>
      <c r="O109" s="7"/>
      <c r="P109" s="7"/>
      <c r="Q109" s="7"/>
      <c r="R109" s="7"/>
    </row>
    <row r="110" spans="2:18" ht="18.75" customHeight="1" x14ac:dyDescent="0.3">
      <c r="B110" s="7"/>
      <c r="C110" s="7"/>
      <c r="D110" s="7"/>
      <c r="E110" s="7"/>
      <c r="F110" s="7"/>
      <c r="G110" s="7"/>
      <c r="H110" s="7"/>
      <c r="I110" s="7"/>
      <c r="J110" s="7"/>
      <c r="K110" s="7"/>
      <c r="L110" s="7"/>
      <c r="M110" s="7"/>
      <c r="N110" s="7"/>
      <c r="O110" s="7"/>
      <c r="P110" s="7"/>
      <c r="Q110" s="7"/>
      <c r="R110" s="7"/>
    </row>
    <row r="111" spans="2:18" ht="18.75" customHeight="1" x14ac:dyDescent="0.3">
      <c r="B111" s="7"/>
      <c r="C111" s="7"/>
      <c r="D111" s="7"/>
      <c r="E111" s="7"/>
      <c r="F111" s="7"/>
      <c r="G111" s="7"/>
      <c r="H111" s="7"/>
      <c r="I111" s="7"/>
      <c r="J111" s="7"/>
      <c r="K111" s="7"/>
      <c r="L111" s="7"/>
      <c r="M111" s="7"/>
      <c r="N111" s="7"/>
      <c r="O111" s="7"/>
      <c r="P111" s="7"/>
      <c r="Q111" s="7"/>
      <c r="R111" s="7"/>
    </row>
    <row r="112" spans="2:18" ht="18.75" customHeight="1" x14ac:dyDescent="0.3">
      <c r="B112" s="7"/>
      <c r="C112" s="7"/>
      <c r="D112" s="7"/>
      <c r="E112" s="7"/>
      <c r="F112" s="7"/>
      <c r="G112" s="7"/>
      <c r="H112" s="7"/>
      <c r="I112" s="7"/>
      <c r="J112" s="7"/>
      <c r="K112" s="7"/>
      <c r="L112" s="7"/>
      <c r="M112" s="7"/>
      <c r="N112" s="7"/>
      <c r="O112" s="7"/>
      <c r="P112" s="7"/>
      <c r="Q112" s="7"/>
      <c r="R112" s="7"/>
    </row>
    <row r="113" spans="2:18" ht="18.75" customHeight="1" x14ac:dyDescent="0.3">
      <c r="B113" s="7"/>
      <c r="C113" s="7"/>
      <c r="D113" s="7"/>
      <c r="E113" s="7"/>
      <c r="F113" s="7"/>
      <c r="G113" s="7"/>
      <c r="H113" s="7"/>
      <c r="I113" s="7"/>
      <c r="J113" s="7"/>
      <c r="K113" s="7"/>
      <c r="L113" s="7"/>
      <c r="M113" s="7"/>
      <c r="N113" s="7"/>
      <c r="O113" s="7"/>
      <c r="P113" s="7"/>
      <c r="Q113" s="7"/>
      <c r="R113" s="7"/>
    </row>
    <row r="114" spans="2:18" ht="18.75" customHeight="1" x14ac:dyDescent="0.3">
      <c r="B114" s="7"/>
      <c r="C114" s="7"/>
      <c r="D114" s="7"/>
      <c r="E114" s="7"/>
      <c r="F114" s="7"/>
      <c r="G114" s="7"/>
      <c r="H114" s="7"/>
      <c r="I114" s="7"/>
      <c r="J114" s="7"/>
      <c r="K114" s="7"/>
      <c r="L114" s="7"/>
      <c r="M114" s="7"/>
      <c r="N114" s="7"/>
      <c r="O114" s="7"/>
      <c r="P114" s="7"/>
      <c r="Q114" s="7"/>
      <c r="R114" s="7"/>
    </row>
    <row r="115" spans="2:18" ht="18.75" customHeight="1" x14ac:dyDescent="0.3">
      <c r="B115" s="7"/>
      <c r="C115" s="7"/>
      <c r="D115" s="7"/>
      <c r="E115" s="7"/>
      <c r="F115" s="7"/>
      <c r="G115" s="7"/>
      <c r="H115" s="7"/>
      <c r="I115" s="7"/>
      <c r="J115" s="7"/>
      <c r="K115" s="7"/>
      <c r="L115" s="7"/>
      <c r="M115" s="7"/>
      <c r="N115" s="7"/>
      <c r="O115" s="7"/>
      <c r="P115" s="7"/>
      <c r="Q115" s="7"/>
      <c r="R115" s="7"/>
    </row>
    <row r="116" spans="2:18" ht="18.75" customHeight="1" x14ac:dyDescent="0.3">
      <c r="B116" s="7"/>
      <c r="C116" s="7"/>
      <c r="D116" s="7"/>
      <c r="E116" s="7"/>
      <c r="F116" s="7"/>
      <c r="G116" s="7"/>
      <c r="H116" s="7"/>
      <c r="I116" s="7"/>
      <c r="J116" s="7"/>
      <c r="K116" s="7"/>
      <c r="L116" s="7"/>
      <c r="M116" s="7"/>
      <c r="N116" s="7"/>
      <c r="O116" s="7"/>
      <c r="P116" s="7"/>
      <c r="Q116" s="7"/>
      <c r="R116" s="7"/>
    </row>
    <row r="117" spans="2:18" ht="18.75" customHeight="1" x14ac:dyDescent="0.3">
      <c r="B117" s="7"/>
      <c r="C117" s="7"/>
      <c r="D117" s="7"/>
      <c r="E117" s="7"/>
      <c r="F117" s="7"/>
      <c r="G117" s="7"/>
      <c r="H117" s="7"/>
      <c r="I117" s="7"/>
      <c r="J117" s="7"/>
      <c r="K117" s="7"/>
      <c r="L117" s="7"/>
      <c r="M117" s="7"/>
      <c r="N117" s="7"/>
      <c r="O117" s="7"/>
      <c r="P117" s="7"/>
      <c r="Q117" s="7"/>
      <c r="R117" s="7"/>
    </row>
    <row r="118" spans="2:18" ht="18.75" customHeight="1" x14ac:dyDescent="0.3">
      <c r="B118" s="7"/>
      <c r="C118" s="7"/>
      <c r="D118" s="7"/>
      <c r="E118" s="7"/>
      <c r="F118" s="7"/>
      <c r="G118" s="7"/>
      <c r="H118" s="7"/>
      <c r="I118" s="7"/>
      <c r="J118" s="7"/>
      <c r="K118" s="7"/>
      <c r="L118" s="7"/>
      <c r="M118" s="7"/>
      <c r="N118" s="7"/>
      <c r="O118" s="7"/>
      <c r="P118" s="7"/>
      <c r="Q118" s="7"/>
      <c r="R118" s="7"/>
    </row>
    <row r="119" spans="2:18" ht="18.75" customHeight="1" x14ac:dyDescent="0.3">
      <c r="B119" s="7"/>
      <c r="C119" s="7"/>
      <c r="D119" s="7"/>
      <c r="E119" s="7"/>
      <c r="F119" s="7"/>
      <c r="G119" s="7"/>
      <c r="H119" s="7"/>
      <c r="I119" s="7"/>
      <c r="J119" s="7"/>
      <c r="K119" s="7"/>
      <c r="L119" s="7"/>
      <c r="M119" s="7"/>
      <c r="N119" s="7"/>
      <c r="O119" s="7"/>
      <c r="P119" s="7"/>
      <c r="Q119" s="7"/>
      <c r="R119" s="7"/>
    </row>
    <row r="120" spans="2:18" ht="18.75" customHeight="1" x14ac:dyDescent="0.3">
      <c r="B120" s="7"/>
      <c r="C120" s="7"/>
      <c r="D120" s="7"/>
      <c r="E120" s="7"/>
      <c r="F120" s="7"/>
      <c r="G120" s="7"/>
      <c r="H120" s="7"/>
      <c r="I120" s="7"/>
      <c r="J120" s="7"/>
      <c r="K120" s="7"/>
      <c r="L120" s="7"/>
      <c r="M120" s="7"/>
      <c r="N120" s="7"/>
      <c r="O120" s="7"/>
      <c r="P120" s="7"/>
      <c r="Q120" s="7"/>
      <c r="R120" s="7"/>
    </row>
    <row r="121" spans="2:18" ht="18.75" customHeight="1" x14ac:dyDescent="0.3">
      <c r="B121" s="7"/>
      <c r="C121" s="7"/>
      <c r="D121" s="7"/>
      <c r="E121" s="7"/>
      <c r="F121" s="7"/>
      <c r="G121" s="7"/>
      <c r="H121" s="7"/>
      <c r="I121" s="7"/>
      <c r="J121" s="7"/>
      <c r="K121" s="7"/>
      <c r="L121" s="7"/>
      <c r="M121" s="7"/>
      <c r="N121" s="7"/>
      <c r="O121" s="7"/>
      <c r="P121" s="7"/>
      <c r="Q121" s="7"/>
      <c r="R121" s="7"/>
    </row>
    <row r="122" spans="2:18" ht="18.75" customHeight="1" x14ac:dyDescent="0.3">
      <c r="B122" s="7"/>
      <c r="C122" s="7"/>
      <c r="D122" s="7"/>
      <c r="E122" s="7"/>
      <c r="F122" s="7"/>
      <c r="G122" s="7"/>
      <c r="H122" s="7"/>
      <c r="I122" s="7"/>
      <c r="J122" s="7"/>
      <c r="K122" s="7"/>
      <c r="L122" s="7"/>
      <c r="M122" s="7"/>
      <c r="N122" s="7"/>
      <c r="O122" s="7"/>
      <c r="P122" s="7"/>
      <c r="Q122" s="7"/>
      <c r="R122" s="7"/>
    </row>
    <row r="123" spans="2:18" ht="18.75" customHeight="1" x14ac:dyDescent="0.3">
      <c r="B123" s="7"/>
      <c r="C123" s="7"/>
      <c r="D123" s="7"/>
      <c r="E123" s="7"/>
      <c r="F123" s="7"/>
      <c r="G123" s="7"/>
      <c r="H123" s="7"/>
      <c r="I123" s="7"/>
      <c r="J123" s="7"/>
      <c r="K123" s="7"/>
      <c r="L123" s="7"/>
      <c r="M123" s="7"/>
      <c r="N123" s="7"/>
      <c r="O123" s="7"/>
      <c r="P123" s="7"/>
      <c r="Q123" s="7"/>
      <c r="R123" s="7"/>
    </row>
    <row r="124" spans="2:18" ht="18.75" customHeight="1" x14ac:dyDescent="0.3">
      <c r="B124" s="7"/>
      <c r="C124" s="7"/>
      <c r="D124" s="7"/>
      <c r="E124" s="7"/>
      <c r="F124" s="7"/>
      <c r="G124" s="7"/>
      <c r="H124" s="7"/>
      <c r="I124" s="7"/>
      <c r="J124" s="7"/>
      <c r="K124" s="7"/>
      <c r="L124" s="7"/>
      <c r="M124" s="7"/>
      <c r="N124" s="7"/>
      <c r="O124" s="7"/>
      <c r="P124" s="7"/>
      <c r="Q124" s="7"/>
      <c r="R124" s="7"/>
    </row>
    <row r="125" spans="2:18" ht="18.75" customHeight="1" x14ac:dyDescent="0.3">
      <c r="B125" s="7"/>
      <c r="C125" s="7"/>
      <c r="D125" s="7"/>
      <c r="E125" s="7"/>
      <c r="F125" s="7"/>
      <c r="G125" s="7"/>
      <c r="H125" s="7"/>
      <c r="I125" s="7"/>
      <c r="J125" s="7"/>
      <c r="K125" s="7"/>
      <c r="L125" s="7"/>
      <c r="M125" s="7"/>
      <c r="N125" s="7"/>
      <c r="O125" s="7"/>
      <c r="P125" s="7"/>
      <c r="Q125" s="7"/>
      <c r="R125" s="7"/>
    </row>
    <row r="126" spans="2:18" ht="18.75" customHeight="1" x14ac:dyDescent="0.3">
      <c r="B126" s="7"/>
      <c r="C126" s="7"/>
      <c r="D126" s="7"/>
      <c r="E126" s="7"/>
      <c r="F126" s="7"/>
      <c r="G126" s="7"/>
      <c r="H126" s="7"/>
      <c r="I126" s="7"/>
      <c r="J126" s="7"/>
      <c r="K126" s="7"/>
      <c r="L126" s="7"/>
      <c r="M126" s="7"/>
      <c r="N126" s="7"/>
      <c r="O126" s="7"/>
      <c r="P126" s="7"/>
      <c r="Q126" s="7"/>
      <c r="R126" s="7"/>
    </row>
    <row r="127" spans="2:18" ht="18.75" customHeight="1" x14ac:dyDescent="0.3">
      <c r="B127" s="7"/>
      <c r="C127" s="7"/>
      <c r="D127" s="7"/>
      <c r="E127" s="7"/>
      <c r="F127" s="7"/>
      <c r="G127" s="7"/>
      <c r="H127" s="7"/>
      <c r="I127" s="7"/>
      <c r="J127" s="7"/>
      <c r="K127" s="7"/>
      <c r="L127" s="7"/>
      <c r="M127" s="7"/>
      <c r="N127" s="7"/>
      <c r="O127" s="7"/>
      <c r="P127" s="7"/>
      <c r="Q127" s="7"/>
      <c r="R127" s="7"/>
    </row>
    <row r="128" spans="2:18" ht="18.75" customHeight="1" x14ac:dyDescent="0.3">
      <c r="B128" s="7"/>
      <c r="C128" s="7"/>
      <c r="D128" s="7"/>
      <c r="E128" s="7"/>
      <c r="F128" s="7"/>
      <c r="G128" s="7"/>
      <c r="H128" s="7"/>
      <c r="I128" s="7"/>
      <c r="J128" s="7"/>
      <c r="K128" s="7"/>
      <c r="L128" s="7"/>
      <c r="M128" s="7"/>
      <c r="N128" s="7"/>
      <c r="O128" s="7"/>
      <c r="P128" s="7"/>
      <c r="Q128" s="7"/>
      <c r="R128" s="7"/>
    </row>
    <row r="129" spans="2:18" ht="18.75" customHeight="1" x14ac:dyDescent="0.3">
      <c r="B129" s="7"/>
      <c r="C129" s="7"/>
      <c r="D129" s="7"/>
      <c r="E129" s="7"/>
      <c r="F129" s="7"/>
      <c r="G129" s="7"/>
      <c r="H129" s="7"/>
      <c r="I129" s="7"/>
      <c r="J129" s="7"/>
      <c r="K129" s="7"/>
      <c r="L129" s="7"/>
      <c r="M129" s="7"/>
      <c r="N129" s="7"/>
      <c r="O129" s="7"/>
      <c r="P129" s="7"/>
      <c r="Q129" s="7"/>
      <c r="R129" s="7"/>
    </row>
    <row r="130" spans="2:18" ht="18.75" customHeight="1" x14ac:dyDescent="0.3">
      <c r="B130" s="7"/>
      <c r="C130" s="7"/>
      <c r="D130" s="7"/>
      <c r="E130" s="7"/>
      <c r="F130" s="7"/>
      <c r="G130" s="7"/>
      <c r="H130" s="7"/>
      <c r="I130" s="7"/>
      <c r="J130" s="7"/>
      <c r="K130" s="7"/>
      <c r="L130" s="7"/>
      <c r="M130" s="7"/>
      <c r="N130" s="7"/>
      <c r="O130" s="7"/>
      <c r="P130" s="7"/>
      <c r="Q130" s="7"/>
      <c r="R130" s="7"/>
    </row>
    <row r="131" spans="2:18" ht="18.75" customHeight="1" x14ac:dyDescent="0.3">
      <c r="B131" s="7"/>
      <c r="C131" s="7"/>
      <c r="D131" s="7"/>
      <c r="E131" s="7"/>
      <c r="F131" s="7"/>
      <c r="G131" s="7"/>
      <c r="H131" s="7"/>
      <c r="I131" s="7"/>
      <c r="J131" s="7"/>
      <c r="K131" s="7"/>
      <c r="L131" s="7"/>
      <c r="M131" s="7"/>
      <c r="N131" s="7"/>
      <c r="O131" s="7"/>
      <c r="P131" s="7"/>
      <c r="Q131" s="7"/>
      <c r="R131" s="7"/>
    </row>
    <row r="132" spans="2:18" ht="18.75" customHeight="1" x14ac:dyDescent="0.3">
      <c r="B132" s="7"/>
      <c r="C132" s="7"/>
      <c r="D132" s="7"/>
      <c r="E132" s="7"/>
      <c r="F132" s="7"/>
      <c r="G132" s="7"/>
      <c r="H132" s="7"/>
      <c r="I132" s="7"/>
      <c r="J132" s="7"/>
      <c r="K132" s="7"/>
      <c r="L132" s="7"/>
      <c r="M132" s="7"/>
      <c r="N132" s="7"/>
      <c r="O132" s="7"/>
      <c r="P132" s="7"/>
      <c r="Q132" s="7"/>
      <c r="R132" s="7"/>
    </row>
    <row r="133" spans="2:18" ht="18.75" customHeight="1" x14ac:dyDescent="0.3">
      <c r="B133" s="7"/>
      <c r="C133" s="7"/>
      <c r="D133" s="7"/>
      <c r="E133" s="7"/>
      <c r="F133" s="7"/>
      <c r="G133" s="7"/>
      <c r="H133" s="7"/>
      <c r="I133" s="7"/>
      <c r="J133" s="7"/>
      <c r="K133" s="7"/>
      <c r="L133" s="7"/>
      <c r="M133" s="7"/>
      <c r="N133" s="7"/>
      <c r="O133" s="7"/>
      <c r="P133" s="7"/>
      <c r="Q133" s="7"/>
      <c r="R133" s="7"/>
    </row>
    <row r="134" spans="2:18" ht="18.75" customHeight="1" x14ac:dyDescent="0.3">
      <c r="B134" s="7"/>
      <c r="C134" s="7"/>
      <c r="D134" s="7"/>
      <c r="E134" s="7"/>
      <c r="F134" s="7"/>
      <c r="G134" s="7"/>
      <c r="H134" s="7"/>
      <c r="I134" s="7"/>
      <c r="J134" s="7"/>
      <c r="K134" s="7"/>
      <c r="L134" s="7"/>
      <c r="M134" s="7"/>
      <c r="N134" s="7"/>
      <c r="O134" s="7"/>
      <c r="P134" s="7"/>
      <c r="Q134" s="7"/>
      <c r="R134" s="7"/>
    </row>
    <row r="135" spans="2:18" ht="18.75" customHeight="1" x14ac:dyDescent="0.3">
      <c r="B135" s="7"/>
      <c r="C135" s="7"/>
      <c r="D135" s="7"/>
      <c r="E135" s="7"/>
      <c r="F135" s="7"/>
      <c r="G135" s="7"/>
      <c r="H135" s="7"/>
      <c r="I135" s="7"/>
      <c r="J135" s="7"/>
      <c r="K135" s="7"/>
      <c r="L135" s="7"/>
      <c r="M135" s="7"/>
      <c r="N135" s="7"/>
      <c r="O135" s="7"/>
      <c r="P135" s="7"/>
      <c r="Q135" s="7"/>
      <c r="R135" s="7"/>
    </row>
    <row r="136" spans="2:18" ht="18.75" customHeight="1" x14ac:dyDescent="0.3">
      <c r="B136" s="7"/>
      <c r="C136" s="7"/>
      <c r="D136" s="7"/>
      <c r="E136" s="7"/>
      <c r="F136" s="7"/>
      <c r="G136" s="7"/>
      <c r="H136" s="7"/>
      <c r="I136" s="7"/>
      <c r="J136" s="7"/>
      <c r="K136" s="7"/>
      <c r="L136" s="7"/>
      <c r="M136" s="7"/>
      <c r="N136" s="7"/>
      <c r="O136" s="7"/>
      <c r="P136" s="7"/>
      <c r="Q136" s="7"/>
      <c r="R136" s="7"/>
    </row>
    <row r="137" spans="2:18" ht="18.75" customHeight="1" x14ac:dyDescent="0.3">
      <c r="B137" s="7"/>
      <c r="C137" s="7"/>
      <c r="D137" s="7"/>
      <c r="E137" s="7"/>
      <c r="F137" s="7"/>
      <c r="G137" s="7"/>
      <c r="H137" s="7"/>
      <c r="I137" s="7"/>
      <c r="J137" s="7"/>
      <c r="K137" s="7"/>
      <c r="L137" s="7"/>
      <c r="M137" s="7"/>
      <c r="N137" s="7"/>
      <c r="O137" s="7"/>
      <c r="P137" s="7"/>
      <c r="Q137" s="7"/>
      <c r="R137" s="7"/>
    </row>
    <row r="138" spans="2:18" ht="18.75" customHeight="1" x14ac:dyDescent="0.3">
      <c r="B138" s="7"/>
      <c r="C138" s="7"/>
      <c r="D138" s="7"/>
      <c r="E138" s="7"/>
      <c r="F138" s="7"/>
      <c r="G138" s="7"/>
      <c r="H138" s="7"/>
      <c r="I138" s="7"/>
      <c r="J138" s="7"/>
      <c r="K138" s="7"/>
      <c r="L138" s="7"/>
      <c r="M138" s="7"/>
      <c r="N138" s="7"/>
      <c r="O138" s="7"/>
      <c r="P138" s="7"/>
      <c r="Q138" s="7"/>
      <c r="R138" s="7"/>
    </row>
    <row r="139" spans="2:18" ht="18.75" customHeight="1" x14ac:dyDescent="0.3">
      <c r="B139" s="7"/>
      <c r="C139" s="7"/>
      <c r="D139" s="7"/>
      <c r="E139" s="7"/>
      <c r="F139" s="7"/>
      <c r="G139" s="7"/>
      <c r="H139" s="7"/>
      <c r="I139" s="7"/>
      <c r="J139" s="7"/>
      <c r="K139" s="7"/>
      <c r="L139" s="7"/>
      <c r="M139" s="7"/>
      <c r="N139" s="7"/>
      <c r="O139" s="7"/>
      <c r="P139" s="7"/>
      <c r="Q139" s="7"/>
      <c r="R139" s="7"/>
    </row>
    <row r="140" spans="2:18" ht="18.75" customHeight="1" x14ac:dyDescent="0.3">
      <c r="B140" s="7"/>
      <c r="C140" s="7"/>
      <c r="D140" s="7"/>
      <c r="E140" s="7"/>
      <c r="F140" s="7"/>
      <c r="G140" s="7"/>
      <c r="H140" s="7"/>
      <c r="I140" s="7"/>
      <c r="J140" s="7"/>
      <c r="K140" s="7"/>
      <c r="L140" s="7"/>
      <c r="M140" s="7"/>
      <c r="N140" s="7"/>
      <c r="O140" s="7"/>
      <c r="P140" s="7"/>
      <c r="Q140" s="7"/>
      <c r="R140" s="7"/>
    </row>
    <row r="141" spans="2:18" ht="18.75" customHeight="1" x14ac:dyDescent="0.3">
      <c r="B141" s="7"/>
      <c r="C141" s="7"/>
      <c r="D141" s="7"/>
      <c r="E141" s="7"/>
      <c r="F141" s="7"/>
      <c r="G141" s="7"/>
      <c r="H141" s="7"/>
      <c r="I141" s="7"/>
      <c r="J141" s="7"/>
      <c r="K141" s="7"/>
      <c r="L141" s="7"/>
      <c r="M141" s="7"/>
      <c r="N141" s="7"/>
      <c r="O141" s="7"/>
      <c r="P141" s="7"/>
      <c r="Q141" s="7"/>
      <c r="R141" s="7"/>
    </row>
    <row r="142" spans="2:18" ht="18.75" customHeight="1" x14ac:dyDescent="0.3">
      <c r="B142" s="7"/>
      <c r="C142" s="7"/>
      <c r="D142" s="7"/>
      <c r="E142" s="7"/>
      <c r="F142" s="7"/>
      <c r="G142" s="7"/>
      <c r="H142" s="7"/>
      <c r="I142" s="7"/>
      <c r="J142" s="7"/>
      <c r="K142" s="7"/>
      <c r="L142" s="7"/>
      <c r="M142" s="7"/>
      <c r="N142" s="7"/>
      <c r="O142" s="7"/>
      <c r="P142" s="7"/>
      <c r="Q142" s="7"/>
      <c r="R142" s="7"/>
    </row>
    <row r="143" spans="2:18" ht="18.75" customHeight="1" x14ac:dyDescent="0.3">
      <c r="B143" s="7"/>
      <c r="C143" s="7"/>
      <c r="D143" s="7"/>
      <c r="E143" s="7"/>
      <c r="F143" s="7"/>
      <c r="G143" s="7"/>
      <c r="H143" s="7"/>
      <c r="I143" s="7"/>
      <c r="J143" s="7"/>
      <c r="K143" s="7"/>
      <c r="L143" s="7"/>
      <c r="M143" s="7"/>
      <c r="N143" s="7"/>
      <c r="O143" s="7"/>
      <c r="P143" s="7"/>
      <c r="Q143" s="7"/>
      <c r="R143" s="7"/>
    </row>
    <row r="144" spans="2:18" ht="18.75" customHeight="1" x14ac:dyDescent="0.3">
      <c r="B144" s="7"/>
      <c r="C144" s="7"/>
      <c r="D144" s="7"/>
      <c r="E144" s="7"/>
      <c r="F144" s="7"/>
      <c r="G144" s="7"/>
      <c r="H144" s="7"/>
      <c r="I144" s="7"/>
      <c r="J144" s="7"/>
      <c r="K144" s="7"/>
      <c r="L144" s="7"/>
      <c r="M144" s="7"/>
      <c r="N144" s="7"/>
      <c r="O144" s="7"/>
      <c r="P144" s="7"/>
      <c r="Q144" s="7"/>
      <c r="R144" s="7"/>
    </row>
    <row r="145" spans="2:18" ht="18.75" customHeight="1" x14ac:dyDescent="0.3">
      <c r="B145" s="7"/>
      <c r="C145" s="7"/>
      <c r="D145" s="7"/>
      <c r="E145" s="7"/>
      <c r="F145" s="7"/>
      <c r="G145" s="7"/>
      <c r="H145" s="7"/>
      <c r="I145" s="7"/>
      <c r="J145" s="7"/>
      <c r="K145" s="7"/>
      <c r="L145" s="7"/>
      <c r="M145" s="7"/>
      <c r="N145" s="7"/>
      <c r="O145" s="7"/>
      <c r="P145" s="7"/>
      <c r="Q145" s="7"/>
      <c r="R145" s="7"/>
    </row>
    <row r="146" spans="2:18" ht="18.75" customHeight="1" x14ac:dyDescent="0.3">
      <c r="B146" s="7"/>
      <c r="C146" s="7"/>
      <c r="D146" s="7"/>
      <c r="E146" s="7"/>
      <c r="F146" s="7"/>
      <c r="G146" s="7"/>
      <c r="H146" s="7"/>
      <c r="I146" s="7"/>
      <c r="J146" s="7"/>
      <c r="K146" s="7"/>
      <c r="L146" s="7"/>
      <c r="M146" s="7"/>
      <c r="N146" s="7"/>
      <c r="O146" s="7"/>
      <c r="P146" s="7"/>
      <c r="Q146" s="7"/>
      <c r="R146" s="7"/>
    </row>
    <row r="147" spans="2:18" ht="18.75" customHeight="1" x14ac:dyDescent="0.3">
      <c r="B147" s="7"/>
      <c r="C147" s="7"/>
      <c r="D147" s="7"/>
      <c r="E147" s="7"/>
      <c r="F147" s="7"/>
      <c r="G147" s="7"/>
      <c r="H147" s="7"/>
      <c r="I147" s="7"/>
      <c r="J147" s="7"/>
      <c r="K147" s="7"/>
      <c r="L147" s="7"/>
      <c r="M147" s="7"/>
      <c r="N147" s="7"/>
      <c r="O147" s="7"/>
      <c r="P147" s="7"/>
      <c r="Q147" s="7"/>
      <c r="R147" s="7"/>
    </row>
    <row r="148" spans="2:18" ht="18.75" customHeight="1" x14ac:dyDescent="0.3">
      <c r="B148" s="7"/>
      <c r="C148" s="7"/>
      <c r="D148" s="7"/>
      <c r="E148" s="7"/>
      <c r="F148" s="7"/>
      <c r="G148" s="7"/>
      <c r="H148" s="7"/>
      <c r="I148" s="7"/>
      <c r="J148" s="7"/>
      <c r="K148" s="7"/>
      <c r="L148" s="7"/>
      <c r="M148" s="7"/>
      <c r="N148" s="7"/>
      <c r="O148" s="7"/>
      <c r="P148" s="7"/>
      <c r="Q148" s="7"/>
      <c r="R148" s="7"/>
    </row>
    <row r="149" spans="2:18" ht="18.75" customHeight="1" x14ac:dyDescent="0.3">
      <c r="B149" s="7"/>
      <c r="C149" s="7"/>
      <c r="D149" s="7"/>
      <c r="E149" s="7"/>
      <c r="F149" s="7"/>
      <c r="G149" s="7"/>
      <c r="H149" s="7"/>
      <c r="I149" s="7"/>
      <c r="J149" s="7"/>
      <c r="K149" s="7"/>
      <c r="L149" s="7"/>
      <c r="M149" s="7"/>
      <c r="N149" s="7"/>
      <c r="O149" s="7"/>
      <c r="P149" s="7"/>
      <c r="Q149" s="7"/>
      <c r="R149" s="7"/>
    </row>
    <row r="150" spans="2:18" ht="18.75" customHeight="1" x14ac:dyDescent="0.3">
      <c r="B150" s="7"/>
      <c r="C150" s="7"/>
      <c r="D150" s="7"/>
      <c r="E150" s="7"/>
      <c r="F150" s="7"/>
      <c r="G150" s="7"/>
      <c r="H150" s="7"/>
      <c r="I150" s="7"/>
      <c r="J150" s="7"/>
      <c r="K150" s="7"/>
      <c r="L150" s="7"/>
      <c r="M150" s="7"/>
      <c r="N150" s="7"/>
      <c r="O150" s="7"/>
      <c r="P150" s="7"/>
      <c r="Q150" s="7"/>
      <c r="R150" s="7"/>
    </row>
    <row r="151" spans="2:18" ht="18.75" customHeight="1" x14ac:dyDescent="0.3">
      <c r="B151" s="7"/>
      <c r="C151" s="7"/>
      <c r="D151" s="7"/>
      <c r="E151" s="7"/>
      <c r="F151" s="7"/>
      <c r="G151" s="7"/>
      <c r="H151" s="7"/>
      <c r="I151" s="7"/>
      <c r="J151" s="7"/>
      <c r="K151" s="7"/>
      <c r="L151" s="7"/>
      <c r="M151" s="7"/>
      <c r="N151" s="7"/>
      <c r="O151" s="7"/>
      <c r="P151" s="7"/>
      <c r="Q151" s="7"/>
      <c r="R151" s="7"/>
    </row>
    <row r="152" spans="2:18" ht="18.75" customHeight="1" x14ac:dyDescent="0.3">
      <c r="B152" s="7"/>
      <c r="C152" s="7"/>
      <c r="D152" s="7"/>
      <c r="E152" s="7"/>
      <c r="F152" s="7"/>
      <c r="G152" s="7"/>
      <c r="H152" s="7"/>
      <c r="I152" s="7"/>
      <c r="J152" s="7"/>
      <c r="K152" s="7"/>
      <c r="L152" s="7"/>
      <c r="M152" s="7"/>
      <c r="N152" s="7"/>
      <c r="O152" s="7"/>
      <c r="P152" s="7"/>
      <c r="Q152" s="7"/>
      <c r="R152" s="7"/>
    </row>
    <row r="153" spans="2:18" ht="18.75" customHeight="1" x14ac:dyDescent="0.3">
      <c r="B153" s="7"/>
      <c r="C153" s="7"/>
      <c r="D153" s="7"/>
      <c r="E153" s="7"/>
      <c r="F153" s="7"/>
      <c r="G153" s="7"/>
      <c r="H153" s="7"/>
      <c r="I153" s="7"/>
      <c r="J153" s="7"/>
      <c r="K153" s="7"/>
      <c r="L153" s="7"/>
      <c r="M153" s="7"/>
      <c r="N153" s="7"/>
      <c r="O153" s="7"/>
      <c r="P153" s="7"/>
      <c r="Q153" s="7"/>
      <c r="R153" s="7"/>
    </row>
    <row r="154" spans="2:18" ht="18.75" customHeight="1" x14ac:dyDescent="0.3">
      <c r="B154" s="7"/>
      <c r="C154" s="7"/>
      <c r="D154" s="7"/>
      <c r="E154" s="7"/>
      <c r="F154" s="7"/>
      <c r="G154" s="7"/>
      <c r="H154" s="7"/>
      <c r="I154" s="7"/>
      <c r="J154" s="7"/>
      <c r="K154" s="7"/>
      <c r="L154" s="7"/>
      <c r="M154" s="7"/>
      <c r="N154" s="7"/>
      <c r="O154" s="7"/>
      <c r="P154" s="7"/>
      <c r="Q154" s="7"/>
      <c r="R154" s="7"/>
    </row>
    <row r="155" spans="2:18" ht="18.75" customHeight="1" x14ac:dyDescent="0.3">
      <c r="B155" s="7"/>
      <c r="C155" s="7"/>
      <c r="D155" s="7"/>
      <c r="E155" s="7"/>
      <c r="F155" s="7"/>
      <c r="G155" s="7"/>
      <c r="H155" s="7"/>
      <c r="I155" s="7"/>
      <c r="J155" s="7"/>
      <c r="K155" s="7"/>
      <c r="L155" s="7"/>
      <c r="M155" s="7"/>
      <c r="N155" s="7"/>
      <c r="O155" s="7"/>
      <c r="P155" s="7"/>
      <c r="Q155" s="7"/>
      <c r="R155" s="7"/>
    </row>
    <row r="156" spans="2:18" ht="18.75" customHeight="1" x14ac:dyDescent="0.3">
      <c r="B156" s="7"/>
      <c r="C156" s="7"/>
      <c r="D156" s="7"/>
      <c r="E156" s="7"/>
      <c r="F156" s="7"/>
      <c r="G156" s="7"/>
      <c r="H156" s="7"/>
      <c r="I156" s="7"/>
      <c r="J156" s="7"/>
      <c r="K156" s="7"/>
      <c r="L156" s="7"/>
      <c r="M156" s="7"/>
      <c r="N156" s="7"/>
      <c r="O156" s="7"/>
      <c r="P156" s="7"/>
      <c r="Q156" s="7"/>
      <c r="R156" s="7"/>
    </row>
    <row r="157" spans="2:18" ht="18.75" customHeight="1" x14ac:dyDescent="0.3">
      <c r="B157" s="7"/>
      <c r="C157" s="7"/>
      <c r="D157" s="7"/>
      <c r="E157" s="7"/>
      <c r="F157" s="7"/>
      <c r="G157" s="7"/>
      <c r="H157" s="7"/>
      <c r="I157" s="7"/>
      <c r="J157" s="7"/>
      <c r="K157" s="7"/>
      <c r="L157" s="7"/>
      <c r="M157" s="7"/>
      <c r="N157" s="7"/>
      <c r="O157" s="7"/>
      <c r="P157" s="7"/>
      <c r="Q157" s="7"/>
      <c r="R157" s="7"/>
    </row>
    <row r="158" spans="2:18" ht="18.75" customHeight="1" x14ac:dyDescent="0.3">
      <c r="B158" s="7"/>
      <c r="C158" s="7"/>
      <c r="D158" s="7"/>
      <c r="E158" s="7"/>
      <c r="F158" s="7"/>
      <c r="G158" s="7"/>
      <c r="H158" s="7"/>
      <c r="I158" s="7"/>
      <c r="J158" s="7"/>
      <c r="K158" s="7"/>
      <c r="L158" s="7"/>
      <c r="M158" s="7"/>
      <c r="N158" s="7"/>
      <c r="O158" s="7"/>
      <c r="P158" s="7"/>
      <c r="Q158" s="7"/>
      <c r="R158" s="7"/>
    </row>
    <row r="159" spans="2:18" ht="18.75" customHeight="1" x14ac:dyDescent="0.3">
      <c r="B159" s="7"/>
      <c r="C159" s="7"/>
      <c r="D159" s="7"/>
      <c r="E159" s="7"/>
      <c r="F159" s="7"/>
      <c r="G159" s="7"/>
      <c r="H159" s="7"/>
      <c r="I159" s="7"/>
      <c r="J159" s="7"/>
      <c r="K159" s="7"/>
      <c r="L159" s="7"/>
      <c r="M159" s="7"/>
      <c r="N159" s="7"/>
      <c r="O159" s="7"/>
      <c r="P159" s="7"/>
      <c r="Q159" s="7"/>
      <c r="R159" s="7"/>
    </row>
    <row r="160" spans="2:18" ht="18.75" customHeight="1" x14ac:dyDescent="0.3">
      <c r="B160" s="7"/>
      <c r="C160" s="7"/>
      <c r="D160" s="7"/>
      <c r="E160" s="7"/>
      <c r="F160" s="7"/>
      <c r="G160" s="7"/>
      <c r="H160" s="7"/>
      <c r="I160" s="7"/>
      <c r="J160" s="7"/>
      <c r="K160" s="7"/>
      <c r="L160" s="7"/>
      <c r="M160" s="7"/>
      <c r="N160" s="7"/>
      <c r="O160" s="7"/>
      <c r="P160" s="7"/>
      <c r="Q160" s="7"/>
      <c r="R160" s="7"/>
    </row>
    <row r="161" spans="2:18" ht="18.75" customHeight="1" x14ac:dyDescent="0.3">
      <c r="B161" s="7"/>
      <c r="C161" s="7"/>
      <c r="D161" s="7"/>
      <c r="E161" s="7"/>
      <c r="F161" s="7"/>
      <c r="G161" s="7"/>
      <c r="H161" s="7"/>
      <c r="I161" s="7"/>
      <c r="J161" s="7"/>
      <c r="K161" s="7"/>
      <c r="L161" s="7"/>
      <c r="M161" s="7"/>
      <c r="N161" s="7"/>
      <c r="O161" s="7"/>
      <c r="P161" s="7"/>
      <c r="Q161" s="7"/>
      <c r="R161" s="7"/>
    </row>
    <row r="162" spans="2:18" ht="18.75" customHeight="1" x14ac:dyDescent="0.3">
      <c r="B162" s="7"/>
      <c r="C162" s="7"/>
      <c r="D162" s="7"/>
      <c r="E162" s="7"/>
      <c r="F162" s="7"/>
      <c r="G162" s="7"/>
      <c r="H162" s="7"/>
      <c r="I162" s="7"/>
      <c r="J162" s="7"/>
      <c r="K162" s="7"/>
      <c r="L162" s="7"/>
      <c r="M162" s="7"/>
      <c r="N162" s="7"/>
      <c r="O162" s="7"/>
      <c r="P162" s="7"/>
      <c r="Q162" s="7"/>
      <c r="R162" s="7"/>
    </row>
    <row r="163" spans="2:18" ht="18.75" customHeight="1" x14ac:dyDescent="0.3">
      <c r="B163" s="7"/>
      <c r="C163" s="7"/>
      <c r="D163" s="7"/>
      <c r="E163" s="7"/>
      <c r="F163" s="7"/>
      <c r="G163" s="7"/>
      <c r="H163" s="7"/>
      <c r="I163" s="7"/>
      <c r="J163" s="7"/>
      <c r="K163" s="7"/>
      <c r="L163" s="7"/>
      <c r="M163" s="7"/>
      <c r="N163" s="7"/>
      <c r="O163" s="7"/>
      <c r="P163" s="7"/>
      <c r="Q163" s="7"/>
      <c r="R163" s="7"/>
    </row>
    <row r="164" spans="2:18" ht="18.75" customHeight="1" x14ac:dyDescent="0.3">
      <c r="B164" s="7"/>
      <c r="C164" s="7"/>
      <c r="D164" s="7"/>
      <c r="E164" s="7"/>
      <c r="F164" s="7"/>
      <c r="G164" s="7"/>
      <c r="H164" s="7"/>
      <c r="I164" s="7"/>
      <c r="J164" s="7"/>
      <c r="K164" s="7"/>
      <c r="L164" s="7"/>
      <c r="M164" s="7"/>
      <c r="N164" s="7"/>
      <c r="O164" s="7"/>
      <c r="P164" s="7"/>
      <c r="Q164" s="7"/>
      <c r="R164" s="7"/>
    </row>
    <row r="165" spans="2:18" ht="18.75" customHeight="1" x14ac:dyDescent="0.3">
      <c r="B165" s="7"/>
      <c r="C165" s="7"/>
      <c r="D165" s="7"/>
      <c r="E165" s="7"/>
      <c r="F165" s="7"/>
      <c r="G165" s="7"/>
      <c r="H165" s="7"/>
      <c r="I165" s="7"/>
      <c r="J165" s="7"/>
      <c r="K165" s="7"/>
      <c r="L165" s="7"/>
      <c r="M165" s="7"/>
      <c r="N165" s="7"/>
      <c r="O165" s="7"/>
      <c r="P165" s="7"/>
      <c r="Q165" s="7"/>
      <c r="R165" s="7"/>
    </row>
    <row r="166" spans="2:18" ht="18.75" customHeight="1" x14ac:dyDescent="0.3">
      <c r="B166" s="7"/>
      <c r="C166" s="7"/>
      <c r="D166" s="7"/>
      <c r="E166" s="7"/>
      <c r="F166" s="7"/>
      <c r="G166" s="7"/>
      <c r="H166" s="7"/>
      <c r="I166" s="7"/>
      <c r="J166" s="7"/>
      <c r="K166" s="7"/>
      <c r="L166" s="7"/>
      <c r="M166" s="7"/>
      <c r="N166" s="7"/>
      <c r="O166" s="7"/>
      <c r="P166" s="7"/>
      <c r="Q166" s="7"/>
      <c r="R166" s="7"/>
    </row>
    <row r="167" spans="2:18" ht="18.75" customHeight="1" x14ac:dyDescent="0.3">
      <c r="B167" s="7"/>
      <c r="C167" s="7"/>
      <c r="D167" s="7"/>
      <c r="E167" s="7"/>
      <c r="F167" s="7"/>
      <c r="G167" s="7"/>
      <c r="H167" s="7"/>
      <c r="I167" s="7"/>
      <c r="J167" s="7"/>
      <c r="K167" s="7"/>
      <c r="L167" s="7"/>
      <c r="M167" s="7"/>
      <c r="N167" s="7"/>
      <c r="O167" s="7"/>
      <c r="P167" s="7"/>
      <c r="Q167" s="7"/>
      <c r="R167" s="7"/>
    </row>
    <row r="168" spans="2:18" ht="18.75" customHeight="1" x14ac:dyDescent="0.3">
      <c r="B168" s="7"/>
      <c r="C168" s="7"/>
      <c r="D168" s="7"/>
      <c r="E168" s="7"/>
      <c r="F168" s="7"/>
      <c r="G168" s="7"/>
      <c r="H168" s="7"/>
      <c r="I168" s="7"/>
      <c r="J168" s="7"/>
      <c r="K168" s="7"/>
      <c r="L168" s="7"/>
      <c r="M168" s="7"/>
      <c r="N168" s="7"/>
      <c r="O168" s="7"/>
      <c r="P168" s="7"/>
      <c r="Q168" s="7"/>
      <c r="R168" s="7"/>
    </row>
    <row r="169" spans="2:18" ht="18.75" customHeight="1" x14ac:dyDescent="0.3">
      <c r="B169" s="7"/>
      <c r="C169" s="7"/>
      <c r="D169" s="7"/>
      <c r="E169" s="7"/>
      <c r="F169" s="7"/>
      <c r="G169" s="7"/>
      <c r="H169" s="7"/>
      <c r="I169" s="7"/>
      <c r="J169" s="7"/>
      <c r="K169" s="7"/>
      <c r="L169" s="7"/>
      <c r="M169" s="7"/>
      <c r="N169" s="7"/>
      <c r="O169" s="7"/>
      <c r="P169" s="7"/>
      <c r="Q169" s="7"/>
      <c r="R169" s="7"/>
    </row>
    <row r="170" spans="2:18" ht="18.75" customHeight="1" x14ac:dyDescent="0.3">
      <c r="B170" s="7"/>
      <c r="C170" s="7"/>
      <c r="D170" s="7"/>
      <c r="E170" s="7"/>
      <c r="F170" s="7"/>
      <c r="G170" s="7"/>
      <c r="H170" s="7"/>
      <c r="I170" s="7"/>
      <c r="J170" s="7"/>
      <c r="K170" s="7"/>
      <c r="L170" s="7"/>
      <c r="M170" s="7"/>
      <c r="N170" s="7"/>
      <c r="O170" s="7"/>
      <c r="P170" s="7"/>
      <c r="Q170" s="7"/>
      <c r="R170" s="7"/>
    </row>
    <row r="171" spans="2:18" ht="18.75" customHeight="1" x14ac:dyDescent="0.3">
      <c r="B171" s="7"/>
      <c r="C171" s="7"/>
      <c r="D171" s="7"/>
      <c r="E171" s="7"/>
      <c r="F171" s="7"/>
      <c r="G171" s="7"/>
      <c r="H171" s="7"/>
      <c r="I171" s="7"/>
      <c r="J171" s="7"/>
      <c r="K171" s="7"/>
      <c r="L171" s="7"/>
      <c r="M171" s="7"/>
      <c r="N171" s="7"/>
      <c r="O171" s="7"/>
      <c r="P171" s="7"/>
      <c r="Q171" s="7"/>
      <c r="R171" s="7"/>
    </row>
    <row r="172" spans="2:18" ht="18.75" customHeight="1" x14ac:dyDescent="0.3">
      <c r="B172" s="7"/>
      <c r="C172" s="7"/>
      <c r="D172" s="7"/>
      <c r="E172" s="7"/>
      <c r="F172" s="7"/>
      <c r="G172" s="7"/>
      <c r="H172" s="7"/>
      <c r="I172" s="7"/>
      <c r="J172" s="7"/>
      <c r="K172" s="7"/>
      <c r="L172" s="7"/>
      <c r="M172" s="7"/>
      <c r="N172" s="7"/>
      <c r="O172" s="7"/>
      <c r="P172" s="7"/>
      <c r="Q172" s="7"/>
      <c r="R172" s="7"/>
    </row>
    <row r="173" spans="2:18" ht="18.75" customHeight="1" x14ac:dyDescent="0.3">
      <c r="B173" s="7"/>
      <c r="C173" s="7"/>
      <c r="D173" s="7"/>
      <c r="E173" s="7"/>
      <c r="F173" s="7"/>
      <c r="G173" s="7"/>
      <c r="H173" s="7"/>
      <c r="I173" s="7"/>
      <c r="J173" s="7"/>
      <c r="K173" s="7"/>
      <c r="L173" s="7"/>
      <c r="M173" s="7"/>
      <c r="N173" s="7"/>
      <c r="O173" s="7"/>
      <c r="P173" s="7"/>
      <c r="Q173" s="7"/>
      <c r="R173" s="7"/>
    </row>
    <row r="174" spans="2:18" ht="18.75" customHeight="1" x14ac:dyDescent="0.3">
      <c r="B174" s="7"/>
      <c r="C174" s="7"/>
      <c r="D174" s="7"/>
      <c r="E174" s="7"/>
      <c r="F174" s="7"/>
      <c r="G174" s="7"/>
      <c r="H174" s="7"/>
      <c r="I174" s="7"/>
      <c r="J174" s="7"/>
      <c r="K174" s="7"/>
      <c r="L174" s="7"/>
      <c r="M174" s="7"/>
      <c r="N174" s="7"/>
      <c r="O174" s="7"/>
      <c r="P174" s="7"/>
      <c r="Q174" s="7"/>
      <c r="R174" s="7"/>
    </row>
    <row r="175" spans="2:18" ht="18.75" customHeight="1" x14ac:dyDescent="0.3">
      <c r="B175" s="7"/>
      <c r="C175" s="7"/>
      <c r="D175" s="7"/>
      <c r="E175" s="7"/>
      <c r="F175" s="7"/>
      <c r="G175" s="7"/>
      <c r="H175" s="7"/>
      <c r="I175" s="7"/>
      <c r="J175" s="7"/>
      <c r="K175" s="7"/>
      <c r="L175" s="7"/>
      <c r="M175" s="7"/>
      <c r="N175" s="7"/>
      <c r="O175" s="7"/>
      <c r="P175" s="7"/>
      <c r="Q175" s="7"/>
      <c r="R175" s="7"/>
    </row>
    <row r="176" spans="2:18" ht="18.75" customHeight="1" x14ac:dyDescent="0.3">
      <c r="B176" s="7"/>
      <c r="C176" s="7"/>
      <c r="D176" s="7"/>
      <c r="E176" s="7"/>
      <c r="F176" s="7"/>
      <c r="G176" s="7"/>
      <c r="H176" s="7"/>
      <c r="I176" s="7"/>
      <c r="J176" s="7"/>
      <c r="K176" s="7"/>
      <c r="L176" s="7"/>
      <c r="M176" s="7"/>
      <c r="N176" s="7"/>
      <c r="O176" s="7"/>
      <c r="P176" s="7"/>
      <c r="Q176" s="7"/>
      <c r="R176" s="7"/>
    </row>
    <row r="177" spans="2:18" ht="18.75" customHeight="1" x14ac:dyDescent="0.3">
      <c r="B177" s="7"/>
      <c r="C177" s="7"/>
      <c r="D177" s="7"/>
      <c r="E177" s="7"/>
      <c r="F177" s="7"/>
      <c r="G177" s="7"/>
      <c r="H177" s="7"/>
      <c r="I177" s="7"/>
      <c r="J177" s="7"/>
      <c r="K177" s="7"/>
      <c r="L177" s="7"/>
      <c r="M177" s="7"/>
      <c r="N177" s="7"/>
      <c r="O177" s="7"/>
      <c r="P177" s="7"/>
      <c r="Q177" s="7"/>
      <c r="R177" s="7"/>
    </row>
    <row r="178" spans="2:18" ht="18.75" customHeight="1" x14ac:dyDescent="0.3">
      <c r="B178" s="7"/>
      <c r="C178" s="7"/>
      <c r="D178" s="7"/>
      <c r="E178" s="7"/>
      <c r="F178" s="7"/>
      <c r="G178" s="7"/>
      <c r="H178" s="7"/>
      <c r="I178" s="7"/>
      <c r="J178" s="7"/>
      <c r="K178" s="7"/>
      <c r="L178" s="7"/>
      <c r="M178" s="7"/>
      <c r="N178" s="7"/>
      <c r="O178" s="7"/>
      <c r="P178" s="7"/>
      <c r="Q178" s="7"/>
      <c r="R178" s="7"/>
    </row>
    <row r="179" spans="2:18" ht="18.75" customHeight="1" x14ac:dyDescent="0.3">
      <c r="B179" s="7"/>
      <c r="C179" s="7"/>
      <c r="D179" s="7"/>
      <c r="E179" s="7"/>
      <c r="F179" s="7"/>
      <c r="G179" s="7"/>
      <c r="H179" s="7"/>
      <c r="I179" s="7"/>
      <c r="J179" s="7"/>
      <c r="K179" s="7"/>
      <c r="L179" s="7"/>
      <c r="M179" s="7"/>
      <c r="N179" s="7"/>
      <c r="O179" s="7"/>
      <c r="P179" s="7"/>
      <c r="Q179" s="7"/>
      <c r="R179" s="7"/>
    </row>
    <row r="180" spans="2:18" ht="18.75" customHeight="1" x14ac:dyDescent="0.3">
      <c r="B180" s="7"/>
      <c r="C180" s="7"/>
      <c r="D180" s="7"/>
      <c r="E180" s="7"/>
      <c r="F180" s="7"/>
      <c r="G180" s="7"/>
      <c r="H180" s="7"/>
      <c r="I180" s="7"/>
      <c r="J180" s="7"/>
      <c r="K180" s="7"/>
      <c r="L180" s="7"/>
      <c r="M180" s="7"/>
      <c r="N180" s="7"/>
      <c r="O180" s="7"/>
      <c r="P180" s="7"/>
      <c r="Q180" s="7"/>
      <c r="R180" s="7"/>
    </row>
    <row r="181" spans="2:18" ht="18.75" customHeight="1" x14ac:dyDescent="0.3">
      <c r="B181" s="7"/>
      <c r="C181" s="7"/>
      <c r="D181" s="7"/>
      <c r="E181" s="7"/>
      <c r="F181" s="7"/>
      <c r="G181" s="7"/>
      <c r="H181" s="7"/>
      <c r="I181" s="7"/>
      <c r="J181" s="7"/>
      <c r="K181" s="7"/>
      <c r="L181" s="7"/>
      <c r="M181" s="7"/>
      <c r="N181" s="7"/>
      <c r="O181" s="7"/>
      <c r="P181" s="7"/>
      <c r="Q181" s="7"/>
      <c r="R181" s="7"/>
    </row>
    <row r="182" spans="2:18" ht="18.75" customHeight="1" x14ac:dyDescent="0.3">
      <c r="B182" s="7"/>
      <c r="C182" s="7"/>
      <c r="D182" s="7"/>
      <c r="E182" s="7"/>
      <c r="F182" s="7"/>
      <c r="G182" s="7"/>
      <c r="H182" s="7"/>
      <c r="I182" s="7"/>
      <c r="J182" s="7"/>
      <c r="K182" s="7"/>
      <c r="L182" s="7"/>
      <c r="M182" s="7"/>
      <c r="N182" s="7"/>
      <c r="O182" s="7"/>
      <c r="P182" s="7"/>
      <c r="Q182" s="7"/>
      <c r="R182" s="7"/>
    </row>
    <row r="183" spans="2:18" ht="18.75" customHeight="1" x14ac:dyDescent="0.3">
      <c r="B183" s="7"/>
      <c r="C183" s="7"/>
      <c r="D183" s="7"/>
      <c r="E183" s="7"/>
      <c r="F183" s="7"/>
      <c r="G183" s="7"/>
      <c r="H183" s="7"/>
      <c r="I183" s="7"/>
      <c r="J183" s="7"/>
      <c r="K183" s="7"/>
      <c r="L183" s="7"/>
      <c r="M183" s="7"/>
      <c r="N183" s="7"/>
      <c r="O183" s="7"/>
      <c r="P183" s="7"/>
      <c r="Q183" s="7"/>
      <c r="R183" s="7"/>
    </row>
    <row r="184" spans="2:18" ht="18.75" customHeight="1" x14ac:dyDescent="0.3">
      <c r="B184" s="7"/>
      <c r="C184" s="7"/>
      <c r="D184" s="7"/>
      <c r="E184" s="7"/>
      <c r="F184" s="7"/>
      <c r="G184" s="7"/>
      <c r="H184" s="7"/>
      <c r="I184" s="7"/>
      <c r="J184" s="7"/>
      <c r="K184" s="7"/>
      <c r="L184" s="7"/>
      <c r="M184" s="7"/>
      <c r="N184" s="7"/>
      <c r="O184" s="7"/>
      <c r="P184" s="7"/>
      <c r="Q184" s="7"/>
      <c r="R184" s="7"/>
    </row>
    <row r="185" spans="2:18" ht="18.75" customHeight="1" x14ac:dyDescent="0.3">
      <c r="B185" s="7"/>
      <c r="C185" s="7"/>
      <c r="D185" s="7"/>
      <c r="E185" s="7"/>
      <c r="F185" s="7"/>
      <c r="G185" s="7"/>
      <c r="H185" s="7"/>
      <c r="I185" s="7"/>
      <c r="J185" s="7"/>
      <c r="K185" s="7"/>
      <c r="L185" s="7"/>
      <c r="M185" s="7"/>
      <c r="N185" s="7"/>
      <c r="O185" s="7"/>
      <c r="P185" s="7"/>
      <c r="Q185" s="7"/>
      <c r="R185" s="7"/>
    </row>
    <row r="186" spans="2:18" ht="18.75" customHeight="1" x14ac:dyDescent="0.3">
      <c r="B186" s="7"/>
      <c r="C186" s="7"/>
      <c r="D186" s="7"/>
      <c r="E186" s="7"/>
      <c r="F186" s="7"/>
      <c r="G186" s="7"/>
      <c r="H186" s="7"/>
      <c r="I186" s="7"/>
      <c r="J186" s="7"/>
      <c r="K186" s="7"/>
      <c r="L186" s="7"/>
      <c r="M186" s="7"/>
      <c r="N186" s="7"/>
      <c r="O186" s="7"/>
      <c r="P186" s="7"/>
      <c r="Q186" s="7"/>
      <c r="R186" s="7"/>
    </row>
    <row r="187" spans="2:18" ht="18.75" customHeight="1" x14ac:dyDescent="0.3">
      <c r="B187" s="7"/>
      <c r="C187" s="7"/>
      <c r="D187" s="7"/>
      <c r="E187" s="7"/>
      <c r="F187" s="7"/>
      <c r="G187" s="7"/>
      <c r="H187" s="7"/>
      <c r="I187" s="7"/>
      <c r="J187" s="7"/>
      <c r="K187" s="7"/>
      <c r="L187" s="7"/>
      <c r="M187" s="7"/>
      <c r="N187" s="7"/>
      <c r="O187" s="7"/>
      <c r="P187" s="7"/>
      <c r="Q187" s="7"/>
      <c r="R187" s="7"/>
    </row>
    <row r="188" spans="2:18" ht="18.75" customHeight="1" x14ac:dyDescent="0.3">
      <c r="B188" s="8"/>
      <c r="C188" s="8"/>
      <c r="D188" s="8"/>
      <c r="E188" s="8"/>
      <c r="F188" s="8"/>
      <c r="G188" s="8"/>
      <c r="H188" s="8"/>
      <c r="I188" s="8"/>
      <c r="J188" s="8"/>
      <c r="K188" s="8"/>
      <c r="L188" s="8"/>
      <c r="M188" s="8"/>
      <c r="N188" s="8"/>
      <c r="O188" s="8"/>
      <c r="P188" s="8"/>
      <c r="Q188" s="7"/>
      <c r="R188" s="7"/>
    </row>
    <row r="189" spans="2:18" ht="18.75" customHeight="1" x14ac:dyDescent="0.3">
      <c r="B189" s="8"/>
      <c r="C189" s="8"/>
      <c r="D189" s="8"/>
      <c r="E189" s="8"/>
      <c r="F189" s="8"/>
      <c r="G189" s="8"/>
      <c r="H189" s="8"/>
      <c r="I189" s="8"/>
      <c r="J189" s="8"/>
      <c r="K189" s="8"/>
      <c r="L189" s="8"/>
      <c r="M189" s="8"/>
      <c r="N189" s="8"/>
      <c r="O189" s="8"/>
      <c r="P189" s="8"/>
      <c r="Q189" s="7"/>
      <c r="R189" s="7"/>
    </row>
    <row r="190" spans="2:18" ht="18.75" customHeight="1" x14ac:dyDescent="0.3">
      <c r="B190" s="8"/>
      <c r="C190" s="8"/>
      <c r="D190" s="8"/>
      <c r="E190" s="8"/>
      <c r="F190" s="8"/>
      <c r="G190" s="8"/>
      <c r="H190" s="8"/>
      <c r="I190" s="8"/>
      <c r="J190" s="8"/>
      <c r="K190" s="8"/>
      <c r="L190" s="8"/>
      <c r="M190" s="8"/>
      <c r="N190" s="8"/>
      <c r="O190" s="8"/>
      <c r="P190" s="8"/>
      <c r="Q190" s="8"/>
      <c r="R190" s="8"/>
    </row>
    <row r="191" spans="2:18" ht="18.75" customHeight="1" x14ac:dyDescent="0.3">
      <c r="B191" s="8"/>
      <c r="C191" s="8"/>
      <c r="D191" s="8"/>
      <c r="E191" s="8"/>
      <c r="F191" s="8"/>
      <c r="G191" s="8"/>
      <c r="H191" s="8"/>
      <c r="I191" s="8"/>
      <c r="J191" s="8"/>
      <c r="K191" s="8"/>
      <c r="L191" s="8"/>
      <c r="M191" s="8"/>
      <c r="N191" s="8"/>
      <c r="O191" s="8"/>
      <c r="P191" s="8"/>
      <c r="Q191" s="8"/>
      <c r="R191" s="8"/>
    </row>
    <row r="192" spans="2:18" ht="18.75" customHeight="1" x14ac:dyDescent="0.3">
      <c r="B192" s="8"/>
      <c r="C192" s="8"/>
      <c r="D192" s="8"/>
      <c r="E192" s="8"/>
      <c r="F192" s="8"/>
      <c r="G192" s="8"/>
      <c r="H192" s="8"/>
      <c r="I192" s="8"/>
      <c r="J192" s="8"/>
      <c r="K192" s="8"/>
      <c r="L192" s="8"/>
      <c r="M192" s="8"/>
      <c r="N192" s="8"/>
      <c r="O192" s="8"/>
      <c r="P192" s="8"/>
      <c r="Q192" s="8"/>
      <c r="R192" s="8"/>
    </row>
    <row r="193" spans="2:18" ht="18.75" customHeight="1" x14ac:dyDescent="0.3">
      <c r="B193" s="8"/>
      <c r="C193" s="8"/>
      <c r="D193" s="8"/>
      <c r="E193" s="8"/>
      <c r="F193" s="8"/>
      <c r="G193" s="8"/>
      <c r="H193" s="8"/>
      <c r="I193" s="8"/>
      <c r="J193" s="8"/>
      <c r="K193" s="8"/>
      <c r="L193" s="8"/>
      <c r="M193" s="8"/>
      <c r="N193" s="8"/>
      <c r="O193" s="8"/>
      <c r="P193" s="8"/>
      <c r="Q193" s="8"/>
      <c r="R193" s="8"/>
    </row>
    <row r="194" spans="2:18" ht="18.75" customHeight="1" x14ac:dyDescent="0.3">
      <c r="B194" s="8"/>
      <c r="C194" s="8"/>
      <c r="D194" s="8"/>
      <c r="E194" s="8"/>
      <c r="F194" s="8"/>
      <c r="G194" s="8"/>
      <c r="H194" s="8"/>
      <c r="I194" s="8"/>
      <c r="J194" s="8"/>
      <c r="K194" s="8"/>
      <c r="L194" s="8"/>
      <c r="M194" s="8"/>
      <c r="N194" s="8"/>
      <c r="O194" s="8"/>
      <c r="P194" s="8"/>
      <c r="Q194" s="8"/>
      <c r="R194" s="8"/>
    </row>
    <row r="195" spans="2:18" ht="18.75" customHeight="1" x14ac:dyDescent="0.3">
      <c r="B195" s="8"/>
      <c r="C195" s="8"/>
      <c r="D195" s="8"/>
      <c r="E195" s="8"/>
      <c r="F195" s="8"/>
      <c r="G195" s="8"/>
      <c r="H195" s="8"/>
      <c r="I195" s="8"/>
      <c r="J195" s="8"/>
      <c r="K195" s="8"/>
      <c r="L195" s="8"/>
      <c r="M195" s="8"/>
      <c r="N195" s="8"/>
      <c r="O195" s="8"/>
      <c r="P195" s="8"/>
      <c r="Q195" s="8"/>
      <c r="R195" s="8"/>
    </row>
    <row r="196" spans="2:18" ht="18.75" customHeight="1" x14ac:dyDescent="0.3">
      <c r="B196" s="8"/>
      <c r="C196" s="8"/>
      <c r="D196" s="8"/>
      <c r="E196" s="8"/>
      <c r="F196" s="8"/>
      <c r="G196" s="8"/>
      <c r="H196" s="8"/>
      <c r="I196" s="8"/>
      <c r="J196" s="8"/>
      <c r="K196" s="8"/>
      <c r="L196" s="8"/>
      <c r="M196" s="8"/>
      <c r="N196" s="8"/>
      <c r="O196" s="8"/>
      <c r="P196" s="8"/>
      <c r="Q196" s="8"/>
      <c r="R196" s="8"/>
    </row>
    <row r="197" spans="2:18" ht="18.75" customHeight="1" x14ac:dyDescent="0.3">
      <c r="B197" s="8"/>
      <c r="C197" s="8"/>
      <c r="D197" s="8"/>
      <c r="E197" s="8"/>
      <c r="F197" s="8"/>
      <c r="G197" s="8"/>
      <c r="H197" s="8"/>
      <c r="I197" s="8"/>
      <c r="J197" s="8"/>
      <c r="K197" s="8"/>
      <c r="L197" s="8"/>
      <c r="M197" s="8"/>
      <c r="N197" s="8"/>
      <c r="O197" s="8"/>
      <c r="P197" s="8"/>
      <c r="Q197" s="8"/>
      <c r="R197" s="8"/>
    </row>
    <row r="198" spans="2:18" ht="18.75" customHeight="1" x14ac:dyDescent="0.3">
      <c r="B198" s="8"/>
      <c r="C198" s="8"/>
      <c r="D198" s="8"/>
      <c r="E198" s="8"/>
      <c r="F198" s="8"/>
      <c r="G198" s="8"/>
      <c r="H198" s="8"/>
      <c r="I198" s="8"/>
      <c r="J198" s="8"/>
      <c r="K198" s="8"/>
      <c r="L198" s="8"/>
      <c r="M198" s="8"/>
      <c r="N198" s="8"/>
      <c r="O198" s="8"/>
      <c r="P198" s="8"/>
      <c r="Q198" s="8"/>
      <c r="R198" s="8"/>
    </row>
    <row r="199" spans="2:18" ht="18.75" customHeight="1" x14ac:dyDescent="0.3">
      <c r="B199" s="8"/>
      <c r="C199" s="8"/>
      <c r="D199" s="8"/>
      <c r="E199" s="8"/>
      <c r="F199" s="8"/>
      <c r="G199" s="8"/>
      <c r="H199" s="8"/>
      <c r="I199" s="8"/>
      <c r="J199" s="8"/>
      <c r="K199" s="8"/>
      <c r="L199" s="8"/>
      <c r="M199" s="8"/>
      <c r="N199" s="8"/>
      <c r="O199" s="8"/>
      <c r="P199" s="8"/>
      <c r="Q199" s="8"/>
      <c r="R199" s="8"/>
    </row>
    <row r="200" spans="2:18" ht="18.75" customHeight="1" x14ac:dyDescent="0.3">
      <c r="B200" s="8"/>
      <c r="C200" s="8"/>
      <c r="D200" s="8"/>
      <c r="E200" s="8"/>
      <c r="F200" s="8"/>
      <c r="G200" s="8"/>
      <c r="H200" s="8"/>
      <c r="I200" s="8"/>
      <c r="J200" s="8"/>
      <c r="K200" s="8"/>
      <c r="L200" s="8"/>
      <c r="M200" s="8"/>
      <c r="N200" s="8"/>
      <c r="O200" s="8"/>
      <c r="P200" s="8"/>
      <c r="Q200" s="8"/>
      <c r="R200" s="8"/>
    </row>
    <row r="201" spans="2:18" ht="18.75" customHeight="1" x14ac:dyDescent="0.3">
      <c r="B201" s="8"/>
      <c r="C201" s="8"/>
      <c r="D201" s="8"/>
      <c r="E201" s="8"/>
      <c r="F201" s="8"/>
      <c r="G201" s="8"/>
      <c r="H201" s="8"/>
      <c r="I201" s="8"/>
      <c r="J201" s="8"/>
      <c r="K201" s="8"/>
      <c r="L201" s="8"/>
      <c r="M201" s="8"/>
      <c r="N201" s="8"/>
      <c r="O201" s="8"/>
      <c r="P201" s="8"/>
      <c r="Q201" s="8"/>
      <c r="R201" s="8"/>
    </row>
    <row r="202" spans="2:18" ht="18.75" customHeight="1" x14ac:dyDescent="0.3">
      <c r="B202" s="8"/>
      <c r="C202" s="8"/>
      <c r="D202" s="8"/>
      <c r="E202" s="8"/>
      <c r="F202" s="8"/>
      <c r="G202" s="8"/>
      <c r="H202" s="8"/>
      <c r="I202" s="8"/>
      <c r="J202" s="8"/>
      <c r="K202" s="8"/>
      <c r="L202" s="8"/>
      <c r="M202" s="8"/>
      <c r="N202" s="8"/>
      <c r="O202" s="8"/>
      <c r="P202" s="8"/>
      <c r="Q202" s="8"/>
      <c r="R202" s="8"/>
    </row>
    <row r="203" spans="2:18" ht="18.75" customHeight="1" x14ac:dyDescent="0.3">
      <c r="B203" s="8"/>
      <c r="C203" s="8"/>
      <c r="D203" s="8"/>
      <c r="E203" s="8"/>
      <c r="F203" s="8"/>
      <c r="G203" s="8"/>
      <c r="H203" s="8"/>
      <c r="I203" s="8"/>
      <c r="J203" s="8"/>
      <c r="K203" s="8"/>
      <c r="L203" s="8"/>
      <c r="M203" s="8"/>
      <c r="N203" s="8"/>
      <c r="O203" s="8"/>
      <c r="P203" s="8"/>
      <c r="Q203" s="8"/>
      <c r="R203" s="8"/>
    </row>
  </sheetData>
  <mergeCells count="69">
    <mergeCell ref="B51:B88"/>
    <mergeCell ref="C51:N52"/>
    <mergeCell ref="C53:C58"/>
    <mergeCell ref="E54:J54"/>
    <mergeCell ref="E56:J56"/>
    <mergeCell ref="E58:J58"/>
    <mergeCell ref="M59:N60"/>
    <mergeCell ref="M61:N65"/>
    <mergeCell ref="C66:N67"/>
    <mergeCell ref="C68:C75"/>
    <mergeCell ref="K68:N68"/>
    <mergeCell ref="E69:F69"/>
    <mergeCell ref="K69:N70"/>
    <mergeCell ref="E71:F71"/>
    <mergeCell ref="E73:F73"/>
    <mergeCell ref="E75:F75"/>
    <mergeCell ref="B2:D2"/>
    <mergeCell ref="F2:Q2"/>
    <mergeCell ref="G3:H3"/>
    <mergeCell ref="I3:J3"/>
    <mergeCell ref="K3:L3"/>
    <mergeCell ref="M3:N3"/>
    <mergeCell ref="F4:F5"/>
    <mergeCell ref="F6:F7"/>
    <mergeCell ref="E15:F15"/>
    <mergeCell ref="G15:H15"/>
    <mergeCell ref="I15:J15"/>
    <mergeCell ref="B16:B49"/>
    <mergeCell ref="M15:N15"/>
    <mergeCell ref="C16:J17"/>
    <mergeCell ref="K16:N16"/>
    <mergeCell ref="K17:N18"/>
    <mergeCell ref="C18:C21"/>
    <mergeCell ref="E19:J19"/>
    <mergeCell ref="K19:N19"/>
    <mergeCell ref="K20:N21"/>
    <mergeCell ref="E21:J21"/>
    <mergeCell ref="K15:L15"/>
    <mergeCell ref="M44:N45"/>
    <mergeCell ref="C22:C28"/>
    <mergeCell ref="M22:N23"/>
    <mergeCell ref="M24:N28"/>
    <mergeCell ref="C29:N30"/>
    <mergeCell ref="C31:C36"/>
    <mergeCell ref="K31:N31"/>
    <mergeCell ref="K32:N33"/>
    <mergeCell ref="K34:N34"/>
    <mergeCell ref="K35:N36"/>
    <mergeCell ref="E32:H32"/>
    <mergeCell ref="E34:H34"/>
    <mergeCell ref="E36:H36"/>
    <mergeCell ref="C37:C43"/>
    <mergeCell ref="M37:N38"/>
    <mergeCell ref="M39:N43"/>
    <mergeCell ref="C44:C47"/>
    <mergeCell ref="M46:N47"/>
    <mergeCell ref="C87:N88"/>
    <mergeCell ref="C48:N49"/>
    <mergeCell ref="E50:F50"/>
    <mergeCell ref="G50:H50"/>
    <mergeCell ref="I50:J50"/>
    <mergeCell ref="K50:L50"/>
    <mergeCell ref="M50:N50"/>
    <mergeCell ref="C76:C82"/>
    <mergeCell ref="M76:N77"/>
    <mergeCell ref="M78:N82"/>
    <mergeCell ref="C83:C86"/>
    <mergeCell ref="M83:N84"/>
    <mergeCell ref="M85:N86"/>
  </mergeCells>
  <pageMargins left="0.7" right="0.7" top="0.75" bottom="0.75" header="0.3" footer="0.3"/>
  <pageSetup orientation="portrait" horizontalDpi="0" verticalDpi="0" r:id="rId1"/>
  <ignoredErrors>
    <ignoredError sqref="O5:P1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vt:lpstr>
      <vt:lpstr>PROGRESSION</vt:lpstr>
      <vt:lpstr>Config</vt:lpstr>
      <vt:lpstr>Cycle 1</vt:lpstr>
      <vt:lpstr>Cycle 2</vt:lpstr>
      <vt:lpstr>Cycle 3</vt:lpstr>
      <vt:lpstr>Cycle 4</vt:lpstr>
      <vt:lpstr>Cycle 5</vt:lpstr>
      <vt:lpstr>Cycle 6</vt:lpstr>
      <vt:lpstr>Cycle 7</vt:lpstr>
      <vt:lpstr>Cycle 8</vt:lpstr>
      <vt:lpstr>Cycle 9</vt:lpstr>
      <vt:lpstr>Cycle 10</vt:lpstr>
      <vt:lpstr>Cycle 11</vt:lpstr>
      <vt:lpstr>Cycle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Opeshansky</dc:creator>
  <cp:lastModifiedBy>Jordana Vasiloff</cp:lastModifiedBy>
  <dcterms:created xsi:type="dcterms:W3CDTF">2017-10-16T04:17:21Z</dcterms:created>
  <dcterms:modified xsi:type="dcterms:W3CDTF">2018-07-27T15:06:19Z</dcterms:modified>
</cp:coreProperties>
</file>