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drawings/drawing2.xml" ContentType="application/vnd.openxmlformats-officedocument.drawing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drawings/drawing3.xml" ContentType="application/vnd.openxmlformats-officedocument.drawing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drawings/drawing4.xml" ContentType="application/vnd.openxmlformats-officedocument.drawing+xml"/>
  <Override PartName="/xl/tables/table73.xml" ContentType="application/vnd.openxmlformats-officedocument.spreadsheetml.table+xml"/>
  <Override PartName="/xl/tables/table74.xml" ContentType="application/vnd.openxmlformats-officedocument.spreadsheetml.table+xml"/>
  <Override PartName="/xl/tables/table75.xml" ContentType="application/vnd.openxmlformats-officedocument.spreadsheetml.table+xml"/>
  <Override PartName="/xl/tables/table76.xml" ContentType="application/vnd.openxmlformats-officedocument.spreadsheetml.table+xml"/>
  <Override PartName="/xl/tables/table77.xml" ContentType="application/vnd.openxmlformats-officedocument.spreadsheetml.table+xml"/>
  <Override PartName="/xl/tables/table78.xml" ContentType="application/vnd.openxmlformats-officedocument.spreadsheetml.table+xml"/>
  <Override PartName="/xl/tables/table79.xml" ContentType="application/vnd.openxmlformats-officedocument.spreadsheetml.table+xml"/>
  <Override PartName="/xl/tables/table80.xml" ContentType="application/vnd.openxmlformats-officedocument.spreadsheetml.table+xml"/>
  <Override PartName="/xl/tables/table81.xml" ContentType="application/vnd.openxmlformats-officedocument.spreadsheetml.table+xml"/>
  <Override PartName="/xl/tables/table82.xml" ContentType="application/vnd.openxmlformats-officedocument.spreadsheetml.table+xml"/>
  <Override PartName="/xl/tables/table83.xml" ContentType="application/vnd.openxmlformats-officedocument.spreadsheetml.table+xml"/>
  <Override PartName="/xl/tables/table84.xml" ContentType="application/vnd.openxmlformats-officedocument.spreadsheetml.table+xml"/>
  <Override PartName="/xl/tables/table85.xml" ContentType="application/vnd.openxmlformats-officedocument.spreadsheetml.table+xml"/>
  <Override PartName="/xl/tables/table86.xml" ContentType="application/vnd.openxmlformats-officedocument.spreadsheetml.table+xml"/>
  <Override PartName="/xl/tables/table87.xml" ContentType="application/vnd.openxmlformats-officedocument.spreadsheetml.table+xml"/>
  <Override PartName="/xl/tables/table88.xml" ContentType="application/vnd.openxmlformats-officedocument.spreadsheetml.table+xml"/>
  <Override PartName="/xl/tables/table89.xml" ContentType="application/vnd.openxmlformats-officedocument.spreadsheetml.table+xml"/>
  <Override PartName="/xl/tables/table90.xml" ContentType="application/vnd.openxmlformats-officedocument.spreadsheetml.table+xml"/>
  <Override PartName="/xl/tables/table91.xml" ContentType="application/vnd.openxmlformats-officedocument.spreadsheetml.table+xml"/>
  <Override PartName="/xl/tables/table92.xml" ContentType="application/vnd.openxmlformats-officedocument.spreadsheetml.table+xml"/>
  <Override PartName="/xl/tables/table93.xml" ContentType="application/vnd.openxmlformats-officedocument.spreadsheetml.table+xml"/>
  <Override PartName="/xl/tables/table94.xml" ContentType="application/vnd.openxmlformats-officedocument.spreadsheetml.table+xml"/>
  <Override PartName="/xl/tables/table95.xml" ContentType="application/vnd.openxmlformats-officedocument.spreadsheetml.table+xml"/>
  <Override PartName="/xl/tables/table9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filterPrivacy="1" defaultThemeVersion="124226"/>
  <xr:revisionPtr revIDLastSave="0" documentId="13_ncr:1_{C249A775-5F8C-44F8-9C18-921C5E745268}" xr6:coauthVersionLast="36" xr6:coauthVersionMax="36" xr10:uidLastSave="{00000000-0000-0000-0000-000000000000}"/>
  <bookViews>
    <workbookView xWindow="0" yWindow="0" windowWidth="28800" windowHeight="12432" xr2:uid="{00000000-000D-0000-FFFF-FFFF00000000}"/>
  </bookViews>
  <sheets>
    <sheet name="Mesocycle 1 Basic Hypertrophy" sheetId="1" r:id="rId1"/>
    <sheet name="Mesocycle 2 Basic Hypertrophy" sheetId="4" r:id="rId2"/>
    <sheet name="Mesocycle 3 Metabolite Focus" sheetId="2" r:id="rId3"/>
    <sheet name="Mesocycle 4 Resensitization" sheetId="3" r:id="rId4"/>
  </sheets>
  <definedNames>
    <definedName name="_xlnm.Print_Area" localSheetId="0">'Mesocycle 1 Basic Hypertrophy'!$H$10:$AU$47</definedName>
    <definedName name="_xlnm.Print_Area" localSheetId="1">'Mesocycle 2 Basic Hypertrophy'!$H$10:$AU$47</definedName>
    <definedName name="_xlnm.Print_Area" localSheetId="2">'Mesocycle 3 Metabolite Focus'!$H$8:$AI$49</definedName>
    <definedName name="_xlnm.Print_Area" localSheetId="3">'Mesocycle 4 Resensitization'!$H$8:$W$42</definedName>
  </definedNames>
  <calcPr calcId="162913"/>
</workbook>
</file>

<file path=xl/calcChain.xml><?xml version="1.0" encoding="utf-8"?>
<calcChain xmlns="http://schemas.openxmlformats.org/spreadsheetml/2006/main">
  <c r="AH47" i="4" l="1"/>
  <c r="AH46" i="4"/>
  <c r="AH45" i="4"/>
  <c r="AH44" i="4"/>
  <c r="AH43" i="4"/>
  <c r="AH42" i="4"/>
  <c r="AH38" i="4"/>
  <c r="AH37" i="4"/>
  <c r="AH36" i="4"/>
  <c r="AH35" i="4"/>
  <c r="AH34" i="4"/>
  <c r="AH33" i="4"/>
  <c r="AH32" i="4"/>
  <c r="AH28" i="4"/>
  <c r="AH27" i="4"/>
  <c r="AH26" i="4"/>
  <c r="AH25" i="4"/>
  <c r="AH24" i="4"/>
  <c r="AH23" i="4"/>
  <c r="AH19" i="4"/>
  <c r="AH18" i="4"/>
  <c r="AH17" i="4"/>
  <c r="AH16" i="4"/>
  <c r="AH15" i="4"/>
  <c r="AH14" i="4"/>
  <c r="AH13" i="4"/>
  <c r="AH47" i="1"/>
  <c r="AH46" i="1"/>
  <c r="AH45" i="1"/>
  <c r="AH44" i="1"/>
  <c r="AH43" i="1"/>
  <c r="AH42" i="1"/>
  <c r="AH38" i="1"/>
  <c r="AH37" i="1"/>
  <c r="AH36" i="1"/>
  <c r="AH35" i="1"/>
  <c r="AH34" i="1"/>
  <c r="AH33" i="1"/>
  <c r="AH32" i="1"/>
  <c r="AH28" i="1"/>
  <c r="AH27" i="1"/>
  <c r="AH26" i="1"/>
  <c r="AH25" i="1"/>
  <c r="AH24" i="1"/>
  <c r="AH23" i="1"/>
  <c r="AH19" i="1"/>
  <c r="AH18" i="1"/>
  <c r="AH17" i="1"/>
  <c r="AH16" i="1"/>
  <c r="AH15" i="1"/>
  <c r="AH14" i="1"/>
  <c r="AH13" i="1"/>
  <c r="AB47" i="4"/>
  <c r="AB46" i="4"/>
  <c r="AB45" i="4"/>
  <c r="AB44" i="4"/>
  <c r="AB43" i="4"/>
  <c r="AB42" i="4"/>
  <c r="AB38" i="4"/>
  <c r="AB37" i="4"/>
  <c r="AB36" i="4"/>
  <c r="AB35" i="4"/>
  <c r="AB34" i="4"/>
  <c r="AB33" i="4"/>
  <c r="AB32" i="4"/>
  <c r="AB28" i="4"/>
  <c r="AB27" i="4"/>
  <c r="AB26" i="4"/>
  <c r="AB25" i="4"/>
  <c r="AB24" i="4"/>
  <c r="AB23" i="4"/>
  <c r="AB19" i="4"/>
  <c r="AB18" i="4"/>
  <c r="AB17" i="4"/>
  <c r="AB16" i="4"/>
  <c r="AB15" i="4"/>
  <c r="AB14" i="4"/>
  <c r="AB13" i="4"/>
  <c r="AB47" i="1"/>
  <c r="AB46" i="1"/>
  <c r="AB45" i="1"/>
  <c r="AB44" i="1"/>
  <c r="AB43" i="1"/>
  <c r="AB42" i="1"/>
  <c r="AB38" i="1"/>
  <c r="AB37" i="1"/>
  <c r="AB36" i="1"/>
  <c r="AB35" i="1"/>
  <c r="AB34" i="1"/>
  <c r="AB33" i="1"/>
  <c r="AB32" i="1"/>
  <c r="AB28" i="1"/>
  <c r="AB27" i="1"/>
  <c r="AB26" i="1"/>
  <c r="AB25" i="1"/>
  <c r="AB24" i="1"/>
  <c r="AB23" i="1"/>
  <c r="AB19" i="1"/>
  <c r="AB18" i="1"/>
  <c r="AB17" i="1"/>
  <c r="AB16" i="1"/>
  <c r="AB15" i="1"/>
  <c r="AB14" i="1"/>
  <c r="AB13" i="1"/>
  <c r="E310" i="4" l="1"/>
  <c r="E309" i="4"/>
  <c r="E308" i="4"/>
  <c r="E307" i="4"/>
  <c r="E306" i="4"/>
  <c r="E305" i="4"/>
  <c r="E304" i="4"/>
  <c r="E303" i="4"/>
  <c r="E302" i="4"/>
  <c r="E301" i="4"/>
  <c r="E300" i="4"/>
  <c r="E299" i="4"/>
  <c r="E298" i="4"/>
  <c r="E297" i="4"/>
  <c r="E296" i="4"/>
  <c r="E295" i="4"/>
  <c r="E294" i="4"/>
  <c r="E293" i="4"/>
  <c r="E292" i="4"/>
  <c r="E291" i="4"/>
  <c r="E290" i="4"/>
  <c r="E289" i="4"/>
  <c r="AR47" i="4"/>
  <c r="AL47" i="4"/>
  <c r="AF47" i="4"/>
  <c r="Z47" i="4"/>
  <c r="T47" i="4"/>
  <c r="O47" i="4"/>
  <c r="U47" i="4" s="1"/>
  <c r="AA47" i="4" s="1"/>
  <c r="AG47" i="4" s="1"/>
  <c r="AM47" i="4" s="1"/>
  <c r="N47" i="4"/>
  <c r="J47" i="4"/>
  <c r="H47" i="4"/>
  <c r="E47" i="4" a="1"/>
  <c r="E47" i="4" s="1"/>
  <c r="F47" i="4" s="1"/>
  <c r="D47" i="4" a="1"/>
  <c r="D47" i="4" s="1"/>
  <c r="AR46" i="4"/>
  <c r="AL46" i="4"/>
  <c r="AF46" i="4"/>
  <c r="Z46" i="4"/>
  <c r="T46" i="4"/>
  <c r="O46" i="4"/>
  <c r="U46" i="4" s="1"/>
  <c r="AA46" i="4" s="1"/>
  <c r="AG46" i="4" s="1"/>
  <c r="AM46" i="4" s="1"/>
  <c r="N46" i="4"/>
  <c r="J46" i="4"/>
  <c r="H46" i="4"/>
  <c r="E46" i="4" a="1"/>
  <c r="E46" i="4" s="1"/>
  <c r="F46" i="4" s="1"/>
  <c r="D46" i="4" a="1"/>
  <c r="D46" i="4" s="1"/>
  <c r="AR45" i="4"/>
  <c r="AL45" i="4"/>
  <c r="AF45" i="4"/>
  <c r="Z45" i="4"/>
  <c r="T45" i="4"/>
  <c r="O45" i="4"/>
  <c r="U45" i="4" s="1"/>
  <c r="AA45" i="4" s="1"/>
  <c r="AG45" i="4" s="1"/>
  <c r="AM45" i="4" s="1"/>
  <c r="N45" i="4"/>
  <c r="J45" i="4"/>
  <c r="H45" i="4"/>
  <c r="E45" i="4" a="1"/>
  <c r="E45" i="4" s="1"/>
  <c r="F45" i="4" s="1"/>
  <c r="D45" i="4" a="1"/>
  <c r="D45" i="4" s="1"/>
  <c r="AR44" i="4"/>
  <c r="AL44" i="4"/>
  <c r="AF44" i="4"/>
  <c r="Z44" i="4"/>
  <c r="T44" i="4"/>
  <c r="O44" i="4"/>
  <c r="U44" i="4" s="1"/>
  <c r="AA44" i="4" s="1"/>
  <c r="AG44" i="4" s="1"/>
  <c r="AM44" i="4" s="1"/>
  <c r="N44" i="4"/>
  <c r="J44" i="4"/>
  <c r="H44" i="4"/>
  <c r="E44" i="4" a="1"/>
  <c r="E44" i="4" s="1"/>
  <c r="F44" i="4" s="1"/>
  <c r="D44" i="4" a="1"/>
  <c r="D44" i="4" s="1"/>
  <c r="AR43" i="4"/>
  <c r="AL43" i="4"/>
  <c r="AF43" i="4"/>
  <c r="Z43" i="4"/>
  <c r="T43" i="4"/>
  <c r="O43" i="4"/>
  <c r="U43" i="4" s="1"/>
  <c r="AA43" i="4" s="1"/>
  <c r="AG43" i="4" s="1"/>
  <c r="AM43" i="4" s="1"/>
  <c r="N43" i="4"/>
  <c r="J43" i="4"/>
  <c r="H43" i="4"/>
  <c r="E43" i="4" a="1"/>
  <c r="E43" i="4" s="1"/>
  <c r="F43" i="4" s="1"/>
  <c r="D43" i="4" a="1"/>
  <c r="D43" i="4" s="1"/>
  <c r="AR42" i="4"/>
  <c r="AL42" i="4"/>
  <c r="AF42" i="4"/>
  <c r="Z42" i="4"/>
  <c r="T42" i="4"/>
  <c r="O42" i="4"/>
  <c r="U42" i="4" s="1"/>
  <c r="AA42" i="4" s="1"/>
  <c r="AG42" i="4" s="1"/>
  <c r="AM42" i="4" s="1"/>
  <c r="N42" i="4"/>
  <c r="J42" i="4"/>
  <c r="H42" i="4"/>
  <c r="E42" i="4" a="1"/>
  <c r="E42" i="4" s="1"/>
  <c r="F42" i="4" s="1"/>
  <c r="D42" i="4" a="1"/>
  <c r="D42" i="4" s="1"/>
  <c r="AR38" i="4"/>
  <c r="AL38" i="4"/>
  <c r="AF38" i="4"/>
  <c r="Z38" i="4"/>
  <c r="T38" i="4"/>
  <c r="O38" i="4"/>
  <c r="U38" i="4" s="1"/>
  <c r="AA38" i="4" s="1"/>
  <c r="AG38" i="4" s="1"/>
  <c r="AM38" i="4" s="1"/>
  <c r="N38" i="4"/>
  <c r="J38" i="4"/>
  <c r="H38" i="4"/>
  <c r="E38" i="4" a="1"/>
  <c r="E38" i="4" s="1"/>
  <c r="F38" i="4" s="1"/>
  <c r="D38" i="4" a="1"/>
  <c r="D38" i="4" s="1"/>
  <c r="AR37" i="4"/>
  <c r="AL37" i="4"/>
  <c r="AF37" i="4"/>
  <c r="Z37" i="4"/>
  <c r="T37" i="4"/>
  <c r="O37" i="4"/>
  <c r="U37" i="4" s="1"/>
  <c r="AA37" i="4" s="1"/>
  <c r="AG37" i="4" s="1"/>
  <c r="AM37" i="4" s="1"/>
  <c r="N37" i="4"/>
  <c r="J37" i="4"/>
  <c r="H37" i="4"/>
  <c r="E37" i="4" a="1"/>
  <c r="E37" i="4" s="1"/>
  <c r="F37" i="4" s="1"/>
  <c r="D37" i="4" a="1"/>
  <c r="D37" i="4" s="1"/>
  <c r="AR36" i="4"/>
  <c r="AL36" i="4"/>
  <c r="AF36" i="4"/>
  <c r="Z36" i="4"/>
  <c r="T36" i="4"/>
  <c r="O36" i="4"/>
  <c r="U36" i="4" s="1"/>
  <c r="AA36" i="4" s="1"/>
  <c r="AG36" i="4" s="1"/>
  <c r="AM36" i="4" s="1"/>
  <c r="N36" i="4"/>
  <c r="J36" i="4"/>
  <c r="H36" i="4"/>
  <c r="E36" i="4" a="1"/>
  <c r="E36" i="4" s="1"/>
  <c r="F36" i="4" s="1"/>
  <c r="D36" i="4" a="1"/>
  <c r="D36" i="4" s="1"/>
  <c r="AR35" i="4"/>
  <c r="AL35" i="4"/>
  <c r="AF35" i="4"/>
  <c r="Z35" i="4"/>
  <c r="T35" i="4"/>
  <c r="O35" i="4"/>
  <c r="U35" i="4" s="1"/>
  <c r="AA35" i="4" s="1"/>
  <c r="AG35" i="4" s="1"/>
  <c r="AM35" i="4" s="1"/>
  <c r="N35" i="4"/>
  <c r="J35" i="4"/>
  <c r="H35" i="4"/>
  <c r="E35" i="4" a="1"/>
  <c r="E35" i="4" s="1"/>
  <c r="F35" i="4" s="1"/>
  <c r="D35" i="4" a="1"/>
  <c r="D35" i="4" s="1"/>
  <c r="AR34" i="4"/>
  <c r="AL34" i="4"/>
  <c r="AF34" i="4"/>
  <c r="Z34" i="4"/>
  <c r="T34" i="4"/>
  <c r="O34" i="4"/>
  <c r="U34" i="4" s="1"/>
  <c r="AA34" i="4" s="1"/>
  <c r="AG34" i="4" s="1"/>
  <c r="AM34" i="4" s="1"/>
  <c r="N34" i="4"/>
  <c r="J34" i="4"/>
  <c r="H34" i="4"/>
  <c r="E34" i="4" a="1"/>
  <c r="E34" i="4" s="1"/>
  <c r="F34" i="4" s="1"/>
  <c r="D34" i="4" a="1"/>
  <c r="D34" i="4" s="1"/>
  <c r="AR33" i="4"/>
  <c r="AL33" i="4"/>
  <c r="AF33" i="4"/>
  <c r="Z33" i="4"/>
  <c r="T33" i="4"/>
  <c r="O33" i="4"/>
  <c r="U33" i="4" s="1"/>
  <c r="AA33" i="4" s="1"/>
  <c r="AG33" i="4" s="1"/>
  <c r="AM33" i="4" s="1"/>
  <c r="N33" i="4"/>
  <c r="J33" i="4"/>
  <c r="H33" i="4"/>
  <c r="E33" i="4" a="1"/>
  <c r="E33" i="4" s="1"/>
  <c r="F33" i="4" s="1"/>
  <c r="D33" i="4" a="1"/>
  <c r="D33" i="4" s="1"/>
  <c r="AR32" i="4"/>
  <c r="AL32" i="4"/>
  <c r="AF32" i="4"/>
  <c r="Z32" i="4"/>
  <c r="T32" i="4"/>
  <c r="O32" i="4"/>
  <c r="U32" i="4" s="1"/>
  <c r="AA32" i="4" s="1"/>
  <c r="AG32" i="4" s="1"/>
  <c r="AM32" i="4" s="1"/>
  <c r="N32" i="4"/>
  <c r="J32" i="4"/>
  <c r="H32" i="4"/>
  <c r="E32" i="4" a="1"/>
  <c r="E32" i="4" s="1"/>
  <c r="F32" i="4" s="1"/>
  <c r="D32" i="4" a="1"/>
  <c r="D32" i="4" s="1"/>
  <c r="AR28" i="4"/>
  <c r="AL28" i="4"/>
  <c r="AF28" i="4"/>
  <c r="Z28" i="4"/>
  <c r="T28" i="4"/>
  <c r="O28" i="4"/>
  <c r="U28" i="4" s="1"/>
  <c r="AA28" i="4" s="1"/>
  <c r="AG28" i="4" s="1"/>
  <c r="AM28" i="4" s="1"/>
  <c r="N28" i="4"/>
  <c r="J28" i="4"/>
  <c r="H28" i="4"/>
  <c r="E28" i="4" a="1"/>
  <c r="E28" i="4" s="1"/>
  <c r="F28" i="4" s="1"/>
  <c r="D28" i="4" a="1"/>
  <c r="D28" i="4" s="1"/>
  <c r="AR27" i="4"/>
  <c r="AL27" i="4"/>
  <c r="AF27" i="4"/>
  <c r="Z27" i="4"/>
  <c r="T27" i="4"/>
  <c r="O27" i="4"/>
  <c r="U27" i="4" s="1"/>
  <c r="AA27" i="4" s="1"/>
  <c r="AG27" i="4" s="1"/>
  <c r="AM27" i="4" s="1"/>
  <c r="N27" i="4"/>
  <c r="J27" i="4"/>
  <c r="H27" i="4"/>
  <c r="E27" i="4" a="1"/>
  <c r="E27" i="4" s="1"/>
  <c r="F27" i="4" s="1"/>
  <c r="D27" i="4" a="1"/>
  <c r="D27" i="4" s="1"/>
  <c r="AR26" i="4"/>
  <c r="AL26" i="4"/>
  <c r="AF26" i="4"/>
  <c r="Z26" i="4"/>
  <c r="T26" i="4"/>
  <c r="O26" i="4"/>
  <c r="U26" i="4" s="1"/>
  <c r="AA26" i="4" s="1"/>
  <c r="AG26" i="4" s="1"/>
  <c r="AM26" i="4" s="1"/>
  <c r="N26" i="4"/>
  <c r="J26" i="4"/>
  <c r="H26" i="4"/>
  <c r="E26" i="4" a="1"/>
  <c r="E26" i="4" s="1"/>
  <c r="F26" i="4" s="1"/>
  <c r="D26" i="4" a="1"/>
  <c r="D26" i="4" s="1"/>
  <c r="AR25" i="4"/>
  <c r="AL25" i="4"/>
  <c r="AF25" i="4"/>
  <c r="Z25" i="4"/>
  <c r="T25" i="4"/>
  <c r="O25" i="4"/>
  <c r="U25" i="4" s="1"/>
  <c r="AA25" i="4" s="1"/>
  <c r="AG25" i="4" s="1"/>
  <c r="AM25" i="4" s="1"/>
  <c r="N25" i="4"/>
  <c r="J25" i="4"/>
  <c r="H25" i="4"/>
  <c r="E25" i="4" a="1"/>
  <c r="E25" i="4" s="1"/>
  <c r="F25" i="4" s="1"/>
  <c r="D25" i="4" a="1"/>
  <c r="D25" i="4" s="1"/>
  <c r="AR24" i="4"/>
  <c r="AL24" i="4"/>
  <c r="AF24" i="4"/>
  <c r="Z24" i="4"/>
  <c r="T24" i="4"/>
  <c r="O24" i="4"/>
  <c r="U24" i="4" s="1"/>
  <c r="AA24" i="4" s="1"/>
  <c r="AG24" i="4" s="1"/>
  <c r="AM24" i="4" s="1"/>
  <c r="N24" i="4"/>
  <c r="J24" i="4"/>
  <c r="H24" i="4"/>
  <c r="E24" i="4" a="1"/>
  <c r="E24" i="4" s="1"/>
  <c r="F24" i="4" s="1"/>
  <c r="D24" i="4" a="1"/>
  <c r="D24" i="4" s="1"/>
  <c r="AR23" i="4"/>
  <c r="AL23" i="4"/>
  <c r="AF23" i="4"/>
  <c r="Z23" i="4"/>
  <c r="T23" i="4"/>
  <c r="O23" i="4"/>
  <c r="U23" i="4" s="1"/>
  <c r="AA23" i="4" s="1"/>
  <c r="AG23" i="4" s="1"/>
  <c r="AM23" i="4" s="1"/>
  <c r="N23" i="4"/>
  <c r="J23" i="4"/>
  <c r="H23" i="4"/>
  <c r="E23" i="4" a="1"/>
  <c r="E23" i="4" s="1"/>
  <c r="F23" i="4" s="1"/>
  <c r="D23" i="4" a="1"/>
  <c r="D23" i="4" s="1"/>
  <c r="AR19" i="4"/>
  <c r="AL19" i="4"/>
  <c r="AF19" i="4"/>
  <c r="Z19" i="4"/>
  <c r="T19" i="4"/>
  <c r="O19" i="4"/>
  <c r="U19" i="4" s="1"/>
  <c r="AA19" i="4" s="1"/>
  <c r="AG19" i="4" s="1"/>
  <c r="AM19" i="4" s="1"/>
  <c r="N19" i="4"/>
  <c r="J19" i="4"/>
  <c r="H19" i="4"/>
  <c r="E19" i="4" a="1"/>
  <c r="E19" i="4" s="1"/>
  <c r="F19" i="4" s="1"/>
  <c r="D19" i="4" a="1"/>
  <c r="D19" i="4" s="1"/>
  <c r="AR18" i="4"/>
  <c r="AL18" i="4"/>
  <c r="AF18" i="4"/>
  <c r="Z18" i="4"/>
  <c r="T18" i="4"/>
  <c r="O18" i="4"/>
  <c r="U18" i="4" s="1"/>
  <c r="AA18" i="4" s="1"/>
  <c r="AG18" i="4" s="1"/>
  <c r="AM18" i="4" s="1"/>
  <c r="N18" i="4"/>
  <c r="J18" i="4"/>
  <c r="H18" i="4"/>
  <c r="E18" i="4" a="1"/>
  <c r="E18" i="4" s="1"/>
  <c r="F18" i="4" s="1"/>
  <c r="D18" i="4" a="1"/>
  <c r="D18" i="4" s="1"/>
  <c r="AR17" i="4"/>
  <c r="AL17" i="4"/>
  <c r="AG17" i="4"/>
  <c r="AM17" i="4" s="1"/>
  <c r="AF17" i="4"/>
  <c r="Z17" i="4"/>
  <c r="U17" i="4"/>
  <c r="AA17" i="4" s="1"/>
  <c r="T17" i="4"/>
  <c r="P17" i="4"/>
  <c r="O17" i="4"/>
  <c r="N17" i="4"/>
  <c r="J17" i="4"/>
  <c r="H17" i="4"/>
  <c r="E17" i="4" a="1"/>
  <c r="E17" i="4" s="1"/>
  <c r="F17" i="4" s="1"/>
  <c r="D17" i="4"/>
  <c r="D17" i="4" a="1"/>
  <c r="AR16" i="4"/>
  <c r="AN16" i="4"/>
  <c r="AL16" i="4"/>
  <c r="AG16" i="4"/>
  <c r="AM16" i="4" s="1"/>
  <c r="AF16" i="4"/>
  <c r="AA16" i="4"/>
  <c r="Z16" i="4"/>
  <c r="U16" i="4"/>
  <c r="T16" i="4"/>
  <c r="P16" i="4"/>
  <c r="O16" i="4"/>
  <c r="N16" i="4"/>
  <c r="J16" i="4"/>
  <c r="H16" i="4"/>
  <c r="E16" i="4" a="1"/>
  <c r="E16" i="4" s="1"/>
  <c r="F16" i="4" s="1"/>
  <c r="D16" i="4"/>
  <c r="D16" i="4" a="1"/>
  <c r="AR15" i="4"/>
  <c r="AL15" i="4"/>
  <c r="AF15" i="4"/>
  <c r="AA15" i="4"/>
  <c r="AG15" i="4" s="1"/>
  <c r="AM15" i="4" s="1"/>
  <c r="Z15" i="4"/>
  <c r="U15" i="4"/>
  <c r="T15" i="4"/>
  <c r="P15" i="4"/>
  <c r="O15" i="4"/>
  <c r="N15" i="4"/>
  <c r="J15" i="4"/>
  <c r="H15" i="4"/>
  <c r="E15" i="4" a="1"/>
  <c r="E15" i="4" s="1"/>
  <c r="F15" i="4" s="1"/>
  <c r="D15" i="4"/>
  <c r="D15" i="4" a="1"/>
  <c r="AR14" i="4"/>
  <c r="AL14" i="4"/>
  <c r="AG14" i="4"/>
  <c r="AM14" i="4" s="1"/>
  <c r="AF14" i="4"/>
  <c r="AA14" i="4"/>
  <c r="Z14" i="4"/>
  <c r="U14" i="4"/>
  <c r="T14" i="4"/>
  <c r="P14" i="4"/>
  <c r="O14" i="4"/>
  <c r="N14" i="4"/>
  <c r="J14" i="4"/>
  <c r="H14" i="4"/>
  <c r="E14" i="4"/>
  <c r="F14" i="4" s="1"/>
  <c r="E14" i="4" a="1"/>
  <c r="D14" i="4"/>
  <c r="D14" i="4" a="1"/>
  <c r="AT13" i="4"/>
  <c r="AR13" i="4"/>
  <c r="AL13" i="4"/>
  <c r="AF13" i="4"/>
  <c r="AA13" i="4"/>
  <c r="AG13" i="4" s="1"/>
  <c r="AM13" i="4" s="1"/>
  <c r="Z13" i="4"/>
  <c r="U13" i="4"/>
  <c r="T13" i="4"/>
  <c r="P13" i="4"/>
  <c r="O13" i="4"/>
  <c r="N13" i="4"/>
  <c r="J13" i="4"/>
  <c r="V13" i="4" s="1"/>
  <c r="H13" i="4"/>
  <c r="E13" i="4" a="1"/>
  <c r="E13" i="4" s="1"/>
  <c r="F13" i="4" s="1"/>
  <c r="D13" i="4"/>
  <c r="D13" i="4" a="1"/>
  <c r="AN13" i="4" l="1"/>
  <c r="V14" i="4"/>
  <c r="AT14" i="4"/>
  <c r="AN47" i="4"/>
  <c r="P47" i="4"/>
  <c r="V47" i="4"/>
  <c r="AT47" i="4"/>
  <c r="V15" i="4"/>
  <c r="AT15" i="4"/>
  <c r="AN15" i="4"/>
  <c r="AN14" i="4"/>
  <c r="V16" i="4"/>
  <c r="AT16" i="4"/>
  <c r="AN17" i="4"/>
  <c r="AT17" i="4"/>
  <c r="AN18" i="4"/>
  <c r="P18" i="4"/>
  <c r="AT18" i="4"/>
  <c r="V18" i="4"/>
  <c r="AN19" i="4"/>
  <c r="P19" i="4"/>
  <c r="AT19" i="4"/>
  <c r="V19" i="4"/>
  <c r="AN23" i="4"/>
  <c r="P23" i="4"/>
  <c r="AT23" i="4"/>
  <c r="V23" i="4"/>
  <c r="AN24" i="4"/>
  <c r="P24" i="4"/>
  <c r="AT24" i="4"/>
  <c r="V24" i="4"/>
  <c r="AN25" i="4"/>
  <c r="P25" i="4"/>
  <c r="AT25" i="4"/>
  <c r="V25" i="4"/>
  <c r="AN26" i="4"/>
  <c r="P26" i="4"/>
  <c r="AT26" i="4"/>
  <c r="V26" i="4"/>
  <c r="AN27" i="4"/>
  <c r="P27" i="4"/>
  <c r="AT27" i="4"/>
  <c r="V27" i="4"/>
  <c r="AN28" i="4"/>
  <c r="P28" i="4"/>
  <c r="AT28" i="4"/>
  <c r="V28" i="4"/>
  <c r="AN32" i="4"/>
  <c r="P32" i="4"/>
  <c r="AT32" i="4"/>
  <c r="V32" i="4"/>
  <c r="AN33" i="4"/>
  <c r="P33" i="4"/>
  <c r="AT33" i="4"/>
  <c r="V33" i="4"/>
  <c r="AN34" i="4"/>
  <c r="P34" i="4"/>
  <c r="AT34" i="4"/>
  <c r="V34" i="4"/>
  <c r="AN35" i="4"/>
  <c r="P35" i="4"/>
  <c r="AT35" i="4"/>
  <c r="V35" i="4"/>
  <c r="AN36" i="4"/>
  <c r="P36" i="4"/>
  <c r="AT36" i="4"/>
  <c r="V36" i="4"/>
  <c r="AN37" i="4"/>
  <c r="P37" i="4"/>
  <c r="AT37" i="4"/>
  <c r="V37" i="4"/>
  <c r="AN38" i="4"/>
  <c r="P38" i="4"/>
  <c r="AT38" i="4"/>
  <c r="V38" i="4"/>
  <c r="AN42" i="4"/>
  <c r="P42" i="4"/>
  <c r="AT42" i="4"/>
  <c r="V42" i="4"/>
  <c r="AN43" i="4"/>
  <c r="P43" i="4"/>
  <c r="AT43" i="4"/>
  <c r="V43" i="4"/>
  <c r="AN44" i="4"/>
  <c r="P44" i="4"/>
  <c r="AT44" i="4"/>
  <c r="V44" i="4"/>
  <c r="AN45" i="4"/>
  <c r="P45" i="4"/>
  <c r="AT45" i="4"/>
  <c r="V45" i="4"/>
  <c r="AN46" i="4"/>
  <c r="P46" i="4"/>
  <c r="AT46" i="4"/>
  <c r="V46" i="4"/>
  <c r="V17" i="4"/>
  <c r="AM46" i="1"/>
  <c r="AM45" i="1"/>
  <c r="AM43" i="1"/>
  <c r="AM42" i="1"/>
  <c r="AM38" i="1"/>
  <c r="AM35" i="1"/>
  <c r="AM34" i="1"/>
  <c r="AM28" i="1"/>
  <c r="AM27" i="1"/>
  <c r="AM25" i="1"/>
  <c r="AM23" i="1"/>
  <c r="AM19" i="1"/>
  <c r="AM18" i="1"/>
  <c r="AM15" i="1"/>
  <c r="P24" i="1"/>
  <c r="P25" i="1"/>
  <c r="P26" i="1"/>
  <c r="P27" i="1"/>
  <c r="P28" i="1"/>
  <c r="P33" i="1"/>
  <c r="P34" i="1"/>
  <c r="P35" i="1"/>
  <c r="P36" i="1"/>
  <c r="P37" i="1"/>
  <c r="P38" i="1"/>
  <c r="P43" i="1"/>
  <c r="P44" i="1"/>
  <c r="P45" i="1"/>
  <c r="P46" i="1"/>
  <c r="P47" i="1"/>
  <c r="V43" i="1"/>
  <c r="V44" i="1"/>
  <c r="V45" i="1"/>
  <c r="V46" i="1"/>
  <c r="V47" i="1"/>
  <c r="V33" i="1"/>
  <c r="V34" i="1"/>
  <c r="V35" i="1"/>
  <c r="V36" i="1"/>
  <c r="V37" i="1"/>
  <c r="V38" i="1"/>
  <c r="V24" i="1"/>
  <c r="V25" i="1"/>
  <c r="V26" i="1"/>
  <c r="V27" i="1"/>
  <c r="V28" i="1"/>
  <c r="V14" i="1"/>
  <c r="V15" i="1"/>
  <c r="V16" i="1"/>
  <c r="V17" i="1"/>
  <c r="V18" i="1"/>
  <c r="V19" i="1"/>
  <c r="V42" i="1"/>
  <c r="V32" i="1"/>
  <c r="V23" i="1"/>
  <c r="P42" i="1"/>
  <c r="P32" i="1"/>
  <c r="P23" i="1"/>
  <c r="P14" i="1"/>
  <c r="P15" i="1"/>
  <c r="P16" i="1"/>
  <c r="P17" i="1"/>
  <c r="P18" i="1"/>
  <c r="P19" i="1"/>
  <c r="V13" i="1"/>
  <c r="P13" i="1"/>
  <c r="AF43" i="1"/>
  <c r="AF44" i="1"/>
  <c r="AF45" i="1"/>
  <c r="AF46" i="1"/>
  <c r="AF47" i="1"/>
  <c r="Z43" i="1"/>
  <c r="Z44" i="1"/>
  <c r="Z45" i="1"/>
  <c r="Z46" i="1"/>
  <c r="Z47" i="1"/>
  <c r="AF33" i="1"/>
  <c r="AF34" i="1"/>
  <c r="AF35" i="1"/>
  <c r="AF36" i="1"/>
  <c r="AF37" i="1"/>
  <c r="AF38" i="1"/>
  <c r="Z33" i="1"/>
  <c r="Z34" i="1"/>
  <c r="Z35" i="1"/>
  <c r="Z36" i="1"/>
  <c r="Z37" i="1"/>
  <c r="Z38" i="1"/>
  <c r="AF24" i="1"/>
  <c r="AF25" i="1"/>
  <c r="AF26" i="1"/>
  <c r="AF27" i="1"/>
  <c r="AF28" i="1"/>
  <c r="Z24" i="1"/>
  <c r="Z25" i="1"/>
  <c r="Z26" i="1"/>
  <c r="Z27" i="1"/>
  <c r="Z28" i="1"/>
  <c r="AF14" i="1"/>
  <c r="AF15" i="1"/>
  <c r="AF16" i="1"/>
  <c r="AF17" i="1"/>
  <c r="AF18" i="1"/>
  <c r="AF19" i="1"/>
  <c r="Z14" i="1"/>
  <c r="Z15" i="1"/>
  <c r="Z16" i="1"/>
  <c r="Z17" i="1"/>
  <c r="Z18" i="1"/>
  <c r="Z19" i="1"/>
  <c r="Z42" i="1"/>
  <c r="Z32" i="1"/>
  <c r="Z23" i="1"/>
  <c r="AF42" i="1"/>
  <c r="AF32" i="1"/>
  <c r="AF23" i="1"/>
  <c r="AF13" i="1"/>
  <c r="Z13" i="1"/>
  <c r="AG46" i="1"/>
  <c r="AG45" i="1"/>
  <c r="AG43" i="1"/>
  <c r="AG42" i="1"/>
  <c r="AG38" i="1"/>
  <c r="AG35" i="1"/>
  <c r="AG34" i="1"/>
  <c r="AG28" i="1"/>
  <c r="AG27" i="1"/>
  <c r="AG25" i="1"/>
  <c r="AG23" i="1"/>
  <c r="AG19" i="1"/>
  <c r="AG18" i="1"/>
  <c r="AG15" i="1"/>
  <c r="AA46" i="1"/>
  <c r="AA45" i="1"/>
  <c r="AA43" i="1"/>
  <c r="AA42" i="1"/>
  <c r="AA38" i="1"/>
  <c r="AA35" i="1"/>
  <c r="AA34" i="1"/>
  <c r="AA28" i="1"/>
  <c r="AA27" i="1"/>
  <c r="AA25" i="1"/>
  <c r="AA23" i="1"/>
  <c r="AA19" i="1"/>
  <c r="AA18" i="1"/>
  <c r="AA15" i="1"/>
  <c r="J36" i="2" l="1"/>
  <c r="J35" i="2"/>
  <c r="J47" i="2"/>
  <c r="J27" i="2"/>
  <c r="J13" i="2"/>
  <c r="J18" i="2"/>
  <c r="J28" i="2"/>
  <c r="J39" i="2"/>
  <c r="J49" i="2"/>
  <c r="J48" i="2"/>
  <c r="J46" i="2"/>
  <c r="J45" i="2"/>
  <c r="J44" i="2"/>
  <c r="J43" i="2"/>
  <c r="J38" i="2"/>
  <c r="J37" i="2"/>
  <c r="J34" i="2"/>
  <c r="J33" i="2"/>
  <c r="J32" i="2"/>
  <c r="J26" i="2"/>
  <c r="J25" i="2"/>
  <c r="J24" i="2"/>
  <c r="J23" i="2"/>
  <c r="J22" i="2"/>
  <c r="J17" i="2"/>
  <c r="J16" i="2"/>
  <c r="J15" i="2"/>
  <c r="J14" i="2"/>
  <c r="J12" i="2"/>
  <c r="J11" i="2"/>
  <c r="J42" i="3" l="1"/>
  <c r="J33" i="3"/>
  <c r="J24" i="3"/>
  <c r="J41" i="3"/>
  <c r="J40" i="3"/>
  <c r="J39" i="3"/>
  <c r="J38" i="3"/>
  <c r="J37" i="3"/>
  <c r="J32" i="3"/>
  <c r="J31" i="3"/>
  <c r="J30" i="3"/>
  <c r="J29" i="3"/>
  <c r="J28" i="3"/>
  <c r="J23" i="3"/>
  <c r="J22" i="3"/>
  <c r="J21" i="3"/>
  <c r="J20" i="3"/>
  <c r="J15" i="3"/>
  <c r="J14" i="3"/>
  <c r="J13" i="3"/>
  <c r="J12" i="3"/>
  <c r="J16" i="3"/>
  <c r="J11" i="3"/>
  <c r="E305" i="3" l="1"/>
  <c r="E304" i="3"/>
  <c r="E303" i="3"/>
  <c r="E302" i="3"/>
  <c r="E301" i="3"/>
  <c r="E300" i="3"/>
  <c r="E299" i="3"/>
  <c r="E298" i="3"/>
  <c r="E297" i="3"/>
  <c r="E296" i="3"/>
  <c r="E295" i="3"/>
  <c r="E294" i="3"/>
  <c r="E293" i="3"/>
  <c r="E292" i="3"/>
  <c r="E291" i="3"/>
  <c r="E290" i="3"/>
  <c r="E289" i="3"/>
  <c r="E288" i="3"/>
  <c r="E287" i="3"/>
  <c r="E286" i="3"/>
  <c r="E285" i="3"/>
  <c r="E284" i="3"/>
  <c r="T42" i="3"/>
  <c r="O42" i="3"/>
  <c r="N42" i="3"/>
  <c r="H42" i="3"/>
  <c r="E42" i="3" a="1"/>
  <c r="E42" i="3" s="1"/>
  <c r="F42" i="3" s="1"/>
  <c r="D42" i="3" a="1"/>
  <c r="D42" i="3" s="1"/>
  <c r="T41" i="3"/>
  <c r="O41" i="3"/>
  <c r="N41" i="3"/>
  <c r="V41" i="3"/>
  <c r="H41" i="3"/>
  <c r="E41" i="3" a="1"/>
  <c r="E41" i="3" s="1"/>
  <c r="F41" i="3" s="1"/>
  <c r="D41" i="3" a="1"/>
  <c r="D41" i="3" s="1"/>
  <c r="T40" i="3"/>
  <c r="O40" i="3"/>
  <c r="N40" i="3"/>
  <c r="H40" i="3"/>
  <c r="E40" i="3" a="1"/>
  <c r="E40" i="3" s="1"/>
  <c r="F40" i="3" s="1"/>
  <c r="D40" i="3" a="1"/>
  <c r="D40" i="3" s="1"/>
  <c r="T39" i="3"/>
  <c r="O39" i="3"/>
  <c r="N39" i="3"/>
  <c r="H39" i="3"/>
  <c r="E39" i="3" a="1"/>
  <c r="E39" i="3" s="1"/>
  <c r="F39" i="3" s="1"/>
  <c r="D39" i="3" a="1"/>
  <c r="D39" i="3" s="1"/>
  <c r="T38" i="3"/>
  <c r="O38" i="3"/>
  <c r="N38" i="3"/>
  <c r="H38" i="3"/>
  <c r="E38" i="3" a="1"/>
  <c r="E38" i="3" s="1"/>
  <c r="F38" i="3" s="1"/>
  <c r="D38" i="3" a="1"/>
  <c r="D38" i="3" s="1"/>
  <c r="T37" i="3"/>
  <c r="O37" i="3"/>
  <c r="N37" i="3"/>
  <c r="H37" i="3"/>
  <c r="E37" i="3" a="1"/>
  <c r="E37" i="3" s="1"/>
  <c r="F37" i="3" s="1"/>
  <c r="D37" i="3" a="1"/>
  <c r="D37" i="3" s="1"/>
  <c r="T33" i="3"/>
  <c r="O33" i="3"/>
  <c r="N33" i="3"/>
  <c r="H33" i="3"/>
  <c r="E33" i="3" a="1"/>
  <c r="E33" i="3" s="1"/>
  <c r="F33" i="3" s="1"/>
  <c r="D33" i="3" a="1"/>
  <c r="D33" i="3" s="1"/>
  <c r="T32" i="3"/>
  <c r="O32" i="3"/>
  <c r="N32" i="3"/>
  <c r="H32" i="3"/>
  <c r="E32" i="3" a="1"/>
  <c r="E32" i="3" s="1"/>
  <c r="F32" i="3" s="1"/>
  <c r="D32" i="3" a="1"/>
  <c r="D32" i="3" s="1"/>
  <c r="T31" i="3"/>
  <c r="O31" i="3"/>
  <c r="N31" i="3"/>
  <c r="H31" i="3"/>
  <c r="E31" i="3" a="1"/>
  <c r="E31" i="3" s="1"/>
  <c r="F31" i="3" s="1"/>
  <c r="D31" i="3" a="1"/>
  <c r="D31" i="3" s="1"/>
  <c r="T30" i="3"/>
  <c r="O30" i="3"/>
  <c r="N30" i="3"/>
  <c r="H30" i="3"/>
  <c r="E30" i="3" a="1"/>
  <c r="E30" i="3" s="1"/>
  <c r="F30" i="3" s="1"/>
  <c r="D30" i="3" a="1"/>
  <c r="D30" i="3" s="1"/>
  <c r="T29" i="3"/>
  <c r="O29" i="3"/>
  <c r="N29" i="3"/>
  <c r="H29" i="3"/>
  <c r="E29" i="3" a="1"/>
  <c r="E29" i="3" s="1"/>
  <c r="F29" i="3" s="1"/>
  <c r="D29" i="3" a="1"/>
  <c r="D29" i="3" s="1"/>
  <c r="T28" i="3"/>
  <c r="O28" i="3"/>
  <c r="N28" i="3"/>
  <c r="H28" i="3"/>
  <c r="E28" i="3" a="1"/>
  <c r="E28" i="3" s="1"/>
  <c r="F28" i="3" s="1"/>
  <c r="D28" i="3" a="1"/>
  <c r="D28" i="3" s="1"/>
  <c r="T24" i="3"/>
  <c r="O24" i="3"/>
  <c r="N24" i="3"/>
  <c r="H24" i="3"/>
  <c r="E24" i="3" a="1"/>
  <c r="E24" i="3" s="1"/>
  <c r="F24" i="3" s="1"/>
  <c r="D24" i="3" a="1"/>
  <c r="D24" i="3" s="1"/>
  <c r="T23" i="3"/>
  <c r="O23" i="3"/>
  <c r="N23" i="3"/>
  <c r="H23" i="3"/>
  <c r="E23" i="3" a="1"/>
  <c r="E23" i="3" s="1"/>
  <c r="F23" i="3" s="1"/>
  <c r="D23" i="3" a="1"/>
  <c r="D23" i="3" s="1"/>
  <c r="T22" i="3"/>
  <c r="O22" i="3"/>
  <c r="N22" i="3"/>
  <c r="H22" i="3"/>
  <c r="E22" i="3" a="1"/>
  <c r="E22" i="3" s="1"/>
  <c r="F22" i="3" s="1"/>
  <c r="D22" i="3" a="1"/>
  <c r="D22" i="3" s="1"/>
  <c r="T21" i="3"/>
  <c r="O21" i="3"/>
  <c r="N21" i="3"/>
  <c r="H21" i="3"/>
  <c r="E21" i="3" a="1"/>
  <c r="E21" i="3" s="1"/>
  <c r="F21" i="3" s="1"/>
  <c r="D21" i="3" a="1"/>
  <c r="D21" i="3" s="1"/>
  <c r="T20" i="3"/>
  <c r="O20" i="3"/>
  <c r="N20" i="3"/>
  <c r="H20" i="3"/>
  <c r="E20" i="3" a="1"/>
  <c r="E20" i="3" s="1"/>
  <c r="F20" i="3" s="1"/>
  <c r="D20" i="3" a="1"/>
  <c r="D20" i="3" s="1"/>
  <c r="T16" i="3"/>
  <c r="O16" i="3"/>
  <c r="N16" i="3"/>
  <c r="H16" i="3"/>
  <c r="E16" i="3" a="1"/>
  <c r="E16" i="3" s="1"/>
  <c r="F16" i="3" s="1"/>
  <c r="D16" i="3" a="1"/>
  <c r="D16" i="3" s="1"/>
  <c r="T15" i="3"/>
  <c r="O15" i="3"/>
  <c r="N15" i="3"/>
  <c r="H15" i="3"/>
  <c r="E15" i="3" a="1"/>
  <c r="E15" i="3" s="1"/>
  <c r="F15" i="3" s="1"/>
  <c r="D15" i="3" a="1"/>
  <c r="D15" i="3" s="1"/>
  <c r="T14" i="3"/>
  <c r="O14" i="3"/>
  <c r="N14" i="3"/>
  <c r="H14" i="3"/>
  <c r="E14" i="3" a="1"/>
  <c r="E14" i="3" s="1"/>
  <c r="F14" i="3" s="1"/>
  <c r="D14" i="3" a="1"/>
  <c r="D14" i="3" s="1"/>
  <c r="T13" i="3"/>
  <c r="O13" i="3"/>
  <c r="N13" i="3"/>
  <c r="H13" i="3"/>
  <c r="E13" i="3" a="1"/>
  <c r="E13" i="3" s="1"/>
  <c r="F13" i="3" s="1"/>
  <c r="D13" i="3" a="1"/>
  <c r="D13" i="3" s="1"/>
  <c r="T12" i="3"/>
  <c r="O12" i="3"/>
  <c r="N12" i="3"/>
  <c r="H12" i="3"/>
  <c r="E12" i="3" a="1"/>
  <c r="E12" i="3" s="1"/>
  <c r="F12" i="3" s="1"/>
  <c r="D12" i="3" a="1"/>
  <c r="D12" i="3" s="1"/>
  <c r="T11" i="3"/>
  <c r="O11" i="3"/>
  <c r="N11" i="3"/>
  <c r="H11" i="3"/>
  <c r="E11" i="3" a="1"/>
  <c r="E11" i="3" s="1"/>
  <c r="F11" i="3" s="1"/>
  <c r="D11" i="3" a="1"/>
  <c r="D11" i="3" s="1"/>
  <c r="V32" i="3" l="1"/>
  <c r="P32" i="3"/>
  <c r="V24" i="3"/>
  <c r="P24" i="3"/>
  <c r="V37" i="3"/>
  <c r="P37" i="3"/>
  <c r="V39" i="3"/>
  <c r="P39" i="3"/>
  <c r="V11" i="3"/>
  <c r="P11" i="3"/>
  <c r="V12" i="3"/>
  <c r="P12" i="3"/>
  <c r="V13" i="3"/>
  <c r="P13" i="3"/>
  <c r="V14" i="3"/>
  <c r="P14" i="3"/>
  <c r="V15" i="3"/>
  <c r="P15" i="3"/>
  <c r="V16" i="3"/>
  <c r="P16" i="3"/>
  <c r="V20" i="3"/>
  <c r="P20" i="3"/>
  <c r="V21" i="3"/>
  <c r="P21" i="3"/>
  <c r="V22" i="3"/>
  <c r="P22" i="3"/>
  <c r="V23" i="3"/>
  <c r="P23" i="3"/>
  <c r="V30" i="3"/>
  <c r="P30" i="3"/>
  <c r="P28" i="3"/>
  <c r="V28" i="3"/>
  <c r="P29" i="3"/>
  <c r="V29" i="3"/>
  <c r="P31" i="3"/>
  <c r="V31" i="3"/>
  <c r="P33" i="3"/>
  <c r="V33" i="3"/>
  <c r="P38" i="3"/>
  <c r="V38" i="3"/>
  <c r="P40" i="3"/>
  <c r="V40" i="3"/>
  <c r="P42" i="3"/>
  <c r="V42" i="3"/>
  <c r="P41" i="3"/>
  <c r="O47" i="2"/>
  <c r="O46" i="2"/>
  <c r="U47" i="2" s="1"/>
  <c r="U36" i="2"/>
  <c r="O36" i="2"/>
  <c r="O35" i="2"/>
  <c r="O27" i="2"/>
  <c r="O26" i="2"/>
  <c r="U27" i="2" s="1"/>
  <c r="O13" i="2"/>
  <c r="O12" i="2"/>
  <c r="U13" i="2" s="1"/>
  <c r="AB47" i="2" l="1"/>
  <c r="Z47" i="2"/>
  <c r="V47" i="2"/>
  <c r="T47" i="2"/>
  <c r="P47" i="2"/>
  <c r="N47" i="2"/>
  <c r="H47" i="2"/>
  <c r="E47" i="2"/>
  <c r="F47" i="2" s="1"/>
  <c r="E47" i="2" a="1"/>
  <c r="D47" i="2" a="1"/>
  <c r="D47" i="2" s="1"/>
  <c r="AB36" i="2"/>
  <c r="Z36" i="2"/>
  <c r="V36" i="2"/>
  <c r="T36" i="2"/>
  <c r="N36" i="2"/>
  <c r="H36" i="2"/>
  <c r="E36" i="2" a="1"/>
  <c r="E36" i="2" s="1"/>
  <c r="F36" i="2" s="1"/>
  <c r="D36" i="2" a="1"/>
  <c r="D36" i="2" s="1"/>
  <c r="E27" i="2" a="1"/>
  <c r="E27" i="2" s="1"/>
  <c r="F27" i="2" s="1"/>
  <c r="D27" i="2" a="1"/>
  <c r="D27" i="2" s="1"/>
  <c r="Z27" i="2"/>
  <c r="T27" i="2"/>
  <c r="N27" i="2"/>
  <c r="H27" i="2"/>
  <c r="Z13" i="2"/>
  <c r="T13" i="2"/>
  <c r="N13" i="2"/>
  <c r="H13" i="2"/>
  <c r="E13" i="2" a="1"/>
  <c r="E13" i="2" s="1"/>
  <c r="F13" i="2" s="1"/>
  <c r="D13" i="2" a="1"/>
  <c r="D13" i="2" s="1"/>
  <c r="P36" i="2" l="1"/>
  <c r="V27" i="2"/>
  <c r="AB27" i="2"/>
  <c r="P27" i="2"/>
  <c r="V13" i="2"/>
  <c r="AB13" i="2"/>
  <c r="P13" i="2"/>
  <c r="E312" i="2"/>
  <c r="E311" i="2"/>
  <c r="E310" i="2"/>
  <c r="E309" i="2"/>
  <c r="E308" i="2"/>
  <c r="E307" i="2"/>
  <c r="E306" i="2"/>
  <c r="E305" i="2"/>
  <c r="E304" i="2"/>
  <c r="E303" i="2"/>
  <c r="E302" i="2"/>
  <c r="E301" i="2"/>
  <c r="E300" i="2"/>
  <c r="E299" i="2"/>
  <c r="E298" i="2"/>
  <c r="E297" i="2"/>
  <c r="E296" i="2"/>
  <c r="E295" i="2"/>
  <c r="E294" i="2"/>
  <c r="E293" i="2"/>
  <c r="E292" i="2"/>
  <c r="E291" i="2"/>
  <c r="AF49" i="2"/>
  <c r="Z49" i="2"/>
  <c r="T49" i="2"/>
  <c r="O49" i="2"/>
  <c r="U49" i="2" s="1"/>
  <c r="AA49" i="2" s="1"/>
  <c r="N49" i="2"/>
  <c r="AB49" i="2"/>
  <c r="H49" i="2"/>
  <c r="E49" i="2" a="1"/>
  <c r="E49" i="2" s="1"/>
  <c r="F49" i="2" s="1"/>
  <c r="D49" i="2" a="1"/>
  <c r="D49" i="2" s="1"/>
  <c r="AF48" i="2"/>
  <c r="Z48" i="2"/>
  <c r="T48" i="2"/>
  <c r="O48" i="2"/>
  <c r="U48" i="2" s="1"/>
  <c r="AA48" i="2" s="1"/>
  <c r="N48" i="2"/>
  <c r="AH48" i="2"/>
  <c r="H48" i="2"/>
  <c r="E48" i="2" a="1"/>
  <c r="E48" i="2" s="1"/>
  <c r="F48" i="2" s="1"/>
  <c r="D48" i="2" a="1"/>
  <c r="D48" i="2" s="1"/>
  <c r="AF46" i="2"/>
  <c r="Z46" i="2"/>
  <c r="T46" i="2"/>
  <c r="U46" i="2"/>
  <c r="N46" i="2"/>
  <c r="AB46" i="2"/>
  <c r="H46" i="2"/>
  <c r="E46" i="2" a="1"/>
  <c r="E46" i="2" s="1"/>
  <c r="F46" i="2" s="1"/>
  <c r="D46" i="2" a="1"/>
  <c r="D46" i="2" s="1"/>
  <c r="AF45" i="2"/>
  <c r="Z45" i="2"/>
  <c r="T45" i="2"/>
  <c r="O45" i="2"/>
  <c r="U45" i="2" s="1"/>
  <c r="AA45" i="2" s="1"/>
  <c r="N45" i="2"/>
  <c r="AH45" i="2"/>
  <c r="H45" i="2"/>
  <c r="E45" i="2" a="1"/>
  <c r="E45" i="2" s="1"/>
  <c r="F45" i="2" s="1"/>
  <c r="D45" i="2" a="1"/>
  <c r="D45" i="2" s="1"/>
  <c r="AF44" i="2"/>
  <c r="Z44" i="2"/>
  <c r="T44" i="2"/>
  <c r="O44" i="2"/>
  <c r="U44" i="2" s="1"/>
  <c r="AA44" i="2" s="1"/>
  <c r="N44" i="2"/>
  <c r="AB44" i="2"/>
  <c r="H44" i="2"/>
  <c r="E44" i="2" a="1"/>
  <c r="E44" i="2" s="1"/>
  <c r="F44" i="2" s="1"/>
  <c r="D44" i="2" a="1"/>
  <c r="D44" i="2" s="1"/>
  <c r="AF43" i="2"/>
  <c r="Z43" i="2"/>
  <c r="T43" i="2"/>
  <c r="O43" i="2"/>
  <c r="U43" i="2" s="1"/>
  <c r="AA43" i="2" s="1"/>
  <c r="N43" i="2"/>
  <c r="H43" i="2"/>
  <c r="E43" i="2" a="1"/>
  <c r="E43" i="2" s="1"/>
  <c r="F43" i="2" s="1"/>
  <c r="D43" i="2" a="1"/>
  <c r="D43" i="2" s="1"/>
  <c r="AF39" i="2"/>
  <c r="Z39" i="2"/>
  <c r="T39" i="2"/>
  <c r="O39" i="2"/>
  <c r="U39" i="2" s="1"/>
  <c r="AA39" i="2" s="1"/>
  <c r="N39" i="2"/>
  <c r="AB39" i="2"/>
  <c r="H39" i="2"/>
  <c r="E39" i="2" a="1"/>
  <c r="E39" i="2" s="1"/>
  <c r="F39" i="2" s="1"/>
  <c r="D39" i="2" a="1"/>
  <c r="D39" i="2" s="1"/>
  <c r="AF38" i="2"/>
  <c r="Z38" i="2"/>
  <c r="T38" i="2"/>
  <c r="O38" i="2"/>
  <c r="U38" i="2" s="1"/>
  <c r="AA38" i="2" s="1"/>
  <c r="N38" i="2"/>
  <c r="H38" i="2"/>
  <c r="E38" i="2" a="1"/>
  <c r="E38" i="2" s="1"/>
  <c r="F38" i="2" s="1"/>
  <c r="D38" i="2" a="1"/>
  <c r="D38" i="2" s="1"/>
  <c r="AF37" i="2"/>
  <c r="Z37" i="2"/>
  <c r="T37" i="2"/>
  <c r="O37" i="2"/>
  <c r="U37" i="2" s="1"/>
  <c r="AA37" i="2" s="1"/>
  <c r="N37" i="2"/>
  <c r="AB37" i="2"/>
  <c r="H37" i="2"/>
  <c r="E37" i="2" a="1"/>
  <c r="E37" i="2" s="1"/>
  <c r="F37" i="2" s="1"/>
  <c r="D37" i="2" a="1"/>
  <c r="D37" i="2" s="1"/>
  <c r="AF35" i="2"/>
  <c r="Z35" i="2"/>
  <c r="T35" i="2"/>
  <c r="U35" i="2"/>
  <c r="AA36" i="2" s="1"/>
  <c r="N35" i="2"/>
  <c r="H35" i="2"/>
  <c r="E35" i="2" a="1"/>
  <c r="E35" i="2" s="1"/>
  <c r="F35" i="2" s="1"/>
  <c r="D35" i="2" a="1"/>
  <c r="D35" i="2" s="1"/>
  <c r="AF34" i="2"/>
  <c r="Z34" i="2"/>
  <c r="T34" i="2"/>
  <c r="O34" i="2"/>
  <c r="U34" i="2" s="1"/>
  <c r="AA34" i="2" s="1"/>
  <c r="N34" i="2"/>
  <c r="AB34" i="2"/>
  <c r="H34" i="2"/>
  <c r="E34" i="2" a="1"/>
  <c r="E34" i="2" s="1"/>
  <c r="F34" i="2" s="1"/>
  <c r="D34" i="2" a="1"/>
  <c r="D34" i="2" s="1"/>
  <c r="AF33" i="2"/>
  <c r="Z33" i="2"/>
  <c r="T33" i="2"/>
  <c r="O33" i="2"/>
  <c r="U33" i="2" s="1"/>
  <c r="AA33" i="2" s="1"/>
  <c r="N33" i="2"/>
  <c r="H33" i="2"/>
  <c r="E33" i="2" a="1"/>
  <c r="E33" i="2" s="1"/>
  <c r="F33" i="2" s="1"/>
  <c r="D33" i="2" a="1"/>
  <c r="D33" i="2" s="1"/>
  <c r="AF32" i="2"/>
  <c r="Z32" i="2"/>
  <c r="T32" i="2"/>
  <c r="O32" i="2"/>
  <c r="U32" i="2" s="1"/>
  <c r="AA32" i="2" s="1"/>
  <c r="N32" i="2"/>
  <c r="AB32" i="2"/>
  <c r="H32" i="2"/>
  <c r="E32" i="2" a="1"/>
  <c r="E32" i="2" s="1"/>
  <c r="F32" i="2" s="1"/>
  <c r="D32" i="2" a="1"/>
  <c r="D32" i="2" s="1"/>
  <c r="AF28" i="2"/>
  <c r="Z28" i="2"/>
  <c r="T28" i="2"/>
  <c r="O28" i="2"/>
  <c r="U28" i="2" s="1"/>
  <c r="AA28" i="2" s="1"/>
  <c r="N28" i="2"/>
  <c r="H28" i="2"/>
  <c r="E28" i="2" a="1"/>
  <c r="E28" i="2" s="1"/>
  <c r="F28" i="2" s="1"/>
  <c r="D28" i="2" a="1"/>
  <c r="D28" i="2" s="1"/>
  <c r="AF26" i="2"/>
  <c r="Z26" i="2"/>
  <c r="T26" i="2"/>
  <c r="U26" i="2"/>
  <c r="N26" i="2"/>
  <c r="AB26" i="2"/>
  <c r="H26" i="2"/>
  <c r="E26" i="2" a="1"/>
  <c r="E26" i="2" s="1"/>
  <c r="F26" i="2" s="1"/>
  <c r="D26" i="2" a="1"/>
  <c r="D26" i="2" s="1"/>
  <c r="AF25" i="2"/>
  <c r="Z25" i="2"/>
  <c r="T25" i="2"/>
  <c r="O25" i="2"/>
  <c r="U25" i="2" s="1"/>
  <c r="AA25" i="2" s="1"/>
  <c r="N25" i="2"/>
  <c r="H25" i="2"/>
  <c r="E25" i="2" a="1"/>
  <c r="E25" i="2" s="1"/>
  <c r="F25" i="2" s="1"/>
  <c r="D25" i="2" a="1"/>
  <c r="D25" i="2" s="1"/>
  <c r="AF24" i="2"/>
  <c r="Z24" i="2"/>
  <c r="T24" i="2"/>
  <c r="O24" i="2"/>
  <c r="U24" i="2" s="1"/>
  <c r="AA24" i="2" s="1"/>
  <c r="N24" i="2"/>
  <c r="H24" i="2"/>
  <c r="E24" i="2" a="1"/>
  <c r="E24" i="2" s="1"/>
  <c r="F24" i="2" s="1"/>
  <c r="D24" i="2" a="1"/>
  <c r="D24" i="2" s="1"/>
  <c r="AF23" i="2"/>
  <c r="Z23" i="2"/>
  <c r="T23" i="2"/>
  <c r="O23" i="2"/>
  <c r="U23" i="2" s="1"/>
  <c r="AA23" i="2" s="1"/>
  <c r="N23" i="2"/>
  <c r="H23" i="2"/>
  <c r="E23" i="2" a="1"/>
  <c r="E23" i="2" s="1"/>
  <c r="F23" i="2" s="1"/>
  <c r="D23" i="2" a="1"/>
  <c r="D23" i="2" s="1"/>
  <c r="AF22" i="2"/>
  <c r="Z22" i="2"/>
  <c r="T22" i="2"/>
  <c r="O22" i="2"/>
  <c r="U22" i="2" s="1"/>
  <c r="AA22" i="2" s="1"/>
  <c r="N22" i="2"/>
  <c r="H22" i="2"/>
  <c r="E22" i="2" a="1"/>
  <c r="E22" i="2" s="1"/>
  <c r="F22" i="2" s="1"/>
  <c r="D22" i="2" a="1"/>
  <c r="D22" i="2" s="1"/>
  <c r="AF18" i="2"/>
  <c r="Z18" i="2"/>
  <c r="T18" i="2"/>
  <c r="O18" i="2"/>
  <c r="U18" i="2" s="1"/>
  <c r="AA18" i="2" s="1"/>
  <c r="N18" i="2"/>
  <c r="H18" i="2"/>
  <c r="E18" i="2" a="1"/>
  <c r="E18" i="2" s="1"/>
  <c r="F18" i="2" s="1"/>
  <c r="D18" i="2" a="1"/>
  <c r="D18" i="2" s="1"/>
  <c r="AF17" i="2"/>
  <c r="Z17" i="2"/>
  <c r="T17" i="2"/>
  <c r="O17" i="2"/>
  <c r="U17" i="2" s="1"/>
  <c r="AA17" i="2" s="1"/>
  <c r="N17" i="2"/>
  <c r="H17" i="2"/>
  <c r="E17" i="2" a="1"/>
  <c r="E17" i="2" s="1"/>
  <c r="F17" i="2" s="1"/>
  <c r="D17" i="2" a="1"/>
  <c r="D17" i="2" s="1"/>
  <c r="AF16" i="2"/>
  <c r="Z16" i="2"/>
  <c r="T16" i="2"/>
  <c r="O16" i="2"/>
  <c r="U16" i="2" s="1"/>
  <c r="AA16" i="2" s="1"/>
  <c r="N16" i="2"/>
  <c r="H16" i="2"/>
  <c r="E16" i="2" a="1"/>
  <c r="E16" i="2" s="1"/>
  <c r="F16" i="2" s="1"/>
  <c r="D16" i="2" a="1"/>
  <c r="D16" i="2" s="1"/>
  <c r="AF15" i="2"/>
  <c r="Z15" i="2"/>
  <c r="T15" i="2"/>
  <c r="O15" i="2"/>
  <c r="U15" i="2" s="1"/>
  <c r="AA15" i="2" s="1"/>
  <c r="N15" i="2"/>
  <c r="H15" i="2"/>
  <c r="E15" i="2" a="1"/>
  <c r="E15" i="2" s="1"/>
  <c r="F15" i="2" s="1"/>
  <c r="D15" i="2" a="1"/>
  <c r="D15" i="2" s="1"/>
  <c r="AF14" i="2"/>
  <c r="Z14" i="2"/>
  <c r="T14" i="2"/>
  <c r="O14" i="2"/>
  <c r="U14" i="2" s="1"/>
  <c r="AA14" i="2" s="1"/>
  <c r="N14" i="2"/>
  <c r="H14" i="2"/>
  <c r="E14" i="2" a="1"/>
  <c r="E14" i="2" s="1"/>
  <c r="F14" i="2" s="1"/>
  <c r="D14" i="2" a="1"/>
  <c r="D14" i="2" s="1"/>
  <c r="AF12" i="2"/>
  <c r="Z12" i="2"/>
  <c r="T12" i="2"/>
  <c r="U12" i="2"/>
  <c r="N12" i="2"/>
  <c r="H12" i="2"/>
  <c r="E12" i="2" a="1"/>
  <c r="E12" i="2" s="1"/>
  <c r="F12" i="2" s="1"/>
  <c r="D12" i="2" a="1"/>
  <c r="D12" i="2" s="1"/>
  <c r="AF11" i="2"/>
  <c r="Z11" i="2"/>
  <c r="T11" i="2"/>
  <c r="O11" i="2"/>
  <c r="U11" i="2" s="1"/>
  <c r="AA11" i="2" s="1"/>
  <c r="N11" i="2"/>
  <c r="H11" i="2"/>
  <c r="E11" i="2" a="1"/>
  <c r="E11" i="2" s="1"/>
  <c r="F11" i="2" s="1"/>
  <c r="D11" i="2" a="1"/>
  <c r="D11" i="2" s="1"/>
  <c r="AA35" i="2" l="1"/>
  <c r="V49" i="2"/>
  <c r="V34" i="2"/>
  <c r="V32" i="2"/>
  <c r="V37" i="2"/>
  <c r="V44" i="2"/>
  <c r="AA26" i="2"/>
  <c r="AA27" i="2"/>
  <c r="AA46" i="2"/>
  <c r="AA47" i="2"/>
  <c r="AA12" i="2"/>
  <c r="AA13" i="2"/>
  <c r="V26" i="2"/>
  <c r="V39" i="2"/>
  <c r="V46" i="2"/>
  <c r="AH33" i="2"/>
  <c r="P33" i="2"/>
  <c r="V33" i="2"/>
  <c r="AB33" i="2"/>
  <c r="AH35" i="2"/>
  <c r="P35" i="2"/>
  <c r="V35" i="2"/>
  <c r="AB35" i="2"/>
  <c r="AH25" i="2"/>
  <c r="P25" i="2"/>
  <c r="V25" i="2"/>
  <c r="AB25" i="2"/>
  <c r="AH38" i="2"/>
  <c r="P38" i="2"/>
  <c r="V38" i="2"/>
  <c r="AB38" i="2"/>
  <c r="AH11" i="2"/>
  <c r="P11" i="2"/>
  <c r="AB11" i="2"/>
  <c r="V11" i="2"/>
  <c r="AB12" i="2"/>
  <c r="AH12" i="2"/>
  <c r="P12" i="2"/>
  <c r="V12" i="2"/>
  <c r="AH14" i="2"/>
  <c r="P14" i="2"/>
  <c r="AB14" i="2"/>
  <c r="V14" i="2"/>
  <c r="AB15" i="2"/>
  <c r="AH15" i="2"/>
  <c r="P15" i="2"/>
  <c r="V15" i="2"/>
  <c r="AH16" i="2"/>
  <c r="P16" i="2"/>
  <c r="AB16" i="2"/>
  <c r="V16" i="2"/>
  <c r="AB17" i="2"/>
  <c r="AH17" i="2"/>
  <c r="P17" i="2"/>
  <c r="V17" i="2"/>
  <c r="AH18" i="2"/>
  <c r="P18" i="2"/>
  <c r="AB18" i="2"/>
  <c r="V18" i="2"/>
  <c r="AB22" i="2"/>
  <c r="AH22" i="2"/>
  <c r="P22" i="2"/>
  <c r="V22" i="2"/>
  <c r="AH23" i="2"/>
  <c r="P23" i="2"/>
  <c r="AB23" i="2"/>
  <c r="V23" i="2"/>
  <c r="AB24" i="2"/>
  <c r="AH24" i="2"/>
  <c r="P24" i="2"/>
  <c r="V24" i="2"/>
  <c r="AH28" i="2"/>
  <c r="P28" i="2"/>
  <c r="V28" i="2"/>
  <c r="AB28" i="2"/>
  <c r="AH43" i="2"/>
  <c r="P43" i="2"/>
  <c r="V43" i="2"/>
  <c r="AB43" i="2"/>
  <c r="P26" i="2"/>
  <c r="AH26" i="2"/>
  <c r="P32" i="2"/>
  <c r="AH32" i="2"/>
  <c r="P34" i="2"/>
  <c r="AH34" i="2"/>
  <c r="P37" i="2"/>
  <c r="AH37" i="2"/>
  <c r="P39" i="2"/>
  <c r="AH39" i="2"/>
  <c r="P44" i="2"/>
  <c r="AH44" i="2"/>
  <c r="AB45" i="2"/>
  <c r="P46" i="2"/>
  <c r="AH46" i="2"/>
  <c r="AB48" i="2"/>
  <c r="P49" i="2"/>
  <c r="AH49" i="2"/>
  <c r="V45" i="2"/>
  <c r="V48" i="2"/>
  <c r="P45" i="2"/>
  <c r="P48" i="2"/>
  <c r="O47" i="1"/>
  <c r="U47" i="1" s="1"/>
  <c r="AA47" i="1" s="1"/>
  <c r="AG47" i="1" s="1"/>
  <c r="AM47" i="1" s="1"/>
  <c r="O46" i="1"/>
  <c r="U46" i="1" s="1"/>
  <c r="O45" i="1"/>
  <c r="U45" i="1" s="1"/>
  <c r="O44" i="1"/>
  <c r="U44" i="1" s="1"/>
  <c r="AA44" i="1" s="1"/>
  <c r="AG44" i="1" s="1"/>
  <c r="AM44" i="1" s="1"/>
  <c r="O43" i="1"/>
  <c r="U43" i="1" s="1"/>
  <c r="O42" i="1"/>
  <c r="U42" i="1" s="1"/>
  <c r="O38" i="1"/>
  <c r="U38" i="1" s="1"/>
  <c r="O37" i="1"/>
  <c r="U37" i="1" s="1"/>
  <c r="AA37" i="1" s="1"/>
  <c r="AG37" i="1" s="1"/>
  <c r="AM37" i="1" s="1"/>
  <c r="O36" i="1"/>
  <c r="U36" i="1" s="1"/>
  <c r="AA36" i="1" s="1"/>
  <c r="AG36" i="1" s="1"/>
  <c r="AM36" i="1" s="1"/>
  <c r="O35" i="1"/>
  <c r="U35" i="1" s="1"/>
  <c r="O34" i="1"/>
  <c r="U34" i="1" s="1"/>
  <c r="O33" i="1"/>
  <c r="U33" i="1" s="1"/>
  <c r="AA33" i="1" s="1"/>
  <c r="AG33" i="1" s="1"/>
  <c r="AM33" i="1" s="1"/>
  <c r="O32" i="1"/>
  <c r="U32" i="1" s="1"/>
  <c r="AA32" i="1" s="1"/>
  <c r="AG32" i="1" s="1"/>
  <c r="AM32" i="1" s="1"/>
  <c r="O28" i="1"/>
  <c r="U28" i="1" s="1"/>
  <c r="O27" i="1"/>
  <c r="U27" i="1" s="1"/>
  <c r="O26" i="1"/>
  <c r="U26" i="1" s="1"/>
  <c r="AA26" i="1" s="1"/>
  <c r="AG26" i="1" s="1"/>
  <c r="AM26" i="1" s="1"/>
  <c r="O25" i="1"/>
  <c r="U25" i="1" s="1"/>
  <c r="O24" i="1"/>
  <c r="U24" i="1" s="1"/>
  <c r="AA24" i="1" s="1"/>
  <c r="AG24" i="1" s="1"/>
  <c r="AM24" i="1" s="1"/>
  <c r="O23" i="1"/>
  <c r="U23" i="1" s="1"/>
  <c r="O19" i="1"/>
  <c r="U19" i="1" s="1"/>
  <c r="O18" i="1"/>
  <c r="U18" i="1" s="1"/>
  <c r="O17" i="1"/>
  <c r="U17" i="1" s="1"/>
  <c r="AA17" i="1" s="1"/>
  <c r="AG17" i="1" s="1"/>
  <c r="AM17" i="1" s="1"/>
  <c r="O16" i="1"/>
  <c r="U16" i="1" s="1"/>
  <c r="AA16" i="1" s="1"/>
  <c r="AG16" i="1" s="1"/>
  <c r="AM16" i="1" s="1"/>
  <c r="O15" i="1"/>
  <c r="U15" i="1" s="1"/>
  <c r="O14" i="1"/>
  <c r="U14" i="1" s="1"/>
  <c r="AA14" i="1" s="1"/>
  <c r="AG14" i="1" s="1"/>
  <c r="AM14" i="1" s="1"/>
  <c r="O13" i="1"/>
  <c r="U13" i="1" s="1"/>
  <c r="AA13" i="1" s="1"/>
  <c r="AG13" i="1" s="1"/>
  <c r="AM13" i="1" s="1"/>
  <c r="AR47" i="1" l="1"/>
  <c r="AL47" i="1"/>
  <c r="T47" i="1"/>
  <c r="N47" i="1"/>
  <c r="J47" i="1"/>
  <c r="AT47" i="1" s="1"/>
  <c r="H47" i="1"/>
  <c r="AR46" i="1"/>
  <c r="AL46" i="1"/>
  <c r="T46" i="1"/>
  <c r="N46" i="1"/>
  <c r="J46" i="1"/>
  <c r="H46" i="1"/>
  <c r="AR45" i="1"/>
  <c r="AL45" i="1"/>
  <c r="T45" i="1"/>
  <c r="N45" i="1"/>
  <c r="J45" i="1"/>
  <c r="AT45" i="1" s="1"/>
  <c r="H45" i="1"/>
  <c r="AR44" i="1"/>
  <c r="AL44" i="1"/>
  <c r="T44" i="1"/>
  <c r="N44" i="1"/>
  <c r="J44" i="1"/>
  <c r="AN44" i="1" s="1"/>
  <c r="H44" i="1"/>
  <c r="AR43" i="1"/>
  <c r="AL43" i="1"/>
  <c r="T43" i="1"/>
  <c r="N43" i="1"/>
  <c r="J43" i="1"/>
  <c r="AT43" i="1" s="1"/>
  <c r="H43" i="1"/>
  <c r="AR42" i="1"/>
  <c r="AL42" i="1"/>
  <c r="T42" i="1"/>
  <c r="N42" i="1"/>
  <c r="J42" i="1"/>
  <c r="AN42" i="1" s="1"/>
  <c r="H42" i="1"/>
  <c r="AR38" i="1"/>
  <c r="AL38" i="1"/>
  <c r="T38" i="1"/>
  <c r="N38" i="1"/>
  <c r="J38" i="1"/>
  <c r="H38" i="1"/>
  <c r="AR37" i="1"/>
  <c r="AL37" i="1"/>
  <c r="T37" i="1"/>
  <c r="N37" i="1"/>
  <c r="J37" i="1"/>
  <c r="AT37" i="1" s="1"/>
  <c r="H37" i="1"/>
  <c r="AR36" i="1"/>
  <c r="AL36" i="1"/>
  <c r="T36" i="1"/>
  <c r="N36" i="1"/>
  <c r="J36" i="1"/>
  <c r="H36" i="1"/>
  <c r="AR35" i="1"/>
  <c r="AL35" i="1"/>
  <c r="T35" i="1"/>
  <c r="N35" i="1"/>
  <c r="J35" i="1"/>
  <c r="AT35" i="1" s="1"/>
  <c r="H35" i="1"/>
  <c r="AR34" i="1"/>
  <c r="AL34" i="1"/>
  <c r="T34" i="1"/>
  <c r="N34" i="1"/>
  <c r="J34" i="1"/>
  <c r="AN34" i="1" s="1"/>
  <c r="H34" i="1"/>
  <c r="AR33" i="1"/>
  <c r="AL33" i="1"/>
  <c r="T33" i="1"/>
  <c r="N33" i="1"/>
  <c r="J33" i="1"/>
  <c r="H33" i="1"/>
  <c r="AR32" i="1"/>
  <c r="AL32" i="1"/>
  <c r="T32" i="1"/>
  <c r="N32" i="1"/>
  <c r="J32" i="1"/>
  <c r="AT32" i="1" s="1"/>
  <c r="H32" i="1"/>
  <c r="AR28" i="1"/>
  <c r="AL28" i="1"/>
  <c r="T28" i="1"/>
  <c r="N28" i="1"/>
  <c r="J28" i="1"/>
  <c r="H28" i="1"/>
  <c r="AR27" i="1"/>
  <c r="AL27" i="1"/>
  <c r="T27" i="1"/>
  <c r="N27" i="1"/>
  <c r="J27" i="1"/>
  <c r="AT27" i="1" s="1"/>
  <c r="H27" i="1"/>
  <c r="AR26" i="1"/>
  <c r="AL26" i="1"/>
  <c r="T26" i="1"/>
  <c r="N26" i="1"/>
  <c r="J26" i="1"/>
  <c r="H26" i="1"/>
  <c r="AR25" i="1"/>
  <c r="AL25" i="1"/>
  <c r="T25" i="1"/>
  <c r="N25" i="1"/>
  <c r="J25" i="1"/>
  <c r="AT25" i="1" s="1"/>
  <c r="H25" i="1"/>
  <c r="AR24" i="1"/>
  <c r="AL24" i="1"/>
  <c r="T24" i="1"/>
  <c r="N24" i="1"/>
  <c r="J24" i="1"/>
  <c r="AT24" i="1" s="1"/>
  <c r="H24" i="1"/>
  <c r="AR23" i="1"/>
  <c r="AL23" i="1"/>
  <c r="T23" i="1"/>
  <c r="N23" i="1"/>
  <c r="J23" i="1"/>
  <c r="AT23" i="1" s="1"/>
  <c r="H23" i="1"/>
  <c r="AR19" i="1"/>
  <c r="AL19" i="1"/>
  <c r="T19" i="1"/>
  <c r="N19" i="1"/>
  <c r="J19" i="1"/>
  <c r="AT19" i="1" s="1"/>
  <c r="H19" i="1"/>
  <c r="AR18" i="1"/>
  <c r="AL18" i="1"/>
  <c r="T18" i="1"/>
  <c r="N18" i="1"/>
  <c r="J18" i="1"/>
  <c r="AN18" i="1" s="1"/>
  <c r="H18" i="1"/>
  <c r="AR17" i="1"/>
  <c r="AL17" i="1"/>
  <c r="T17" i="1"/>
  <c r="N17" i="1"/>
  <c r="J17" i="1"/>
  <c r="H17" i="1"/>
  <c r="AR16" i="1"/>
  <c r="AL16" i="1"/>
  <c r="T16" i="1"/>
  <c r="N16" i="1"/>
  <c r="J16" i="1"/>
  <c r="AT16" i="1" s="1"/>
  <c r="H16" i="1"/>
  <c r="AR15" i="1"/>
  <c r="AL15" i="1"/>
  <c r="T15" i="1"/>
  <c r="N15" i="1"/>
  <c r="J15" i="1"/>
  <c r="H15" i="1"/>
  <c r="AR14" i="1"/>
  <c r="AL14" i="1"/>
  <c r="T14" i="1"/>
  <c r="N14" i="1"/>
  <c r="J14" i="1"/>
  <c r="AT14" i="1" s="1"/>
  <c r="H14" i="1"/>
  <c r="AR13" i="1"/>
  <c r="AL13" i="1"/>
  <c r="T13" i="1"/>
  <c r="N13" i="1"/>
  <c r="J13" i="1"/>
  <c r="AT13" i="1" s="1"/>
  <c r="H13" i="1"/>
  <c r="AT15" i="1" l="1"/>
  <c r="AN24" i="1"/>
  <c r="AN13" i="1"/>
  <c r="AN23" i="1"/>
  <c r="AT26" i="1"/>
  <c r="AN33" i="1"/>
  <c r="AT42" i="1"/>
  <c r="AN43" i="1"/>
  <c r="AT36" i="1"/>
  <c r="AT46" i="1"/>
  <c r="AT18" i="1"/>
  <c r="AN17" i="1"/>
  <c r="AN38" i="1"/>
  <c r="AN14" i="1"/>
  <c r="AN15" i="1"/>
  <c r="AN26" i="1"/>
  <c r="AT34" i="1"/>
  <c r="AN36" i="1"/>
  <c r="AT44" i="1"/>
  <c r="AN46" i="1"/>
  <c r="AN25" i="1"/>
  <c r="AT33" i="1"/>
  <c r="AN35" i="1"/>
  <c r="AN45" i="1"/>
  <c r="AT17" i="1"/>
  <c r="AN19" i="1"/>
  <c r="AT28" i="1"/>
  <c r="AN32" i="1"/>
  <c r="AT38" i="1"/>
  <c r="AN16" i="1"/>
  <c r="AN27" i="1"/>
  <c r="AN37" i="1"/>
  <c r="AN47" i="1"/>
  <c r="AN28" i="1"/>
  <c r="E47" i="1" a="1"/>
  <c r="E47" i="1" s="1"/>
  <c r="F47" i="1" s="1"/>
  <c r="D47" i="1" a="1"/>
  <c r="D47" i="1" s="1"/>
  <c r="E46" i="1" a="1"/>
  <c r="E46" i="1" s="1"/>
  <c r="F46" i="1" s="1"/>
  <c r="D46" i="1" a="1"/>
  <c r="D46" i="1" s="1"/>
  <c r="E45" i="1" a="1"/>
  <c r="E45" i="1" s="1"/>
  <c r="F45" i="1" s="1"/>
  <c r="D45" i="1" a="1"/>
  <c r="D45" i="1" s="1"/>
  <c r="E44" i="1" a="1"/>
  <c r="E44" i="1" s="1"/>
  <c r="F44" i="1" s="1"/>
  <c r="D44" i="1" a="1"/>
  <c r="D44" i="1" s="1"/>
  <c r="E43" i="1" a="1"/>
  <c r="E43" i="1" s="1"/>
  <c r="F43" i="1" s="1"/>
  <c r="D43" i="1" a="1"/>
  <c r="D43" i="1" s="1"/>
  <c r="E42" i="1" a="1"/>
  <c r="E42" i="1" s="1"/>
  <c r="F42" i="1" s="1"/>
  <c r="D42" i="1" a="1"/>
  <c r="D42" i="1" s="1"/>
  <c r="E38" i="1" a="1"/>
  <c r="E38" i="1" s="1"/>
  <c r="F38" i="1" s="1"/>
  <c r="D38" i="1" a="1"/>
  <c r="D38" i="1" s="1"/>
  <c r="E37" i="1" a="1"/>
  <c r="E37" i="1" s="1"/>
  <c r="F37" i="1" s="1"/>
  <c r="D37" i="1" a="1"/>
  <c r="D37" i="1" s="1"/>
  <c r="E36" i="1" a="1"/>
  <c r="E36" i="1" s="1"/>
  <c r="F36" i="1" s="1"/>
  <c r="D36" i="1" a="1"/>
  <c r="D36" i="1" s="1"/>
  <c r="E35" i="1" a="1"/>
  <c r="E35" i="1" s="1"/>
  <c r="F35" i="1" s="1"/>
  <c r="D35" i="1" a="1"/>
  <c r="D35" i="1" s="1"/>
  <c r="E34" i="1" a="1"/>
  <c r="E34" i="1" s="1"/>
  <c r="F34" i="1" s="1"/>
  <c r="D34" i="1" a="1"/>
  <c r="D34" i="1" s="1"/>
  <c r="E33" i="1" a="1"/>
  <c r="E33" i="1" s="1"/>
  <c r="F33" i="1" s="1"/>
  <c r="D33" i="1" a="1"/>
  <c r="D33" i="1" s="1"/>
  <c r="E32" i="1" a="1"/>
  <c r="E32" i="1" s="1"/>
  <c r="F32" i="1" s="1"/>
  <c r="D32" i="1" a="1"/>
  <c r="D32" i="1" s="1"/>
  <c r="E28" i="1" a="1"/>
  <c r="E28" i="1" s="1"/>
  <c r="F28" i="1" s="1"/>
  <c r="D28" i="1" a="1"/>
  <c r="D28" i="1" s="1"/>
  <c r="E27" i="1" a="1"/>
  <c r="E27" i="1" s="1"/>
  <c r="F27" i="1" s="1"/>
  <c r="D27" i="1" a="1"/>
  <c r="D27" i="1" s="1"/>
  <c r="E26" i="1" a="1"/>
  <c r="E26" i="1" s="1"/>
  <c r="F26" i="1" s="1"/>
  <c r="D26" i="1" a="1"/>
  <c r="D26" i="1" s="1"/>
  <c r="E25" i="1" a="1"/>
  <c r="E25" i="1" s="1"/>
  <c r="F25" i="1" s="1"/>
  <c r="D25" i="1" a="1"/>
  <c r="D25" i="1" s="1"/>
  <c r="E24" i="1" a="1"/>
  <c r="E24" i="1" s="1"/>
  <c r="F24" i="1" s="1"/>
  <c r="D24" i="1" a="1"/>
  <c r="D24" i="1" s="1"/>
  <c r="E23" i="1" a="1"/>
  <c r="E23" i="1" s="1"/>
  <c r="F23" i="1" s="1"/>
  <c r="D23" i="1" a="1"/>
  <c r="D23" i="1" s="1"/>
  <c r="E19" i="1" a="1"/>
  <c r="E19" i="1" s="1"/>
  <c r="F19" i="1" s="1"/>
  <c r="D19" i="1" a="1"/>
  <c r="D19" i="1" s="1"/>
  <c r="E18" i="1" a="1"/>
  <c r="E18" i="1" s="1"/>
  <c r="F18" i="1" s="1"/>
  <c r="D18" i="1" a="1"/>
  <c r="D18" i="1" s="1"/>
  <c r="E17" i="1" a="1"/>
  <c r="E17" i="1" s="1"/>
  <c r="F17" i="1" s="1"/>
  <c r="D17" i="1" a="1"/>
  <c r="D17" i="1" s="1"/>
  <c r="E16" i="1" a="1"/>
  <c r="E16" i="1" s="1"/>
  <c r="F16" i="1" s="1"/>
  <c r="D16" i="1" a="1"/>
  <c r="D16" i="1" s="1"/>
  <c r="E15" i="1" a="1"/>
  <c r="E15" i="1" s="1"/>
  <c r="F15" i="1" s="1"/>
  <c r="D15" i="1" a="1"/>
  <c r="D15" i="1" s="1"/>
  <c r="E14" i="1" a="1"/>
  <c r="E14" i="1" s="1"/>
  <c r="F14" i="1" s="1"/>
  <c r="D14" i="1" a="1"/>
  <c r="D14" i="1" s="1"/>
  <c r="E13" i="1" l="1" a="1"/>
  <c r="E13" i="1" s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D13" i="1" l="1" a="1"/>
  <c r="D13" i="1" s="1"/>
  <c r="F13" i="1" s="1"/>
</calcChain>
</file>

<file path=xl/sharedStrings.xml><?xml version="1.0" encoding="utf-8"?>
<sst xmlns="http://schemas.openxmlformats.org/spreadsheetml/2006/main" count="5496" uniqueCount="361">
  <si>
    <t xml:space="preserve"> </t>
  </si>
  <si>
    <t>Week 1</t>
  </si>
  <si>
    <t>Week 2</t>
  </si>
  <si>
    <t>Week 3</t>
  </si>
  <si>
    <t>Week 4</t>
  </si>
  <si>
    <t>Week 5: Deload</t>
  </si>
  <si>
    <t>Sets</t>
  </si>
  <si>
    <t>Weight</t>
  </si>
  <si>
    <t>Rep Goal</t>
  </si>
  <si>
    <t>Rep Results</t>
  </si>
  <si>
    <t>*Rating</t>
  </si>
  <si>
    <t>3/fail</t>
  </si>
  <si>
    <t>2/fail</t>
  </si>
  <si>
    <t>1/fail</t>
  </si>
  <si>
    <t>1/2 reps of Week 1</t>
  </si>
  <si>
    <t>Reps</t>
  </si>
  <si>
    <t>(Select from drop-down menus)</t>
  </si>
  <si>
    <t>Triceps</t>
  </si>
  <si>
    <t>Biceps</t>
  </si>
  <si>
    <t>Calves</t>
  </si>
  <si>
    <t>Quads</t>
  </si>
  <si>
    <t>Exercise Rating Menu:</t>
  </si>
  <si>
    <t>Horizontal Push</t>
  </si>
  <si>
    <t>Medium Grip Bench Press</t>
  </si>
  <si>
    <t>Close Grip Bench Press</t>
  </si>
  <si>
    <t>Wide Grip Bench Press</t>
  </si>
  <si>
    <t>Pushup</t>
  </si>
  <si>
    <t>Close Grip Pushup</t>
  </si>
  <si>
    <t>Low Incline Dumbbell Press</t>
  </si>
  <si>
    <t>Incline Medium Grip Bench Press</t>
  </si>
  <si>
    <t>Incline Close Grip Bench Press</t>
  </si>
  <si>
    <t>Incline Wide Grip Bench Press</t>
  </si>
  <si>
    <t>Standing Barbell Shoulder Press</t>
  </si>
  <si>
    <t>Standing Dumbbell Shoulder Press</t>
  </si>
  <si>
    <t>Seated Barbell Shoulder Press</t>
  </si>
  <si>
    <t>Seated Dumbbell Shoulder Press</t>
  </si>
  <si>
    <t>Incline Dumbbell Press</t>
  </si>
  <si>
    <t>Chest Isolation</t>
  </si>
  <si>
    <t>Incline Dumbbell Flye</t>
  </si>
  <si>
    <t>Cable Flye</t>
  </si>
  <si>
    <t>Machine Chest Flye</t>
  </si>
  <si>
    <t>2-Arm Dumbbell Row</t>
  </si>
  <si>
    <t>1-Arm Dumbbell Row</t>
  </si>
  <si>
    <t>Normal Grip Pulldown</t>
  </si>
  <si>
    <t>Wide-Grip Pulldown</t>
  </si>
  <si>
    <t>Narrow Grip Pulldown</t>
  </si>
  <si>
    <t>Barbell Upright Row</t>
  </si>
  <si>
    <t>Dumbbell Upright Row</t>
  </si>
  <si>
    <t>Dumbbell Side Lateral Raise</t>
  </si>
  <si>
    <t>Cable Upright Row</t>
  </si>
  <si>
    <t>Dumbbell Rear Lateral Raise</t>
  </si>
  <si>
    <t>Barbell Facepull</t>
  </si>
  <si>
    <t>Horizontal Triceps</t>
  </si>
  <si>
    <t>Cable Tricep Pushdown</t>
  </si>
  <si>
    <t>Bar Skull</t>
  </si>
  <si>
    <t>Assisted Dips</t>
  </si>
  <si>
    <t>Dips</t>
  </si>
  <si>
    <t>Vertical Triceps</t>
  </si>
  <si>
    <t>Barbell Overhead Tricep Extension</t>
  </si>
  <si>
    <t>EZ Bar Overhead Tricep Extension</t>
  </si>
  <si>
    <t>Cable Overhead Tricep Extension</t>
  </si>
  <si>
    <t>Barbell Curl</t>
  </si>
  <si>
    <t xml:space="preserve">EZ Curl </t>
  </si>
  <si>
    <t>2-Arm Dumbbell Curl</t>
  </si>
  <si>
    <t>High Bar Squat</t>
  </si>
  <si>
    <t>Leg Press</t>
  </si>
  <si>
    <t>Barbell Walking Lunge</t>
  </si>
  <si>
    <t>Dumbbell Walking Lunge</t>
  </si>
  <si>
    <t xml:space="preserve">Front Squat </t>
  </si>
  <si>
    <t>Sumo Deadlift</t>
  </si>
  <si>
    <t>25's Deadlift</t>
  </si>
  <si>
    <t>Low Bar Good Morning</t>
  </si>
  <si>
    <t>High Bar Good Morning</t>
  </si>
  <si>
    <t>Seated Leg Curl</t>
  </si>
  <si>
    <t>Calves on Leg Press</t>
  </si>
  <si>
    <t>Stair Calves</t>
  </si>
  <si>
    <t>Smith Machine Calves</t>
  </si>
  <si>
    <t>Abs</t>
  </si>
  <si>
    <t>V-Up</t>
  </si>
  <si>
    <t>Slant Board Sit-Up</t>
  </si>
  <si>
    <t>Reaching Sit-Up</t>
  </si>
  <si>
    <t>Hanging Knee Raise</t>
  </si>
  <si>
    <t>(-1 = I was very sore and tight in the muscles worked in this exercise (from the last time I trained them), and the reps were very tough to complete.)</t>
  </si>
  <si>
    <t>(0 = I was noticeably sore and tight in the muscles worked in this exercise (from the last time I trained them), and the reps were tough but manageable to complete.)</t>
  </si>
  <si>
    <t>(1 = I wasn't very sore or tight in the muscles worked in this exercise (from the last time I trained them), and the reps were no major struggle to complete.)</t>
  </si>
  <si>
    <t>Day 1:</t>
  </si>
  <si>
    <t>Day 2:</t>
  </si>
  <si>
    <t>1.) Choose Your Exercises Below</t>
  </si>
  <si>
    <t>Exercise</t>
  </si>
  <si>
    <t xml:space="preserve">4.) Begin Training Using The </t>
  </si>
  <si>
    <t>Exercises, Sets, and Rep Goals</t>
  </si>
  <si>
    <t>of Each Week</t>
  </si>
  <si>
    <r>
      <rPr>
        <b/>
        <sz val="14"/>
        <color theme="1"/>
        <rFont val="Calibri"/>
        <family val="2"/>
        <scheme val="minor"/>
      </rPr>
      <t>5.) *Rating Guide:</t>
    </r>
    <r>
      <rPr>
        <sz val="11"/>
        <color theme="1"/>
        <rFont val="Calibri"/>
        <family val="2"/>
        <scheme val="minor"/>
      </rPr>
      <t xml:space="preserve">     (select this from the blue drop down boxes  below as you train and rate each exercise)</t>
    </r>
  </si>
  <si>
    <t xml:space="preserve">6.) Deload by Following the Instructions For Lighter and Easier Training Below </t>
  </si>
  <si>
    <t xml:space="preserve">So That You Can Recover For the Next Round of Great Training! </t>
  </si>
  <si>
    <t>Instructions For Each</t>
  </si>
  <si>
    <t>Exercise You Chose</t>
  </si>
  <si>
    <t xml:space="preserve">2.) Watch Video </t>
  </si>
  <si>
    <t>Your 10RMs</t>
  </si>
  <si>
    <t>Below</t>
  </si>
  <si>
    <t>3.) Estimate</t>
  </si>
  <si>
    <t>(Type in the weight</t>
  </si>
  <si>
    <t xml:space="preserve"> for each exercise)</t>
  </si>
  <si>
    <t>Day 3:</t>
  </si>
  <si>
    <t>Front Delts</t>
  </si>
  <si>
    <t>Side Delts</t>
  </si>
  <si>
    <t>Hamstrings Isolation</t>
  </si>
  <si>
    <t>Hamstrings Hip Hinge</t>
  </si>
  <si>
    <t>Glutes</t>
  </si>
  <si>
    <t>Machine Crunch</t>
  </si>
  <si>
    <t>Modified Candlestick</t>
  </si>
  <si>
    <t>Calves on Calf Machine</t>
  </si>
  <si>
    <t>Close Grip Barbell Curl</t>
  </si>
  <si>
    <t>Cable Curl</t>
  </si>
  <si>
    <t>Incline Dumbbell Curl</t>
  </si>
  <si>
    <t>Dumbbell Spider Curl</t>
  </si>
  <si>
    <t>Alternating Dumbbell Curl</t>
  </si>
  <si>
    <t>Rear Delts</t>
  </si>
  <si>
    <t>Dumbbell Facepull</t>
  </si>
  <si>
    <t>Thumbs Down Lateral Raise</t>
  </si>
  <si>
    <t>Traps</t>
  </si>
  <si>
    <t>Barbell Bent Over Shrug</t>
  </si>
  <si>
    <t>Dumbbell Shrug</t>
  </si>
  <si>
    <t>Dumbbell Bent Over Shrug</t>
  </si>
  <si>
    <t>JM Press</t>
  </si>
  <si>
    <t>Cable Rope Pushdown</t>
  </si>
  <si>
    <t>Horizonal Back</t>
  </si>
  <si>
    <t>Chest Supported Row</t>
  </si>
  <si>
    <t>Row Machine</t>
  </si>
  <si>
    <t>Cable Row</t>
  </si>
  <si>
    <t>Vertical Back</t>
  </si>
  <si>
    <t>Overhand Pullup</t>
  </si>
  <si>
    <t>Hack Squat</t>
  </si>
  <si>
    <t>Sumo Squat</t>
  </si>
  <si>
    <t>Deadlift</t>
  </si>
  <si>
    <t>Stiff-Legged Deadlift</t>
  </si>
  <si>
    <t>45 Degree Back Raise</t>
  </si>
  <si>
    <t>Single-Leg Leg Curl</t>
  </si>
  <si>
    <t>Flat Dumbbell Flye</t>
  </si>
  <si>
    <t>High Cable Flye</t>
  </si>
  <si>
    <t>Cable Incline Flye</t>
  </si>
  <si>
    <t>Pec Dec Flye</t>
  </si>
  <si>
    <t>Flat Dumbbell Bench Press</t>
  </si>
  <si>
    <t>Incline Push</t>
  </si>
  <si>
    <t>Incline Machine Bench Press</t>
  </si>
  <si>
    <t>Shoulder Press Machine</t>
  </si>
  <si>
    <t>Hanging Strait Leg Raise</t>
  </si>
  <si>
    <t>Dummbell Twist Curl</t>
  </si>
  <si>
    <t>Hammer Curl</t>
  </si>
  <si>
    <t>Cable Rope Twist Curl</t>
  </si>
  <si>
    <t>Cable Facepull</t>
  </si>
  <si>
    <t>Barbell Shrug</t>
  </si>
  <si>
    <t>Skullcrusher</t>
  </si>
  <si>
    <t>Dumbbell Skullcrusher</t>
  </si>
  <si>
    <t>Seated EZ Bar Overhead Tricep Extension</t>
  </si>
  <si>
    <t>Seated Barbell Overhead Tricep Extension</t>
  </si>
  <si>
    <t>Barbell Bent Over Row</t>
  </si>
  <si>
    <t>Underhand EZ Bar Row</t>
  </si>
  <si>
    <t>Row to Chest</t>
  </si>
  <si>
    <t>Parallel Pullup</t>
  </si>
  <si>
    <t>Underhand Pullup</t>
  </si>
  <si>
    <t>Wide Grip Pullup</t>
  </si>
  <si>
    <t>Assisted Overhand Pullup</t>
  </si>
  <si>
    <t>Assisted Parallel Pullup</t>
  </si>
  <si>
    <t>Assisted Underhand Pullup</t>
  </si>
  <si>
    <t>Parallel Pulldown</t>
  </si>
  <si>
    <t>Underhand Pulldown</t>
  </si>
  <si>
    <t>Close Stance Feet Forward Squats</t>
  </si>
  <si>
    <t>Machine Feet Forward Squat</t>
  </si>
  <si>
    <t>Front Squat (Alernate Grip)</t>
  </si>
  <si>
    <t xml:space="preserve">Deficit Deadlift </t>
  </si>
  <si>
    <t>Hex Bar Deadlift</t>
  </si>
  <si>
    <t>Lying Leg Curl</t>
  </si>
  <si>
    <t>Flat Machine Bench Press</t>
  </si>
  <si>
    <t>High Incline Dumbbell Press</t>
  </si>
  <si>
    <t>Chest Isolation or Triceps</t>
  </si>
  <si>
    <t>Incline Push or Front Delts</t>
  </si>
  <si>
    <t>Rear Delts or Side Delts</t>
  </si>
  <si>
    <t>https://youtu.be/GWeVF2aVk8g</t>
  </si>
  <si>
    <t>https://youtu.be/JYiWXFIikW4</t>
  </si>
  <si>
    <t>https://youtu.be/ENaZCLrz8_c</t>
  </si>
  <si>
    <t>https://youtu.be/vz97voWk3jU</t>
  </si>
  <si>
    <t>https://youtu.be/sPIBL43Ds48</t>
  </si>
  <si>
    <t>https://youtu.be/dmwMfjPQIP8</t>
  </si>
  <si>
    <t>https://youtu.be/5p-vP_XyNaA</t>
  </si>
  <si>
    <t>https://youtu.be/wrPN51LyOUE</t>
  </si>
  <si>
    <t>https://youtu.be/mucRuC4sEjQ</t>
  </si>
  <si>
    <t>https://youtu.be/oRRs1bGzimM</t>
  </si>
  <si>
    <t>https://youtu.be/IkrC1u5e-RQ</t>
  </si>
  <si>
    <t>https://youtu.be/tYpquedo9e0</t>
  </si>
  <si>
    <t>https://youtu.be/MCjBeB844rU</t>
  </si>
  <si>
    <t>https://youtu.be/GztM7atVgd8</t>
  </si>
  <si>
    <t>https://youtu.be/yYB76DOBPsM</t>
  </si>
  <si>
    <t>https://youtu.be/nW7w5vG6IIc</t>
  </si>
  <si>
    <t>https://youtu.be/2jsTYbOkx1U</t>
  </si>
  <si>
    <t>https://youtu.be/DcRJ3bLJuVw</t>
  </si>
  <si>
    <t>https://youtu.be/xsOm9xn83-8</t>
  </si>
  <si>
    <t>https://youtu.be/y_GK6fn7raU</t>
  </si>
  <si>
    <t>https://youtu.be/S97e09rLmEU</t>
  </si>
  <si>
    <t>https://youtu.be/sR_EdrSruyQ</t>
  </si>
  <si>
    <t>https://youtu.be/BvX7g1yr1pY</t>
  </si>
  <si>
    <t>https://youtu.be/d90AskSQcDc</t>
  </si>
  <si>
    <t>https://youtu.be/Ana4dJbCvxE</t>
  </si>
  <si>
    <t>https://youtu.be/c32OxRaEhxM</t>
  </si>
  <si>
    <t>https://youtu.be/fbFISuP7Ezk</t>
  </si>
  <si>
    <t>https://youtu.be/KkpCTyjGlZo</t>
  </si>
  <si>
    <t>https://youtu.be/FoZM6vuuKBc</t>
  </si>
  <si>
    <t>https://youtu.be/pg3hz43P09w</t>
  </si>
  <si>
    <t>https://youtu.be/7P2LTF73EOM</t>
  </si>
  <si>
    <t>https://youtu.be/hR8aOS5LZjU</t>
  </si>
  <si>
    <t>https://youtu.be/6DiJh6_jeoo</t>
  </si>
  <si>
    <t>https://youtu.be/z3yCDRGrQTM</t>
  </si>
  <si>
    <t>https://youtu.be/S3NIBLmlKaU</t>
  </si>
  <si>
    <t>https://youtu.be/hJLXuvZd05w</t>
  </si>
  <si>
    <t>https://youtu.be/daSL236nYZs</t>
  </si>
  <si>
    <t>https://youtu.be/B48xWtzMHxk</t>
  </si>
  <si>
    <t>https://youtu.be/a5_JKN7j7Ug</t>
  </si>
  <si>
    <t>https://youtu.be/TtXlapucVxM</t>
  </si>
  <si>
    <t>https://youtu.be/B33bKk_r5PU</t>
  </si>
  <si>
    <t>https://youtu.be/tu2Q82-HMg0</t>
  </si>
  <si>
    <t>https://youtu.be/gYbmiluG5Ho</t>
  </si>
  <si>
    <t>https://youtu.be/U3SkMY6jw5M</t>
  </si>
  <si>
    <t>https://youtu.be/He-GN_4MAY4</t>
  </si>
  <si>
    <t>https://youtu.be/pOX1m37rOWo</t>
  </si>
  <si>
    <t>https://youtu.be/aNzU6AYZiEs</t>
  </si>
  <si>
    <t>https://youtu.be/B21LHpkamJM</t>
  </si>
  <si>
    <t>https://youtu.be/o2qSVwxiFk4</t>
  </si>
  <si>
    <t>https://youtu.be/ROIrNQJBKZ0</t>
  </si>
  <si>
    <t>https://youtu.be/tRT-cLlXJZ0</t>
  </si>
  <si>
    <t>https://youtu.be/Wdv_3ojsPhU</t>
  </si>
  <si>
    <t>https://youtu.be/4Idz7uwm3OU</t>
  </si>
  <si>
    <t>https://youtu.be/J44yAQ_LXXU</t>
  </si>
  <si>
    <t>https://youtu.be/o1yPuXatVRs</t>
  </si>
  <si>
    <t>https://youtu.be/y47HOtqxZkg</t>
  </si>
  <si>
    <t>https://youtu.be/NF4nbNsqreQ</t>
  </si>
  <si>
    <t>https://youtu.be/lFyDmuDjRts</t>
  </si>
  <si>
    <t>https://youtu.be/SmRa30Jci54</t>
  </si>
  <si>
    <t>https://youtu.be/HOWPPDueZY8</t>
  </si>
  <si>
    <t>https://youtu.be/ghHW6sETs-I</t>
  </si>
  <si>
    <t>https://youtu.be/UNo4yBbidG4</t>
  </si>
  <si>
    <t>https://youtu.be/2PC8eYTte5w</t>
  </si>
  <si>
    <t>https://youtu.be/gQ179IUjMsQ</t>
  </si>
  <si>
    <t>https://youtu.be/uMjeHo2_EwM</t>
  </si>
  <si>
    <t>https://youtu.be/bxfHw1LvH24</t>
  </si>
  <si>
    <t>https://youtu.be/xyoFXl-k644</t>
  </si>
  <si>
    <t>https://youtu.be/QzjjwxZOVdE</t>
  </si>
  <si>
    <t>https://youtu.be/2-o_-HTPhv8</t>
  </si>
  <si>
    <t>https://youtu.be/ppluAD4MHK8</t>
  </si>
  <si>
    <t>https://youtu.be/SYji94GabJg</t>
  </si>
  <si>
    <t>https://youtu.be/mJSsWpuyiCM</t>
  </si>
  <si>
    <t>https://youtu.be/SOyO4LHjhX4</t>
  </si>
  <si>
    <t>https://youtu.be/lNYA35p8XJQ</t>
  </si>
  <si>
    <t>https://youtu.be/uFEPuNtHoOU</t>
  </si>
  <si>
    <t>https://youtu.be/vNgwqFsVstY</t>
  </si>
  <si>
    <t>https://youtu.be/LRgZFHceZGo</t>
  </si>
  <si>
    <t>https://youtu.be/wjw-4R5VR20</t>
  </si>
  <si>
    <t>https://youtu.be/WWS1rPFPyiQ</t>
  </si>
  <si>
    <t>https://youtu.be/7If7L0lAur8</t>
  </si>
  <si>
    <t>https://youtu.be/xp1IeyTOB4U</t>
  </si>
  <si>
    <t>https://youtu.be/euEPxA3gsDo</t>
  </si>
  <si>
    <t>https://youtu.be/f-_q_3tN6Yo</t>
  </si>
  <si>
    <t>https://youtu.be/zbYgjREbdb0</t>
  </si>
  <si>
    <t>https://youtu.be/Z3AC4mmiKhw</t>
  </si>
  <si>
    <t>https://youtu.be/hzHJugCcT6g</t>
  </si>
  <si>
    <t>https://youtu.be/OMUGU1Vh8Ao</t>
  </si>
  <si>
    <t>https://youtu.be/m4KB9-Uo4Kc</t>
  </si>
  <si>
    <t>https://youtu.be/BHxrogNaKoo</t>
  </si>
  <si>
    <t>https://youtu.be/SMln-yOUKSA</t>
  </si>
  <si>
    <t>https://youtu.be/t2Kk-TOhq14</t>
  </si>
  <si>
    <t>https://youtu.be/_GBEHrc_V5U</t>
  </si>
  <si>
    <t>https://youtu.be/60Ai9_c60xg</t>
  </si>
  <si>
    <t>https://youtu.be/ipoTKasbDyQ</t>
  </si>
  <si>
    <t>https://youtu.be/6L7xI3jO_GU</t>
  </si>
  <si>
    <t>https://youtu.be/UPGRju60F60</t>
  </si>
  <si>
    <t>https://youtu.be/ZYM1mNayaeI</t>
  </si>
  <si>
    <t>https://youtu.be/Dl-by6_vATQ</t>
  </si>
  <si>
    <t>https://youtu.be/ILToidt_G0U</t>
  </si>
  <si>
    <t>https://youtu.be/20_pP7oaH34</t>
  </si>
  <si>
    <t>https://youtu.be/3s_QUA4HcxI</t>
  </si>
  <si>
    <t>https://youtu.be/cg4tsxQ1BP4</t>
  </si>
  <si>
    <t>https://youtu.be/TM_PeJIdQwE</t>
  </si>
  <si>
    <t>https://youtu.be/PFtO-p5VLO0</t>
  </si>
  <si>
    <t>https://youtu.be/zWRCV_td3I8</t>
  </si>
  <si>
    <t>https://youtu.be/MDuOnEyof1w</t>
  </si>
  <si>
    <t>https://youtu.be/efDlxayx234</t>
  </si>
  <si>
    <t>https://youtu.be/LYZDsNv8kJ8</t>
  </si>
  <si>
    <t>https://youtu.be/2JIPv1E5a0I</t>
  </si>
  <si>
    <t>https://youtu.be/eaI0E6ZcwM4</t>
  </si>
  <si>
    <t>https://youtu.be/n9RZ6FEthGU</t>
  </si>
  <si>
    <t>https://youtu.be/dF9Pm_-2zmg</t>
  </si>
  <si>
    <t>https://youtu.be/RGFdTZznnRs</t>
  </si>
  <si>
    <t>https://youtu.be/YIqmLutlM1g</t>
  </si>
  <si>
    <t>https://youtu.be/W6kJbZeFssU</t>
  </si>
  <si>
    <t>https://youtu.be/Ax_6UXGQo7o</t>
  </si>
  <si>
    <t>Link</t>
  </si>
  <si>
    <t>Category</t>
  </si>
  <si>
    <t>Table name</t>
  </si>
  <si>
    <t>Rear_Delts</t>
  </si>
  <si>
    <t>Side_Delts</t>
  </si>
  <si>
    <t>Horizontal_Triceps</t>
  </si>
  <si>
    <t>Vertical_Triceps</t>
  </si>
  <si>
    <t>Horizonal_Back</t>
  </si>
  <si>
    <t>Vertical_Back</t>
  </si>
  <si>
    <t>Hamstrings_Hip_Hinge</t>
  </si>
  <si>
    <t>Hamstrings_Isolation</t>
  </si>
  <si>
    <t>Chest_Isolation</t>
  </si>
  <si>
    <t>Horizontal_Push</t>
  </si>
  <si>
    <t>Incline_Push</t>
  </si>
  <si>
    <t>Front_Delts</t>
  </si>
  <si>
    <t>Incline_Push_or_Front_Delts</t>
  </si>
  <si>
    <t>Chest_Isolation_or_Triceps</t>
  </si>
  <si>
    <t>Rear_or_Side_Delts</t>
  </si>
  <si>
    <t>Abs[Exercise]</t>
  </si>
  <si>
    <t>Calves[Exercise]</t>
  </si>
  <si>
    <t>Biceps[Exercise]</t>
  </si>
  <si>
    <t>Rear_Delts[Exercise]</t>
  </si>
  <si>
    <t>Side_Delts[Exercise]</t>
  </si>
  <si>
    <t>Traps[Exercise]</t>
  </si>
  <si>
    <t>Horizontal_Triceps[Exercise]</t>
  </si>
  <si>
    <t>Vertical_Triceps[Exercise]</t>
  </si>
  <si>
    <t>Vertical_Back[Exercise]</t>
  </si>
  <si>
    <t>Quads[Exercise]</t>
  </si>
  <si>
    <t>Glutes[Exercise]</t>
  </si>
  <si>
    <t>Hamstrings_Hip_Hinge[Exercise]</t>
  </si>
  <si>
    <t>Hamstrings_Isolation[Exercise]</t>
  </si>
  <si>
    <t>Chest_Isolation[Exercise]</t>
  </si>
  <si>
    <t>Horizontal_Push[Exercise]</t>
  </si>
  <si>
    <t>Incline_Push[Exercise]</t>
  </si>
  <si>
    <t>Front_Delts[Exercise]</t>
  </si>
  <si>
    <t>Triceps[Exercise]</t>
  </si>
  <si>
    <t>Incline_Push_or_Front_Delts[Exercise]</t>
  </si>
  <si>
    <t>Chest_Isolation_or_Triceps[Exercise]</t>
  </si>
  <si>
    <t>Rear_or_Side_Delts[Exercise]</t>
  </si>
  <si>
    <t>Name List</t>
  </si>
  <si>
    <t>Horizontal_Back[Exercise]</t>
  </si>
  <si>
    <t>Link List</t>
  </si>
  <si>
    <t>Day 4:</t>
  </si>
  <si>
    <t>Upper Body</t>
  </si>
  <si>
    <t>No Rest between days 1 and 2</t>
  </si>
  <si>
    <t>Lower Body</t>
  </si>
  <si>
    <t>One day rest between days 2 and 3</t>
  </si>
  <si>
    <t>One day rest between days 3 and 4</t>
  </si>
  <si>
    <t>One day rest between day 4 and the next week's day 1</t>
  </si>
  <si>
    <t>Horizontal Pull</t>
  </si>
  <si>
    <t>Vertical Pull</t>
  </si>
  <si>
    <t>Rear or Side Delts</t>
  </si>
  <si>
    <t>Hamstring Isolation</t>
  </si>
  <si>
    <t>Hamstring Hip Hinge</t>
  </si>
  <si>
    <t>Super set this exercise</t>
  </si>
  <si>
    <t>with this one</t>
  </si>
  <si>
    <t>Instructional Video</t>
  </si>
  <si>
    <t>10RM</t>
  </si>
  <si>
    <t>Week 3: Deload</t>
  </si>
  <si>
    <t>Week 5</t>
  </si>
  <si>
    <t>Week 6</t>
  </si>
  <si>
    <t>Week 7: Deload</t>
  </si>
  <si>
    <t>( 2 = I wasn't sore at all in the muscles I trained today, and I got almost no pump whatsoever.)</t>
  </si>
  <si>
    <t>( 1 = I wasn't sore at all in the muscles I trained today, but I could definitely feel a pump.)</t>
  </si>
  <si>
    <t>( 0 = I was either just barely healed or just a tiny bit sore in the muscles I trained today, got a good pump, and felt like this was plenty of work.)</t>
  </si>
  <si>
    <t>( -1 = I was still notably sore from last time in the muscles I trained today, and it felt like A LOT of work to complete the sets.)</t>
  </si>
  <si>
    <t>( -2 = I was still VERY SORE from the last time I trained these muscles and it felt like overkill to complete the sets today.)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</si>
</sst>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0"/>
      <name val="Calibri"/>
      <family val="2"/>
    </font>
    <font>
      <sz val="11"/>
      <color theme="10"/>
      <name val="Calibri"/>
      <family val="2"/>
    </font>
    <font>
      <b/>
      <i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/>
        <bgColor theme="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medium">
        <color indexed="64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indexed="64"/>
      </right>
      <top style="medium">
        <color rgb="FFFF0000"/>
      </top>
      <bottom/>
      <diagonal/>
    </border>
    <border>
      <left style="medium">
        <color indexed="64"/>
      </left>
      <right style="medium">
        <color indexed="64"/>
      </right>
      <top style="medium">
        <color rgb="FFFF0000"/>
      </top>
      <bottom style="medium">
        <color indexed="64"/>
      </bottom>
      <diagonal/>
    </border>
    <border>
      <left style="medium">
        <color indexed="64"/>
      </left>
      <right style="medium">
        <color rgb="FFFF0000"/>
      </right>
      <top style="medium">
        <color rgb="FFFF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medium">
        <color indexed="64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indexed="64"/>
      </right>
      <top/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0000"/>
      </bottom>
      <diagonal/>
    </border>
    <border>
      <left style="medium">
        <color indexed="64"/>
      </left>
      <right style="medium">
        <color rgb="FFFF0000"/>
      </right>
      <top style="medium">
        <color indexed="64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indexed="64"/>
      </left>
      <right/>
      <top style="medium">
        <color rgb="FFFF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FF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rgb="FFFF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rgb="FFFF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rgb="FFFF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85">
    <xf numFmtId="0" fontId="0" fillId="0" borderId="0" xfId="0"/>
    <xf numFmtId="0" fontId="0" fillId="0" borderId="0" xfId="0" applyBorder="1"/>
    <xf numFmtId="0" fontId="0" fillId="0" borderId="8" xfId="0" applyBorder="1"/>
    <xf numFmtId="0" fontId="0" fillId="7" borderId="9" xfId="0" applyFill="1" applyBorder="1"/>
    <xf numFmtId="0" fontId="0" fillId="7" borderId="0" xfId="0" applyFill="1" applyBorder="1"/>
    <xf numFmtId="0" fontId="0" fillId="0" borderId="0" xfId="0" applyFill="1" applyBorder="1"/>
    <xf numFmtId="0" fontId="0" fillId="0" borderId="9" xfId="0" applyBorder="1"/>
    <xf numFmtId="0" fontId="0" fillId="6" borderId="3" xfId="0" applyFill="1" applyBorder="1"/>
    <xf numFmtId="0" fontId="0" fillId="6" borderId="12" xfId="0" applyFill="1" applyBorder="1"/>
    <xf numFmtId="0" fontId="0" fillId="7" borderId="1" xfId="0" applyFill="1" applyBorder="1"/>
    <xf numFmtId="0" fontId="2" fillId="0" borderId="0" xfId="1" applyAlignment="1" applyProtection="1"/>
    <xf numFmtId="0" fontId="0" fillId="7" borderId="2" xfId="0" applyFill="1" applyBorder="1"/>
    <xf numFmtId="0" fontId="0" fillId="7" borderId="12" xfId="0" applyFill="1" applyBorder="1"/>
    <xf numFmtId="0" fontId="0" fillId="6" borderId="19" xfId="0" applyFill="1" applyBorder="1"/>
    <xf numFmtId="0" fontId="0" fillId="0" borderId="0" xfId="0" applyAlignment="1">
      <alignment horizontal="center" vertical="center"/>
    </xf>
    <xf numFmtId="0" fontId="0" fillId="7" borderId="3" xfId="0" applyFill="1" applyBorder="1"/>
    <xf numFmtId="0" fontId="0" fillId="7" borderId="11" xfId="0" applyFill="1" applyBorder="1"/>
    <xf numFmtId="0" fontId="0" fillId="6" borderId="17" xfId="0" applyFill="1" applyBorder="1"/>
    <xf numFmtId="0" fontId="0" fillId="7" borderId="8" xfId="0" applyFill="1" applyBorder="1"/>
    <xf numFmtId="0" fontId="0" fillId="7" borderId="10" xfId="0" applyFill="1" applyBorder="1"/>
    <xf numFmtId="0" fontId="0" fillId="0" borderId="0" xfId="0" applyFont="1" applyFill="1" applyBorder="1"/>
    <xf numFmtId="0" fontId="0" fillId="6" borderId="1" xfId="0" applyFill="1" applyBorder="1"/>
    <xf numFmtId="0" fontId="3" fillId="6" borderId="13" xfId="0" applyFont="1" applyFill="1" applyBorder="1"/>
    <xf numFmtId="0" fontId="0" fillId="6" borderId="2" xfId="0" applyFill="1" applyBorder="1"/>
    <xf numFmtId="0" fontId="0" fillId="6" borderId="11" xfId="0" applyFill="1" applyBorder="1"/>
    <xf numFmtId="0" fontId="3" fillId="6" borderId="10" xfId="0" applyFont="1" applyFill="1" applyBorder="1"/>
    <xf numFmtId="0" fontId="3" fillId="6" borderId="11" xfId="0" applyFont="1" applyFill="1" applyBorder="1"/>
    <xf numFmtId="0" fontId="3" fillId="8" borderId="18" xfId="0" applyFont="1" applyFill="1" applyBorder="1"/>
    <xf numFmtId="0" fontId="3" fillId="11" borderId="14" xfId="0" applyFont="1" applyFill="1" applyBorder="1" applyAlignment="1">
      <alignment horizontal="center" vertical="center"/>
    </xf>
    <xf numFmtId="0" fontId="3" fillId="11" borderId="15" xfId="0" applyFont="1" applyFill="1" applyBorder="1" applyAlignment="1">
      <alignment horizontal="center" vertical="center"/>
    </xf>
    <xf numFmtId="0" fontId="3" fillId="10" borderId="14" xfId="0" applyFont="1" applyFill="1" applyBorder="1" applyAlignment="1">
      <alignment horizontal="center" vertical="center"/>
    </xf>
    <xf numFmtId="0" fontId="3" fillId="10" borderId="12" xfId="0" applyFont="1" applyFill="1" applyBorder="1" applyAlignment="1">
      <alignment horizontal="center" vertical="center"/>
    </xf>
    <xf numFmtId="0" fontId="3" fillId="11" borderId="13" xfId="0" applyFont="1" applyFill="1" applyBorder="1" applyAlignment="1">
      <alignment horizontal="left" vertical="center"/>
    </xf>
    <xf numFmtId="0" fontId="3" fillId="10" borderId="13" xfId="0" applyFont="1" applyFill="1" applyBorder="1" applyAlignment="1">
      <alignment horizontal="left" vertical="center"/>
    </xf>
    <xf numFmtId="0" fontId="3" fillId="8" borderId="16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1" applyAlignment="1" applyProtection="1">
      <alignment horizontal="center"/>
    </xf>
    <xf numFmtId="0" fontId="2" fillId="0" borderId="0" xfId="1" applyAlignment="1" applyProtection="1">
      <alignment horizontal="center" vertical="center"/>
    </xf>
    <xf numFmtId="0" fontId="3" fillId="8" borderId="18" xfId="0" applyFont="1" applyFill="1" applyBorder="1" applyAlignment="1">
      <alignment horizontal="left" vertical="center"/>
    </xf>
    <xf numFmtId="0" fontId="5" fillId="12" borderId="0" xfId="1" applyFont="1" applyFill="1" applyBorder="1" applyAlignment="1" applyProtection="1"/>
    <xf numFmtId="0" fontId="0" fillId="0" borderId="0" xfId="0" applyFill="1"/>
    <xf numFmtId="0" fontId="2" fillId="0" borderId="0" xfId="1" applyFill="1" applyAlignment="1" applyProtection="1"/>
    <xf numFmtId="0" fontId="5" fillId="0" borderId="0" xfId="1" applyFont="1" applyFill="1" applyBorder="1" applyAlignment="1" applyProtection="1"/>
    <xf numFmtId="0" fontId="0" fillId="0" borderId="0" xfId="0" applyFill="1" applyAlignment="1">
      <alignment horizontal="center"/>
    </xf>
    <xf numFmtId="0" fontId="0" fillId="0" borderId="0" xfId="0" applyFont="1" applyAlignment="1">
      <alignment horizontal="center"/>
    </xf>
    <xf numFmtId="0" fontId="4" fillId="12" borderId="20" xfId="0" applyFont="1" applyFill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6" fillId="0" borderId="0" xfId="1" applyFont="1" applyAlignment="1" applyProtection="1"/>
    <xf numFmtId="0" fontId="6" fillId="0" borderId="0" xfId="1" applyFont="1" applyAlignment="1" applyProtection="1">
      <alignment horizontal="center"/>
    </xf>
    <xf numFmtId="0" fontId="6" fillId="12" borderId="21" xfId="1" applyFont="1" applyFill="1" applyBorder="1" applyAlignment="1" applyProtection="1"/>
    <xf numFmtId="0" fontId="6" fillId="0" borderId="0" xfId="1" applyFont="1" applyAlignment="1" applyProtection="1">
      <alignment horizontal="center" vertical="center"/>
    </xf>
    <xf numFmtId="0" fontId="1" fillId="0" borderId="0" xfId="0" applyFont="1" applyFill="1" applyBorder="1"/>
    <xf numFmtId="0" fontId="2" fillId="0" borderId="0" xfId="1" applyFill="1" applyBorder="1" applyAlignment="1" applyProtection="1"/>
    <xf numFmtId="0" fontId="2" fillId="0" borderId="0" xfId="1" applyFill="1" applyBorder="1" applyAlignment="1" applyProtection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2" xfId="0" applyFill="1" applyBorder="1"/>
    <xf numFmtId="0" fontId="0" fillId="0" borderId="12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9" borderId="22" xfId="1" applyFill="1" applyBorder="1" applyAlignment="1" applyProtection="1">
      <alignment horizontal="center"/>
    </xf>
    <xf numFmtId="0" fontId="2" fillId="9" borderId="24" xfId="1" applyFill="1" applyBorder="1" applyAlignment="1" applyProtection="1">
      <alignment horizontal="center"/>
    </xf>
    <xf numFmtId="0" fontId="0" fillId="0" borderId="3" xfId="0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9" borderId="27" xfId="1" applyFill="1" applyBorder="1" applyAlignment="1" applyProtection="1">
      <alignment horizontal="center"/>
    </xf>
    <xf numFmtId="0" fontId="1" fillId="0" borderId="17" xfId="0" applyFont="1" applyBorder="1" applyAlignment="1">
      <alignment horizontal="center"/>
    </xf>
    <xf numFmtId="0" fontId="2" fillId="9" borderId="44" xfId="1" applyFill="1" applyBorder="1" applyAlignment="1" applyProtection="1">
      <alignment horizontal="center"/>
    </xf>
    <xf numFmtId="0" fontId="2" fillId="9" borderId="45" xfId="1" applyFill="1" applyBorder="1" applyAlignment="1" applyProtection="1">
      <alignment horizontal="center"/>
    </xf>
    <xf numFmtId="0" fontId="2" fillId="9" borderId="46" xfId="1" applyFill="1" applyBorder="1" applyAlignment="1" applyProtection="1">
      <alignment horizontal="center"/>
    </xf>
    <xf numFmtId="0" fontId="0" fillId="9" borderId="47" xfId="0" applyFill="1" applyBorder="1" applyAlignment="1">
      <alignment horizontal="center" vertical="center"/>
    </xf>
    <xf numFmtId="0" fontId="0" fillId="9" borderId="48" xfId="0" applyFill="1" applyBorder="1" applyAlignment="1">
      <alignment horizontal="center" vertical="center"/>
    </xf>
    <xf numFmtId="0" fontId="0" fillId="9" borderId="49" xfId="0" applyFill="1" applyBorder="1" applyAlignment="1">
      <alignment horizontal="center" vertical="center"/>
    </xf>
    <xf numFmtId="0" fontId="7" fillId="0" borderId="16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0" fontId="1" fillId="0" borderId="51" xfId="0" applyFont="1" applyBorder="1" applyAlignment="1">
      <alignment horizontal="center"/>
    </xf>
    <xf numFmtId="0" fontId="1" fillId="0" borderId="52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9" borderId="50" xfId="0" applyFill="1" applyBorder="1" applyAlignment="1">
      <alignment horizontal="center" vertical="center"/>
    </xf>
    <xf numFmtId="0" fontId="0" fillId="9" borderId="51" xfId="0" applyFill="1" applyBorder="1" applyAlignment="1">
      <alignment horizontal="center" vertical="center"/>
    </xf>
    <xf numFmtId="0" fontId="0" fillId="9" borderId="52" xfId="0" applyFill="1" applyBorder="1" applyAlignment="1">
      <alignment horizontal="center" vertical="center"/>
    </xf>
    <xf numFmtId="0" fontId="2" fillId="11" borderId="50" xfId="1" applyFill="1" applyBorder="1" applyAlignment="1" applyProtection="1">
      <alignment horizontal="center" vertical="center"/>
    </xf>
    <xf numFmtId="0" fontId="2" fillId="11" borderId="51" xfId="1" applyFill="1" applyBorder="1" applyAlignment="1" applyProtection="1">
      <alignment horizontal="center" vertical="center"/>
    </xf>
    <xf numFmtId="0" fontId="2" fillId="11" borderId="52" xfId="1" applyFill="1" applyBorder="1" applyAlignment="1" applyProtection="1">
      <alignment horizontal="center" vertical="center"/>
    </xf>
    <xf numFmtId="0" fontId="0" fillId="10" borderId="50" xfId="0" applyFill="1" applyBorder="1" applyAlignment="1">
      <alignment horizontal="center" vertical="center"/>
    </xf>
    <xf numFmtId="0" fontId="0" fillId="10" borderId="51" xfId="0" applyFill="1" applyBorder="1" applyAlignment="1">
      <alignment horizontal="center" vertical="center"/>
    </xf>
    <xf numFmtId="0" fontId="0" fillId="10" borderId="52" xfId="0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7" borderId="16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9" borderId="25" xfId="1" applyFill="1" applyBorder="1" applyAlignment="1" applyProtection="1">
      <alignment horizontal="center"/>
    </xf>
    <xf numFmtId="0" fontId="2" fillId="9" borderId="28" xfId="1" applyFill="1" applyBorder="1" applyAlignment="1" applyProtection="1">
      <alignment horizontal="center"/>
    </xf>
    <xf numFmtId="0" fontId="2" fillId="9" borderId="34" xfId="1" applyFill="1" applyBorder="1" applyAlignment="1" applyProtection="1">
      <alignment horizontal="center"/>
    </xf>
    <xf numFmtId="0" fontId="2" fillId="9" borderId="26" xfId="1" applyFill="1" applyBorder="1" applyAlignment="1" applyProtection="1">
      <alignment horizontal="center"/>
    </xf>
    <xf numFmtId="0" fontId="2" fillId="9" borderId="53" xfId="1" applyFill="1" applyBorder="1" applyAlignment="1" applyProtection="1">
      <alignment horizontal="center"/>
    </xf>
    <xf numFmtId="0" fontId="0" fillId="9" borderId="54" xfId="0" applyFill="1" applyBorder="1" applyAlignment="1">
      <alignment horizontal="center" vertical="center"/>
    </xf>
    <xf numFmtId="0" fontId="0" fillId="9" borderId="55" xfId="0" applyFill="1" applyBorder="1" applyAlignment="1">
      <alignment horizontal="center" vertical="center"/>
    </xf>
    <xf numFmtId="0" fontId="0" fillId="9" borderId="56" xfId="0" applyFill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57" xfId="0" applyFont="1" applyBorder="1" applyAlignment="1">
      <alignment horizontal="center"/>
    </xf>
    <xf numFmtId="0" fontId="1" fillId="0" borderId="58" xfId="0" applyFont="1" applyBorder="1" applyAlignment="1">
      <alignment horizontal="center"/>
    </xf>
    <xf numFmtId="0" fontId="0" fillId="9" borderId="14" xfId="0" applyFill="1" applyBorder="1" applyAlignment="1">
      <alignment horizontal="center" vertical="center"/>
    </xf>
    <xf numFmtId="0" fontId="0" fillId="9" borderId="57" xfId="0" applyFill="1" applyBorder="1" applyAlignment="1">
      <alignment horizontal="center" vertical="center"/>
    </xf>
    <xf numFmtId="0" fontId="0" fillId="9" borderId="58" xfId="0" applyFill="1" applyBorder="1" applyAlignment="1">
      <alignment horizontal="center" vertical="center"/>
    </xf>
    <xf numFmtId="0" fontId="2" fillId="11" borderId="14" xfId="1" applyFill="1" applyBorder="1" applyAlignment="1" applyProtection="1">
      <alignment horizontal="center" vertical="center"/>
    </xf>
    <xf numFmtId="0" fontId="2" fillId="11" borderId="57" xfId="1" applyFill="1" applyBorder="1" applyAlignment="1" applyProtection="1">
      <alignment horizontal="center" vertical="center"/>
    </xf>
    <xf numFmtId="0" fontId="2" fillId="11" borderId="58" xfId="1" applyFill="1" applyBorder="1" applyAlignment="1" applyProtection="1">
      <alignment horizontal="center" vertical="center"/>
    </xf>
    <xf numFmtId="0" fontId="0" fillId="10" borderId="14" xfId="0" applyFill="1" applyBorder="1" applyAlignment="1">
      <alignment horizontal="center" vertical="center"/>
    </xf>
    <xf numFmtId="0" fontId="0" fillId="10" borderId="57" xfId="0" applyFill="1" applyBorder="1" applyAlignment="1">
      <alignment horizontal="center" vertical="center"/>
    </xf>
    <xf numFmtId="0" fontId="0" fillId="10" borderId="58" xfId="0" applyFill="1" applyBorder="1" applyAlignment="1">
      <alignment horizontal="center" vertical="center"/>
    </xf>
    <xf numFmtId="0" fontId="0" fillId="9" borderId="59" xfId="0" applyFill="1" applyBorder="1" applyAlignment="1">
      <alignment horizontal="center" vertical="center"/>
    </xf>
    <xf numFmtId="0" fontId="0" fillId="9" borderId="60" xfId="0" applyFill="1" applyBorder="1" applyAlignment="1">
      <alignment horizontal="center" vertical="center"/>
    </xf>
    <xf numFmtId="0" fontId="1" fillId="0" borderId="6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9" borderId="61" xfId="0" applyFill="1" applyBorder="1" applyAlignment="1">
      <alignment horizontal="center" vertical="center"/>
    </xf>
    <xf numFmtId="0" fontId="0" fillId="9" borderId="15" xfId="0" applyFill="1" applyBorder="1" applyAlignment="1">
      <alignment horizontal="center" vertical="center"/>
    </xf>
    <xf numFmtId="0" fontId="2" fillId="11" borderId="61" xfId="1" applyFill="1" applyBorder="1" applyAlignment="1" applyProtection="1">
      <alignment horizontal="center" vertical="center"/>
    </xf>
    <xf numFmtId="0" fontId="2" fillId="11" borderId="15" xfId="1" applyFill="1" applyBorder="1" applyAlignment="1" applyProtection="1">
      <alignment horizontal="center" vertical="center"/>
    </xf>
    <xf numFmtId="0" fontId="0" fillId="10" borderId="61" xfId="0" applyFill="1" applyBorder="1" applyAlignment="1">
      <alignment horizontal="center" vertical="center"/>
    </xf>
    <xf numFmtId="0" fontId="0" fillId="10" borderId="15" xfId="0" applyFill="1" applyBorder="1" applyAlignment="1">
      <alignment horizontal="center" vertical="center"/>
    </xf>
    <xf numFmtId="0" fontId="0" fillId="7" borderId="13" xfId="0" applyFill="1" applyBorder="1" applyAlignment="1">
      <alignment horizontal="center"/>
    </xf>
    <xf numFmtId="0" fontId="0" fillId="0" borderId="30" xfId="0" applyBorder="1" applyAlignment="1">
      <alignment horizontal="center" vertic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9" xfId="0" applyBorder="1" applyAlignment="1">
      <alignment horizontal="center" vertical="center"/>
    </xf>
    <xf numFmtId="0" fontId="0" fillId="7" borderId="32" xfId="0" applyFill="1" applyBorder="1" applyAlignment="1">
      <alignment horizontal="center"/>
    </xf>
    <xf numFmtId="0" fontId="0" fillId="0" borderId="30" xfId="0" applyFill="1" applyBorder="1" applyAlignment="1">
      <alignment horizontal="center" vertical="center"/>
    </xf>
    <xf numFmtId="0" fontId="0" fillId="7" borderId="33" xfId="0" applyFill="1" applyBorder="1" applyAlignment="1">
      <alignment horizontal="center"/>
    </xf>
    <xf numFmtId="0" fontId="0" fillId="0" borderId="36" xfId="0" applyBorder="1" applyAlignment="1">
      <alignment horizontal="center" vertic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5" xfId="0" applyBorder="1" applyAlignment="1">
      <alignment horizontal="center" vertical="center"/>
    </xf>
    <xf numFmtId="0" fontId="0" fillId="7" borderId="38" xfId="0" applyFill="1" applyBorder="1" applyAlignment="1">
      <alignment horizontal="center"/>
    </xf>
    <xf numFmtId="0" fontId="0" fillId="0" borderId="36" xfId="0" applyFill="1" applyBorder="1" applyAlignment="1">
      <alignment horizontal="center" vertical="center"/>
    </xf>
    <xf numFmtId="0" fontId="0" fillId="7" borderId="39" xfId="0" applyFill="1" applyBorder="1" applyAlignment="1">
      <alignment horizontal="center"/>
    </xf>
    <xf numFmtId="0" fontId="0" fillId="7" borderId="15" xfId="0" applyFill="1" applyBorder="1" applyAlignment="1">
      <alignment horizontal="center"/>
    </xf>
    <xf numFmtId="0" fontId="0" fillId="7" borderId="18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7" borderId="42" xfId="0" applyFill="1" applyBorder="1" applyAlignment="1">
      <alignment horizontal="center"/>
    </xf>
    <xf numFmtId="0" fontId="0" fillId="7" borderId="43" xfId="0" applyFill="1" applyBorder="1" applyAlignment="1">
      <alignment horizontal="center"/>
    </xf>
    <xf numFmtId="0" fontId="0" fillId="7" borderId="10" xfId="0" applyFill="1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1" xfId="0" applyBorder="1" applyAlignment="1">
      <alignment horizontal="center"/>
    </xf>
    <xf numFmtId="0" fontId="3" fillId="6" borderId="2" xfId="0" applyFont="1" applyFill="1" applyBorder="1"/>
    <xf numFmtId="0" fontId="0" fillId="0" borderId="1" xfId="0" applyFill="1" applyBorder="1"/>
    <xf numFmtId="0" fontId="0" fillId="7" borderId="8" xfId="0" applyFill="1" applyBorder="1" applyAlignment="1">
      <alignment vertical="center"/>
    </xf>
    <xf numFmtId="0" fontId="0" fillId="7" borderId="10" xfId="0" applyFill="1" applyBorder="1" applyAlignment="1">
      <alignment vertical="center"/>
    </xf>
    <xf numFmtId="0" fontId="3" fillId="6" borderId="0" xfId="0" applyFont="1" applyFill="1" applyBorder="1"/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0" fontId="3" fillId="5" borderId="19" xfId="0" applyFont="1" applyFill="1" applyBorder="1" applyAlignment="1">
      <alignment horizontal="center" vertical="center"/>
    </xf>
    <xf numFmtId="0" fontId="3" fillId="6" borderId="18" xfId="0" applyFont="1" applyFill="1" applyBorder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536"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rgb="FF95B3D7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rgb="FF95B3D7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border outline="0">
        <top style="thin">
          <color theme="4" tint="0.39997558519241921"/>
        </top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border outline="0">
        <bottom style="thin">
          <color theme="4" tint="0.39997558519241921"/>
        </bottom>
      </border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</font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1"/>
        <name val="Calibri"/>
      </font>
    </dxf>
    <dxf>
      <font>
        <b val="0"/>
        <strike val="0"/>
        <outline val="0"/>
        <shadow val="0"/>
        <u val="none"/>
        <vertAlign val="baseline"/>
        <sz val="11"/>
        <name val="Calibri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1</xdr:row>
      <xdr:rowOff>19050</xdr:rowOff>
    </xdr:from>
    <xdr:to>
      <xdr:col>2</xdr:col>
      <xdr:colOff>1931126</xdr:colOff>
      <xdr:row>9</xdr:row>
      <xdr:rowOff>219076</xdr:rowOff>
    </xdr:to>
    <xdr:sp macro="" textlink="">
      <xdr:nvSpPr>
        <xdr:cNvPr id="3" name="Down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076575" y="266700"/>
          <a:ext cx="1245326" cy="1476376"/>
        </a:xfrm>
        <a:prstGeom prst="downArrow">
          <a:avLst/>
        </a:prstGeom>
        <a:solidFill>
          <a:schemeClr val="accent3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6</xdr:col>
      <xdr:colOff>104775</xdr:colOff>
      <xdr:row>3</xdr:row>
      <xdr:rowOff>9526</xdr:rowOff>
    </xdr:from>
    <xdr:to>
      <xdr:col>6</xdr:col>
      <xdr:colOff>1045301</xdr:colOff>
      <xdr:row>8</xdr:row>
      <xdr:rowOff>171451</xdr:rowOff>
    </xdr:to>
    <xdr:sp macro="" textlink="">
      <xdr:nvSpPr>
        <xdr:cNvPr id="4" name="Down Arrow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362825" y="752476"/>
          <a:ext cx="940526" cy="742950"/>
        </a:xfrm>
        <a:prstGeom prst="downArrow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5</xdr:col>
      <xdr:colOff>266700</xdr:colOff>
      <xdr:row>3</xdr:row>
      <xdr:rowOff>19050</xdr:rowOff>
    </xdr:from>
    <xdr:to>
      <xdr:col>5</xdr:col>
      <xdr:colOff>1407251</xdr:colOff>
      <xdr:row>10</xdr:row>
      <xdr:rowOff>161924</xdr:rowOff>
    </xdr:to>
    <xdr:sp macro="" textlink="">
      <xdr:nvSpPr>
        <xdr:cNvPr id="5" name="Down Arrow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838825" y="762000"/>
          <a:ext cx="1140551" cy="1171574"/>
        </a:xfrm>
        <a:prstGeom prst="downArrow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6" name="Down Arrow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1430000" y="762000"/>
          <a:ext cx="12453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6</xdr:row>
      <xdr:rowOff>50799</xdr:rowOff>
    </xdr:from>
    <xdr:to>
      <xdr:col>13</xdr:col>
      <xdr:colOff>340451</xdr:colOff>
      <xdr:row>8</xdr:row>
      <xdr:rowOff>171450</xdr:rowOff>
    </xdr:to>
    <xdr:sp macro="" textlink="">
      <xdr:nvSpPr>
        <xdr:cNvPr id="8" name="Down Arrow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3408025" y="1320799"/>
          <a:ext cx="1288506" cy="486411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9" name="Down Arrow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0079355" y="720090"/>
          <a:ext cx="1121501" cy="70104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43</xdr:col>
      <xdr:colOff>775335</xdr:colOff>
      <xdr:row>1</xdr:row>
      <xdr:rowOff>9525</xdr:rowOff>
    </xdr:from>
    <xdr:to>
      <xdr:col>44</xdr:col>
      <xdr:colOff>197576</xdr:colOff>
      <xdr:row>8</xdr:row>
      <xdr:rowOff>152400</xdr:rowOff>
    </xdr:to>
    <xdr:sp macro="" textlink="">
      <xdr:nvSpPr>
        <xdr:cNvPr id="10" name="Down Arrow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30874335" y="245745"/>
          <a:ext cx="862421" cy="1156335"/>
        </a:xfrm>
        <a:prstGeom prst="downArrow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15" name="Down Arrow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3058775" y="727710"/>
          <a:ext cx="1121501" cy="70866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18" name="Down Arrow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13058775" y="727710"/>
          <a:ext cx="1121501" cy="70866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2371765</xdr:colOff>
      <xdr:row>5</xdr:row>
      <xdr:rowOff>68580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B4521A65-4223-4F6D-A39A-C2D7CCE54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981365" cy="1135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1</xdr:row>
      <xdr:rowOff>19050</xdr:rowOff>
    </xdr:from>
    <xdr:to>
      <xdr:col>2</xdr:col>
      <xdr:colOff>1931126</xdr:colOff>
      <xdr:row>9</xdr:row>
      <xdr:rowOff>219076</xdr:rowOff>
    </xdr:to>
    <xdr:sp macro="" textlink="">
      <xdr:nvSpPr>
        <xdr:cNvPr id="3" name="Down Arrow 2">
          <a:extLst>
            <a:ext uri="{FF2B5EF4-FFF2-40B4-BE49-F238E27FC236}">
              <a16:creationId xmlns:a16="http://schemas.microsoft.com/office/drawing/2014/main" id="{6DB15C75-5216-40F6-925A-9FD4D0AC7CE2}"/>
            </a:ext>
          </a:extLst>
        </xdr:cNvPr>
        <xdr:cNvSpPr/>
      </xdr:nvSpPr>
      <xdr:spPr>
        <a:xfrm>
          <a:off x="3756660" y="255270"/>
          <a:ext cx="1245326" cy="1784986"/>
        </a:xfrm>
        <a:prstGeom prst="downArrow">
          <a:avLst/>
        </a:prstGeom>
        <a:solidFill>
          <a:schemeClr val="accent3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6</xdr:col>
      <xdr:colOff>104775</xdr:colOff>
      <xdr:row>3</xdr:row>
      <xdr:rowOff>9526</xdr:rowOff>
    </xdr:from>
    <xdr:to>
      <xdr:col>6</xdr:col>
      <xdr:colOff>1045301</xdr:colOff>
      <xdr:row>8</xdr:row>
      <xdr:rowOff>171451</xdr:rowOff>
    </xdr:to>
    <xdr:sp macro="" textlink="">
      <xdr:nvSpPr>
        <xdr:cNvPr id="4" name="Down Arrow 3">
          <a:extLst>
            <a:ext uri="{FF2B5EF4-FFF2-40B4-BE49-F238E27FC236}">
              <a16:creationId xmlns:a16="http://schemas.microsoft.com/office/drawing/2014/main" id="{F6E7FC0F-C532-4AD3-AFC9-083334B2D64F}"/>
            </a:ext>
          </a:extLst>
        </xdr:cNvPr>
        <xdr:cNvSpPr/>
      </xdr:nvSpPr>
      <xdr:spPr>
        <a:xfrm>
          <a:off x="7579995" y="718186"/>
          <a:ext cx="940526" cy="1083945"/>
        </a:xfrm>
        <a:prstGeom prst="downArrow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5</xdr:col>
      <xdr:colOff>266700</xdr:colOff>
      <xdr:row>3</xdr:row>
      <xdr:rowOff>19050</xdr:rowOff>
    </xdr:from>
    <xdr:to>
      <xdr:col>5</xdr:col>
      <xdr:colOff>1407251</xdr:colOff>
      <xdr:row>10</xdr:row>
      <xdr:rowOff>161924</xdr:rowOff>
    </xdr:to>
    <xdr:sp macro="" textlink="">
      <xdr:nvSpPr>
        <xdr:cNvPr id="5" name="Down Arrow 4">
          <a:extLst>
            <a:ext uri="{FF2B5EF4-FFF2-40B4-BE49-F238E27FC236}">
              <a16:creationId xmlns:a16="http://schemas.microsoft.com/office/drawing/2014/main" id="{205A2603-ADD2-4041-B080-67EFEDA71C74}"/>
            </a:ext>
          </a:extLst>
        </xdr:cNvPr>
        <xdr:cNvSpPr/>
      </xdr:nvSpPr>
      <xdr:spPr>
        <a:xfrm>
          <a:off x="6004560" y="727710"/>
          <a:ext cx="1140551" cy="1491614"/>
        </a:xfrm>
        <a:prstGeom prst="downArrow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6" name="Down Arrow 5">
          <a:extLst>
            <a:ext uri="{FF2B5EF4-FFF2-40B4-BE49-F238E27FC236}">
              <a16:creationId xmlns:a16="http://schemas.microsoft.com/office/drawing/2014/main" id="{9F1E6679-2F9A-42DA-B597-91E42860DE1B}"/>
            </a:ext>
          </a:extLst>
        </xdr:cNvPr>
        <xdr:cNvSpPr/>
      </xdr:nvSpPr>
      <xdr:spPr>
        <a:xfrm>
          <a:off x="10102215" y="727710"/>
          <a:ext cx="1121501" cy="107442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6</xdr:row>
      <xdr:rowOff>50799</xdr:rowOff>
    </xdr:from>
    <xdr:to>
      <xdr:col>13</xdr:col>
      <xdr:colOff>340451</xdr:colOff>
      <xdr:row>8</xdr:row>
      <xdr:rowOff>171450</xdr:rowOff>
    </xdr:to>
    <xdr:sp macro="" textlink="">
      <xdr:nvSpPr>
        <xdr:cNvPr id="7" name="Down Arrow 7">
          <a:extLst>
            <a:ext uri="{FF2B5EF4-FFF2-40B4-BE49-F238E27FC236}">
              <a16:creationId xmlns:a16="http://schemas.microsoft.com/office/drawing/2014/main" id="{7C79A15E-7CEE-4411-B6D3-6200F20B6CE3}"/>
            </a:ext>
          </a:extLst>
        </xdr:cNvPr>
        <xdr:cNvSpPr/>
      </xdr:nvSpPr>
      <xdr:spPr>
        <a:xfrm>
          <a:off x="13390245" y="1315719"/>
          <a:ext cx="1283426" cy="486411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8" name="Down Arrow 8">
          <a:extLst>
            <a:ext uri="{FF2B5EF4-FFF2-40B4-BE49-F238E27FC236}">
              <a16:creationId xmlns:a16="http://schemas.microsoft.com/office/drawing/2014/main" id="{9A961B4D-48EF-4EA1-9B82-DEBA3F8FA7A0}"/>
            </a:ext>
          </a:extLst>
        </xdr:cNvPr>
        <xdr:cNvSpPr/>
      </xdr:nvSpPr>
      <xdr:spPr>
        <a:xfrm>
          <a:off x="10102215" y="727710"/>
          <a:ext cx="1121501" cy="107442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43</xdr:col>
      <xdr:colOff>775335</xdr:colOff>
      <xdr:row>1</xdr:row>
      <xdr:rowOff>9525</xdr:rowOff>
    </xdr:from>
    <xdr:to>
      <xdr:col>44</xdr:col>
      <xdr:colOff>197576</xdr:colOff>
      <xdr:row>8</xdr:row>
      <xdr:rowOff>152400</xdr:rowOff>
    </xdr:to>
    <xdr:sp macro="" textlink="">
      <xdr:nvSpPr>
        <xdr:cNvPr id="9" name="Down Arrow 9">
          <a:extLst>
            <a:ext uri="{FF2B5EF4-FFF2-40B4-BE49-F238E27FC236}">
              <a16:creationId xmlns:a16="http://schemas.microsoft.com/office/drawing/2014/main" id="{E225179E-DD95-4238-A28D-B6249C59BA90}"/>
            </a:ext>
          </a:extLst>
        </xdr:cNvPr>
        <xdr:cNvSpPr/>
      </xdr:nvSpPr>
      <xdr:spPr>
        <a:xfrm>
          <a:off x="42365295" y="245745"/>
          <a:ext cx="1853021" cy="1537335"/>
        </a:xfrm>
        <a:prstGeom prst="downArrow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10" name="Down Arrow 14">
          <a:extLst>
            <a:ext uri="{FF2B5EF4-FFF2-40B4-BE49-F238E27FC236}">
              <a16:creationId xmlns:a16="http://schemas.microsoft.com/office/drawing/2014/main" id="{FBD59098-85F6-49FD-A2BA-33B897E3BED3}"/>
            </a:ext>
          </a:extLst>
        </xdr:cNvPr>
        <xdr:cNvSpPr/>
      </xdr:nvSpPr>
      <xdr:spPr>
        <a:xfrm>
          <a:off x="10102215" y="727710"/>
          <a:ext cx="1121501" cy="107442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8</xdr:row>
      <xdr:rowOff>171450</xdr:rowOff>
    </xdr:to>
    <xdr:sp macro="" textlink="">
      <xdr:nvSpPr>
        <xdr:cNvPr id="11" name="Down Arrow 17">
          <a:extLst>
            <a:ext uri="{FF2B5EF4-FFF2-40B4-BE49-F238E27FC236}">
              <a16:creationId xmlns:a16="http://schemas.microsoft.com/office/drawing/2014/main" id="{7B38F50A-3A78-4D49-B27A-F7DD508F98D7}"/>
            </a:ext>
          </a:extLst>
        </xdr:cNvPr>
        <xdr:cNvSpPr/>
      </xdr:nvSpPr>
      <xdr:spPr>
        <a:xfrm>
          <a:off x="10102215" y="727710"/>
          <a:ext cx="1121501" cy="1074420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2371765</xdr:colOff>
      <xdr:row>5</xdr:row>
      <xdr:rowOff>68580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A897D64B-CE71-458E-80CC-206F88AEC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981365" cy="1135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1</xdr:row>
      <xdr:rowOff>19050</xdr:rowOff>
    </xdr:from>
    <xdr:to>
      <xdr:col>2</xdr:col>
      <xdr:colOff>1931126</xdr:colOff>
      <xdr:row>7</xdr:row>
      <xdr:rowOff>219076</xdr:rowOff>
    </xdr:to>
    <xdr:sp macro="" textlink="">
      <xdr:nvSpPr>
        <xdr:cNvPr id="3" name="Down Arrow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86175" y="266700"/>
          <a:ext cx="1245326" cy="1476376"/>
        </a:xfrm>
        <a:prstGeom prst="downArrow">
          <a:avLst/>
        </a:prstGeom>
        <a:solidFill>
          <a:schemeClr val="accent3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6</xdr:col>
      <xdr:colOff>104775</xdr:colOff>
      <xdr:row>3</xdr:row>
      <xdr:rowOff>9526</xdr:rowOff>
    </xdr:from>
    <xdr:to>
      <xdr:col>6</xdr:col>
      <xdr:colOff>1045301</xdr:colOff>
      <xdr:row>6</xdr:row>
      <xdr:rowOff>171451</xdr:rowOff>
    </xdr:to>
    <xdr:sp macro="" textlink="">
      <xdr:nvSpPr>
        <xdr:cNvPr id="4" name="Down Arrow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7381875" y="752476"/>
          <a:ext cx="940526" cy="742950"/>
        </a:xfrm>
        <a:prstGeom prst="downArrow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5</xdr:col>
      <xdr:colOff>266700</xdr:colOff>
      <xdr:row>3</xdr:row>
      <xdr:rowOff>19050</xdr:rowOff>
    </xdr:from>
    <xdr:to>
      <xdr:col>5</xdr:col>
      <xdr:colOff>1407251</xdr:colOff>
      <xdr:row>8</xdr:row>
      <xdr:rowOff>161924</xdr:rowOff>
    </xdr:to>
    <xdr:sp macro="" textlink="">
      <xdr:nvSpPr>
        <xdr:cNvPr id="5" name="Down Arrow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5857875" y="762000"/>
          <a:ext cx="1140551" cy="1171574"/>
        </a:xfrm>
        <a:prstGeom prst="downArrow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6" name="Down Arrow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7" name="Down Arrow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8" name="Down Arrow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31</xdr:col>
      <xdr:colOff>775335</xdr:colOff>
      <xdr:row>1</xdr:row>
      <xdr:rowOff>9525</xdr:rowOff>
    </xdr:from>
    <xdr:to>
      <xdr:col>32</xdr:col>
      <xdr:colOff>197576</xdr:colOff>
      <xdr:row>6</xdr:row>
      <xdr:rowOff>152400</xdr:rowOff>
    </xdr:to>
    <xdr:sp macro="" textlink="">
      <xdr:nvSpPr>
        <xdr:cNvPr id="9" name="Down Arrow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29169360" y="257175"/>
          <a:ext cx="1470116" cy="1219200"/>
        </a:xfrm>
        <a:prstGeom prst="downArrow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0" name="Down Arrow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11" name="Down Arrow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2" name="Down Arrow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13" name="Down Arrow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4" name="Down Arrow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2319020</xdr:colOff>
      <xdr:row>7</xdr:row>
      <xdr:rowOff>69040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95B3DD94-3CFE-4B0D-AC1E-CDAF5FDA7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003040" cy="15244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1</xdr:row>
      <xdr:rowOff>19050</xdr:rowOff>
    </xdr:from>
    <xdr:to>
      <xdr:col>2</xdr:col>
      <xdr:colOff>1931126</xdr:colOff>
      <xdr:row>7</xdr:row>
      <xdr:rowOff>219076</xdr:rowOff>
    </xdr:to>
    <xdr:sp macro="" textlink="">
      <xdr:nvSpPr>
        <xdr:cNvPr id="3" name="Down Arrow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86175" y="266700"/>
          <a:ext cx="1245326" cy="1476376"/>
        </a:xfrm>
        <a:prstGeom prst="downArrow">
          <a:avLst/>
        </a:prstGeom>
        <a:solidFill>
          <a:schemeClr val="accent3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6</xdr:col>
      <xdr:colOff>104775</xdr:colOff>
      <xdr:row>3</xdr:row>
      <xdr:rowOff>9526</xdr:rowOff>
    </xdr:from>
    <xdr:to>
      <xdr:col>6</xdr:col>
      <xdr:colOff>1045301</xdr:colOff>
      <xdr:row>6</xdr:row>
      <xdr:rowOff>171451</xdr:rowOff>
    </xdr:to>
    <xdr:sp macro="" textlink="">
      <xdr:nvSpPr>
        <xdr:cNvPr id="4" name="Down Arrow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7381875" y="752476"/>
          <a:ext cx="940526" cy="742950"/>
        </a:xfrm>
        <a:prstGeom prst="downArrow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5</xdr:col>
      <xdr:colOff>266700</xdr:colOff>
      <xdr:row>3</xdr:row>
      <xdr:rowOff>19050</xdr:rowOff>
    </xdr:from>
    <xdr:to>
      <xdr:col>5</xdr:col>
      <xdr:colOff>1407251</xdr:colOff>
      <xdr:row>8</xdr:row>
      <xdr:rowOff>161924</xdr:rowOff>
    </xdr:to>
    <xdr:sp macro="" textlink="">
      <xdr:nvSpPr>
        <xdr:cNvPr id="5" name="Down Arrow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5857875" y="762000"/>
          <a:ext cx="1140551" cy="1171574"/>
        </a:xfrm>
        <a:prstGeom prst="downArrow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6" name="Down Arrow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7" name="Down Arrow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8" name="Down Arrow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19</xdr:col>
      <xdr:colOff>1518285</xdr:colOff>
      <xdr:row>2</xdr:row>
      <xdr:rowOff>0</xdr:rowOff>
    </xdr:from>
    <xdr:to>
      <xdr:col>22</xdr:col>
      <xdr:colOff>121376</xdr:colOff>
      <xdr:row>6</xdr:row>
      <xdr:rowOff>161925</xdr:rowOff>
    </xdr:to>
    <xdr:sp macro="" textlink="">
      <xdr:nvSpPr>
        <xdr:cNvPr id="9" name="Down Arrow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20187285" y="495300"/>
          <a:ext cx="1470116" cy="990600"/>
        </a:xfrm>
        <a:prstGeom prst="downArrow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0" name="Down Arrow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11" name="Down Arrow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2" name="Down Arrow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7</xdr:col>
      <xdr:colOff>1362075</xdr:colOff>
      <xdr:row>3</xdr:row>
      <xdr:rowOff>19050</xdr:rowOff>
    </xdr:from>
    <xdr:to>
      <xdr:col>8</xdr:col>
      <xdr:colOff>7076</xdr:colOff>
      <xdr:row>6</xdr:row>
      <xdr:rowOff>171450</xdr:rowOff>
    </xdr:to>
    <xdr:sp macro="" textlink="">
      <xdr:nvSpPr>
        <xdr:cNvPr id="13" name="Down Arrow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9867900" y="762000"/>
          <a:ext cx="1054826" cy="733425"/>
        </a:xfrm>
        <a:prstGeom prst="downArrow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>
    <xdr:from>
      <xdr:col>11</xdr:col>
      <xdr:colOff>352425</xdr:colOff>
      <xdr:row>4</xdr:row>
      <xdr:rowOff>19051</xdr:rowOff>
    </xdr:from>
    <xdr:to>
      <xdr:col>13</xdr:col>
      <xdr:colOff>340451</xdr:colOff>
      <xdr:row>6</xdr:row>
      <xdr:rowOff>171451</xdr:rowOff>
    </xdr:to>
    <xdr:sp macro="" textlink="">
      <xdr:nvSpPr>
        <xdr:cNvPr id="14" name="Down Arrow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3039725" y="962026"/>
          <a:ext cx="1245326" cy="533400"/>
        </a:xfrm>
        <a:prstGeom prst="downArrow">
          <a:avLst/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2371765</xdr:colOff>
      <xdr:row>5</xdr:row>
      <xdr:rowOff>53340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CA8989EB-B7CC-451D-8462-2015718A7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981365" cy="113538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Abs" displayName="Abs" ref="B75:C82" totalsRowShown="0" headerRowDxfId="535" dataDxfId="534">
  <autoFilter ref="B75:C82" xr:uid="{00000000-0009-0000-0100-000001000000}"/>
  <tableColumns count="2">
    <tableColumn id="1" xr3:uid="{00000000-0010-0000-0000-000001000000}" name="Exercise" dataDxfId="533" dataCellStyle="Hyperlink"/>
    <tableColumn id="2" xr3:uid="{00000000-0010-0000-0000-000002000000}" name="Link" dataDxfId="53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Rear_or_Side_Delts" displayName="Rear_or_Side_Delts" ref="B277:C286" totalsRowShown="0" headerRowDxfId="531" dataDxfId="529" headerRowBorderDxfId="530" tableBorderDxfId="528">
  <autoFilter ref="B277:C286" xr:uid="{00000000-0009-0000-0100-000002000000}"/>
  <tableColumns count="2">
    <tableColumn id="1" xr3:uid="{00000000-0010-0000-0100-000001000000}" name="Exercise" dataDxfId="527" dataCellStyle="Hyperlink"/>
    <tableColumn id="2" xr3:uid="{00000000-0010-0000-0100-000002000000}" name="Link" dataDxfId="52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Name" displayName="Table_Name" ref="B288:E310" totalsRowShown="0">
  <autoFilter ref="B288:E310" xr:uid="{00000000-0009-0000-0100-000003000000}"/>
  <tableColumns count="4">
    <tableColumn id="1" xr3:uid="{00000000-0010-0000-0200-000001000000}" name="Category"/>
    <tableColumn id="2" xr3:uid="{00000000-0010-0000-0200-000002000000}" name="Table name" dataDxfId="525"/>
    <tableColumn id="3" xr3:uid="{00000000-0010-0000-0200-000003000000}" name="Name List" dataDxfId="524"/>
    <tableColumn id="4" xr3:uid="{00000000-0010-0000-0200-000004000000}" name="Link List" dataDxfId="523">
      <calculatedColumnFormula>CONCATENATE(Table_Name[[#This Row],[Table name]],"[Link]")</calculatedColumnFormula>
    </tableColumn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Chest_Isolation_or_Triceps" displayName="Chest_Isolation_or_Triceps" ref="B255:C275" totalsRowShown="0" headerRowDxfId="522" dataDxfId="520" headerRowBorderDxfId="521" tableBorderDxfId="519">
  <autoFilter ref="B255:C275" xr:uid="{00000000-0009-0000-0100-000004000000}"/>
  <tableColumns count="2">
    <tableColumn id="1" xr3:uid="{00000000-0010-0000-0300-000001000000}" name="Exercise" dataDxfId="518" dataCellStyle="Hyperlink"/>
    <tableColumn id="2" xr3:uid="{00000000-0010-0000-0300-000002000000}" name="Link" dataDxfId="517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Incline_Push_or_front_Delts" displayName="Incline_Push_or_front_Delts" ref="B242:C254" totalsRowShown="0" headerRowDxfId="516" dataDxfId="514" headerRowBorderDxfId="515" tableBorderDxfId="513">
  <autoFilter ref="B242:C254" xr:uid="{00000000-0009-0000-0100-000005000000}"/>
  <tableColumns count="2">
    <tableColumn id="1" xr3:uid="{00000000-0010-0000-0400-000001000000}" name="Exercise" dataDxfId="512" dataCellStyle="Hyperlink"/>
    <tableColumn id="2" xr3:uid="{00000000-0010-0000-0400-000002000000}" name="Link" dataDxfId="511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riceps" displayName="Triceps" ref="B228:C241" totalsRowShown="0" headerRowDxfId="510" dataDxfId="508" headerRowBorderDxfId="509" tableBorderDxfId="507">
  <autoFilter ref="B228:C241" xr:uid="{00000000-0009-0000-0100-000006000000}"/>
  <tableColumns count="2">
    <tableColumn id="1" xr3:uid="{00000000-0010-0000-0500-000001000000}" name="Exercise" dataDxfId="506" dataCellStyle="Hyperlink"/>
    <tableColumn id="2" xr3:uid="{00000000-0010-0000-0500-000002000000}" name="Link" dataDxfId="505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Front_Delts" displayName="Front_Delts" ref="B219:C225" totalsRowShown="0" headerRowDxfId="504" dataDxfId="502" headerRowBorderDxfId="503" tableBorderDxfId="501">
  <autoFilter ref="B219:C225" xr:uid="{00000000-0009-0000-0100-000007000000}"/>
  <tableColumns count="2">
    <tableColumn id="1" xr3:uid="{00000000-0010-0000-0600-000001000000}" name="Exercise" dataDxfId="500" dataCellStyle="Hyperlink"/>
    <tableColumn id="2" xr3:uid="{00000000-0010-0000-0600-000002000000}" name="Link" dataDxfId="499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Incline_Push" displayName="Incline_Push" ref="B211:C217" totalsRowShown="0" headerRowDxfId="498" dataDxfId="496" headerRowBorderDxfId="497" tableBorderDxfId="495">
  <autoFilter ref="B211:C217" xr:uid="{00000000-0009-0000-0100-000008000000}"/>
  <tableColumns count="2">
    <tableColumn id="1" xr3:uid="{00000000-0010-0000-0700-000001000000}" name="Exercise" dataDxfId="494" dataCellStyle="Hyperlink"/>
    <tableColumn id="2" xr3:uid="{00000000-0010-0000-0700-000002000000}" name="Link" dataDxfId="493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Horizontal_Push" displayName="Horizontal_Push" ref="B202:C209" totalsRowShown="0" headerRowDxfId="492" dataDxfId="490" headerRowBorderDxfId="491" tableBorderDxfId="489">
  <autoFilter ref="B202:C209" xr:uid="{00000000-0009-0000-0100-000009000000}"/>
  <tableColumns count="2">
    <tableColumn id="1" xr3:uid="{00000000-0010-0000-0800-000001000000}" name="Exercise" dataDxfId="488" dataCellStyle="Hyperlink"/>
    <tableColumn id="2" xr3:uid="{00000000-0010-0000-0800-000002000000}" name="Link" dataDxfId="487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Chest_Isolation" displayName="Chest_Isolation" ref="B193:C200" totalsRowShown="0" headerRowDxfId="486" dataDxfId="484" headerRowBorderDxfId="485" tableBorderDxfId="483">
  <autoFilter ref="B193:C200" xr:uid="{00000000-0009-0000-0100-00000A000000}"/>
  <tableColumns count="2">
    <tableColumn id="1" xr3:uid="{00000000-0010-0000-0900-000001000000}" name="Exercise" dataDxfId="482" dataCellStyle="Hyperlink"/>
    <tableColumn id="2" xr3:uid="{00000000-0010-0000-0900-000002000000}" name="Link" dataDxfId="481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Hamstrings_Isolation" displayName="Hamstrings_Isolation" ref="B188:C191" totalsRowShown="0" headerRowDxfId="480" dataDxfId="478" headerRowBorderDxfId="479" tableBorderDxfId="477">
  <autoFilter ref="B188:C191" xr:uid="{00000000-0009-0000-0100-00000B000000}"/>
  <tableColumns count="2">
    <tableColumn id="1" xr3:uid="{00000000-0010-0000-0A00-000001000000}" name="Exercise" dataDxfId="476" dataCellStyle="Hyperlink"/>
    <tableColumn id="2" xr3:uid="{00000000-0010-0000-0A00-000002000000}" name="Link" dataDxfId="475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B000000}" name="Hamstrings_Hip_Hinge" displayName="Hamstrings_Hip_Hinge" ref="B182:C186" totalsRowShown="0" headerRowDxfId="474" dataDxfId="472" headerRowBorderDxfId="473" tableBorderDxfId="471">
  <autoFilter ref="B182:C186" xr:uid="{00000000-0009-0000-0100-00000C000000}"/>
  <tableColumns count="2">
    <tableColumn id="1" xr3:uid="{00000000-0010-0000-0B00-000001000000}" name="Exercise" dataDxfId="470" dataCellStyle="Hyperlink"/>
    <tableColumn id="2" xr3:uid="{00000000-0010-0000-0B00-000002000000}" name="Link" dataDxfId="469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C000000}" name="Glutes" displayName="Glutes" ref="B172:C180" totalsRowShown="0" headerRowDxfId="468" dataDxfId="466" headerRowBorderDxfId="467" tableBorderDxfId="465">
  <autoFilter ref="B172:C180" xr:uid="{00000000-0009-0000-0100-00000D000000}"/>
  <tableColumns count="2">
    <tableColumn id="1" xr3:uid="{00000000-0010-0000-0C00-000001000000}" name="Exercise" dataDxfId="464" dataCellStyle="Hyperlink"/>
    <tableColumn id="2" xr3:uid="{00000000-0010-0000-0C00-000002000000}" name="Link" dataDxfId="463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D000000}" name="Quads" displayName="Quads" ref="B163:C170" totalsRowShown="0" headerRowDxfId="462" dataDxfId="460" headerRowBorderDxfId="461" tableBorderDxfId="459">
  <autoFilter ref="B163:C170" xr:uid="{00000000-0009-0000-0100-00000E000000}"/>
  <tableColumns count="2">
    <tableColumn id="1" xr3:uid="{00000000-0010-0000-0D00-000001000000}" name="Exercise" dataDxfId="458" dataCellStyle="Hyperlink"/>
    <tableColumn id="2" xr3:uid="{00000000-0010-0000-0D00-000002000000}" name="Link" dataDxfId="457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E000000}" name="Vertical_Back" displayName="Vertical_Back" ref="B149:C161" totalsRowShown="0" headerRowDxfId="456" dataDxfId="454" headerRowBorderDxfId="455" tableBorderDxfId="453" dataCellStyle="Hyperlink">
  <autoFilter ref="B149:C161" xr:uid="{00000000-0009-0000-0100-00000F000000}"/>
  <tableColumns count="2">
    <tableColumn id="1" xr3:uid="{00000000-0010-0000-0E00-000001000000}" name="Exercise" dataDxfId="452" dataCellStyle="Hyperlink"/>
    <tableColumn id="2" xr3:uid="{00000000-0010-0000-0E00-000002000000}" name="Link" dataDxfId="451" dataCellStyle="Hyperlink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F000000}" name="Horizontal_Back" displayName="Horizontal_Back" ref="B139:C147" totalsRowShown="0" headerRowDxfId="450" dataDxfId="448" headerRowBorderDxfId="449" tableBorderDxfId="447">
  <autoFilter ref="B139:C147" xr:uid="{00000000-0009-0000-0100-000010000000}"/>
  <tableColumns count="2">
    <tableColumn id="1" xr3:uid="{00000000-0010-0000-0F00-000001000000}" name="Exercise" dataDxfId="446" dataCellStyle="Hyperlink"/>
    <tableColumn id="2" xr3:uid="{00000000-0010-0000-0F00-000002000000}" name="Link" dataDxfId="445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0000000}" name="Vertical_Triceps" displayName="Vertical_Triceps" ref="B132:C137" totalsRowShown="0" headerRowDxfId="444" dataDxfId="442" headerRowBorderDxfId="443" tableBorderDxfId="441">
  <autoFilter ref="B132:C137" xr:uid="{00000000-0009-0000-0100-000011000000}"/>
  <tableColumns count="2">
    <tableColumn id="1" xr3:uid="{00000000-0010-0000-1000-000001000000}" name="Exercise" dataDxfId="440" dataCellStyle="Hyperlink"/>
    <tableColumn id="2" xr3:uid="{00000000-0010-0000-1000-000002000000}" name="Link" dataDxfId="439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11000000}" name="Horizontal_Triceps" displayName="Horizontal_Triceps" ref="B122:C130" totalsRowShown="0" headerRowDxfId="438" dataDxfId="436" headerRowBorderDxfId="437" tableBorderDxfId="435">
  <autoFilter ref="B122:C130" xr:uid="{00000000-0009-0000-0100-000012000000}"/>
  <tableColumns count="2">
    <tableColumn id="1" xr3:uid="{00000000-0010-0000-1100-000001000000}" name="Exercise" dataDxfId="434" dataCellStyle="Hyperlink"/>
    <tableColumn id="2" xr3:uid="{00000000-0010-0000-1100-000002000000}" name="Link" dataDxfId="433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12000000}" name="Traps" displayName="Traps" ref="B116:C120" totalsRowShown="0" headerRowDxfId="432" dataDxfId="430" headerRowBorderDxfId="431" tableBorderDxfId="429">
  <autoFilter ref="B116:C120" xr:uid="{00000000-0009-0000-0100-000013000000}"/>
  <tableColumns count="2">
    <tableColumn id="1" xr3:uid="{00000000-0010-0000-1200-000001000000}" name="Exercise" dataDxfId="428" dataCellStyle="Hyperlink"/>
    <tableColumn id="2" xr3:uid="{00000000-0010-0000-1200-000002000000}" name="Link" dataDxfId="427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3000000}" name="Side_Delts" displayName="Side_Delts" ref="B109:C114" totalsRowShown="0" headerRowDxfId="426" dataDxfId="424" headerRowBorderDxfId="425" tableBorderDxfId="423">
  <autoFilter ref="B109:C114" xr:uid="{00000000-0009-0000-0100-000014000000}"/>
  <tableColumns count="2">
    <tableColumn id="1" xr3:uid="{00000000-0010-0000-1300-000001000000}" name="Exercise" dataDxfId="422" dataCellStyle="Hyperlink"/>
    <tableColumn id="2" xr3:uid="{00000000-0010-0000-1300-000002000000}" name="Link" dataDxfId="421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4000000}" name="Rear_Delts" displayName="Rear_Delts" ref="B103:C107" totalsRowShown="0" headerRowDxfId="420" dataDxfId="418" headerRowBorderDxfId="419" tableBorderDxfId="417">
  <autoFilter ref="B103:C107" xr:uid="{00000000-0009-0000-0100-000015000000}"/>
  <tableColumns count="2">
    <tableColumn id="1" xr3:uid="{00000000-0010-0000-1400-000001000000}" name="Exercise" dataDxfId="416" dataCellStyle="Hyperlink"/>
    <tableColumn id="2" xr3:uid="{00000000-0010-0000-1400-000002000000}" name="Link" dataDxfId="415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5000000}" name="Biceps" displayName="Biceps" ref="B90:C101" totalsRowShown="0" headerRowDxfId="414" dataDxfId="412" headerRowBorderDxfId="413" tableBorderDxfId="411">
  <autoFilter ref="B90:C101" xr:uid="{00000000-0009-0000-0100-000016000000}"/>
  <tableColumns count="2">
    <tableColumn id="1" xr3:uid="{00000000-0010-0000-1500-000001000000}" name="Exercise" dataDxfId="410" dataCellStyle="Hyperlink"/>
    <tableColumn id="2" xr3:uid="{00000000-0010-0000-1500-000002000000}" name="Link" dataDxfId="409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6000000}" name="Calves" displayName="Calves" ref="B84:C88" totalsRowShown="0" headerRowDxfId="408" dataDxfId="406" headerRowBorderDxfId="407" tableBorderDxfId="405">
  <autoFilter ref="B84:C88" xr:uid="{00000000-0009-0000-0100-000017000000}"/>
  <tableColumns count="2">
    <tableColumn id="1" xr3:uid="{00000000-0010-0000-1600-000001000000}" name="Exercise" dataDxfId="404" dataCellStyle="Hyperlink"/>
    <tableColumn id="2" xr3:uid="{00000000-0010-0000-1600-000002000000}" name="Link" dataDxfId="403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17000000}" name="Links" displayName="Links" ref="B312:D482" totalsRowShown="0">
  <autoFilter ref="B312:D482" xr:uid="{00000000-0009-0000-0100-000018000000}"/>
  <sortState ref="B333:D542">
    <sortCondition ref="C96:C306"/>
  </sortState>
  <tableColumns count="3">
    <tableColumn id="1" xr3:uid="{00000000-0010-0000-1700-000001000000}" name="Exercise" dataDxfId="402"/>
    <tableColumn id="2" xr3:uid="{00000000-0010-0000-1700-000002000000}" name="Link"/>
    <tableColumn id="3" xr3:uid="{00000000-0010-0000-1700-000003000000}" name="Category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3" xr:uid="{D0472C12-D031-4B8C-A9A5-7250C0DEADBC}" name="Abs_74" displayName="Abs_74" ref="B75:C82" totalsRowShown="0" headerRowDxfId="401" dataDxfId="400">
  <autoFilter ref="B75:C82" xr:uid="{00000000-0009-0000-0100-000001000000}"/>
  <tableColumns count="2">
    <tableColumn id="1" xr3:uid="{4070AB56-8986-4C00-846C-22C7C0512EDA}" name="Exercise" dataDxfId="399" dataCellStyle="Hyperlink"/>
    <tableColumn id="2" xr3:uid="{F2F9750A-8027-4E59-919A-67B62DECFA83}" name="Link" dataDxfId="398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4" xr:uid="{FE56846A-8D49-4715-9388-D074A6C266D0}" name="Rear_or_Side_Delts75" displayName="Rear_or_Side_Delts75" ref="B277:C286" totalsRowShown="0" headerRowDxfId="397" dataDxfId="395" headerRowBorderDxfId="396" tableBorderDxfId="394">
  <autoFilter ref="B277:C286" xr:uid="{00000000-0009-0000-0100-000002000000}"/>
  <tableColumns count="2">
    <tableColumn id="1" xr3:uid="{6054A6C4-673C-4B3A-BA7E-0D4320113322}" name="Exercise" dataDxfId="393" dataCellStyle="Hyperlink"/>
    <tableColumn id="2" xr3:uid="{23B0523E-A0DE-4F45-B1CB-31FD153044C6}" name="Link" dataDxfId="392"/>
  </tableColumns>
  <tableStyleInfo name="TableStyleMedium2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5" xr:uid="{FD1C99C0-19A3-4A58-99B9-5C0999AE82B4}" name="Table_Name76" displayName="Table_Name76" ref="B288:E310" totalsRowShown="0">
  <autoFilter ref="B288:E310" xr:uid="{00000000-0009-0000-0100-000003000000}"/>
  <tableColumns count="4">
    <tableColumn id="1" xr3:uid="{F55CD490-922A-49BF-B1EB-12E940B998E9}" name="Category"/>
    <tableColumn id="2" xr3:uid="{CD8F4DF7-0BBD-48E1-B04C-8ED11A56EB41}" name="Table name" dataDxfId="391"/>
    <tableColumn id="3" xr3:uid="{3DDF0429-E7F8-4C7E-8A22-DB957CD664F6}" name="Name List" dataDxfId="390"/>
    <tableColumn id="4" xr3:uid="{3E4BAF0A-8284-4233-83B7-A652AA8646C0}" name="Link List" dataDxfId="389">
      <calculatedColumnFormula>CONCATENATE(Table_Name76[[#This Row],[Table name]],"[Link]")</calculatedColumnFormula>
    </tableColumn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6" xr:uid="{12798EA4-D7D1-41AD-A51C-D73021C69E8B}" name="Chest_Isolation_or_Triceps77" displayName="Chest_Isolation_or_Triceps77" ref="B255:C275" totalsRowShown="0" headerRowDxfId="388" dataDxfId="386" headerRowBorderDxfId="387" tableBorderDxfId="385">
  <autoFilter ref="B255:C275" xr:uid="{00000000-0009-0000-0100-000004000000}"/>
  <tableColumns count="2">
    <tableColumn id="1" xr3:uid="{941E979D-76CE-4053-8537-578B4BB70E17}" name="Exercise" dataDxfId="384" dataCellStyle="Hyperlink"/>
    <tableColumn id="2" xr3:uid="{02B77B43-AB14-471B-8F0B-E5462A7065E0}" name="Link" dataDxfId="383"/>
  </tableColumns>
  <tableStyleInfo name="TableStyleMedium2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7" xr:uid="{3018D747-02DD-4298-9B85-F95199C459F0}" name="Incline_Push_or_front_Delts78" displayName="Incline_Push_or_front_Delts78" ref="B242:C254" totalsRowShown="0" headerRowDxfId="382" dataDxfId="380" headerRowBorderDxfId="381" tableBorderDxfId="379">
  <autoFilter ref="B242:C254" xr:uid="{00000000-0009-0000-0100-000005000000}"/>
  <tableColumns count="2">
    <tableColumn id="1" xr3:uid="{CBF3DC27-CB0F-400F-B76D-8AD3E9E7F28F}" name="Exercise" dataDxfId="378" dataCellStyle="Hyperlink"/>
    <tableColumn id="2" xr3:uid="{D06590C0-4832-46BF-A8F9-F4C8C330C44C}" name="Link" dataDxfId="377"/>
  </tableColumns>
  <tableStyleInfo name="TableStyleMedium2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ECB76BE6-F52F-44D3-BEC7-A1040F545BD4}" name="Triceps79" displayName="Triceps79" ref="B228:C241" totalsRowShown="0" headerRowDxfId="376" dataDxfId="374" headerRowBorderDxfId="375" tableBorderDxfId="373">
  <autoFilter ref="B228:C241" xr:uid="{00000000-0009-0000-0100-000006000000}"/>
  <tableColumns count="2">
    <tableColumn id="1" xr3:uid="{1C550113-12D3-4F9C-A6A4-C54E28A4ADC5}" name="Exercise" dataDxfId="372" dataCellStyle="Hyperlink"/>
    <tableColumn id="2" xr3:uid="{5F83C133-D030-4815-8817-A53DB4D43F50}" name="Link" dataDxfId="371"/>
  </tableColumns>
  <tableStyleInfo name="TableStyleMedium2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9" xr:uid="{A2CDEB13-DF17-42C6-9A72-A43E1E9AEFD8}" name="Front_Delts80" displayName="Front_Delts80" ref="B219:C225" totalsRowShown="0" headerRowDxfId="370" dataDxfId="368" headerRowBorderDxfId="369" tableBorderDxfId="367">
  <autoFilter ref="B219:C225" xr:uid="{00000000-0009-0000-0100-000007000000}"/>
  <tableColumns count="2">
    <tableColumn id="1" xr3:uid="{7CA278AE-889B-4A1F-A80D-64CC335F2E45}" name="Exercise" dataDxfId="366" dataCellStyle="Hyperlink"/>
    <tableColumn id="2" xr3:uid="{7E0D7300-FBDC-4296-88EF-425EC71D700D}" name="Link" dataDxfId="365"/>
  </tableColumns>
  <tableStyleInfo name="TableStyleMedium2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0" xr:uid="{3D17CF4C-525E-4D16-81C8-F56FA3C323B6}" name="Incline_Push81" displayName="Incline_Push81" ref="B211:C217" totalsRowShown="0" headerRowDxfId="364" dataDxfId="362" headerRowBorderDxfId="363" tableBorderDxfId="361">
  <autoFilter ref="B211:C217" xr:uid="{00000000-0009-0000-0100-000008000000}"/>
  <tableColumns count="2">
    <tableColumn id="1" xr3:uid="{035F28BD-FDDB-4146-909C-3BA195803CF0}" name="Exercise" dataDxfId="360" dataCellStyle="Hyperlink"/>
    <tableColumn id="2" xr3:uid="{21235638-C531-4353-B02E-7379F81CA006}" name="Link" dataDxfId="359"/>
  </tableColumns>
  <tableStyleInfo name="TableStyleMedium2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1" xr:uid="{3BB675CF-1B52-4B5E-BFBE-DC09E5B51C27}" name="Horizontal_Push82" displayName="Horizontal_Push82" ref="B202:C209" totalsRowShown="0" headerRowDxfId="358" dataDxfId="356" headerRowBorderDxfId="357" tableBorderDxfId="355">
  <autoFilter ref="B202:C209" xr:uid="{00000000-0009-0000-0100-000009000000}"/>
  <tableColumns count="2">
    <tableColumn id="1" xr3:uid="{18A8C125-ED6A-4611-BB94-EB36E6681815}" name="Exercise" dataDxfId="354" dataCellStyle="Hyperlink"/>
    <tableColumn id="2" xr3:uid="{BB5CD86F-3BA2-4780-AF78-C6B4FE71A8BC}" name="Link" dataDxfId="353"/>
  </tableColumns>
  <tableStyleInfo name="TableStyleMedium2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2" xr:uid="{1AF09C3E-0B5E-4CB2-AEBD-433A288F6458}" name="Chest_Isolation83" displayName="Chest_Isolation83" ref="B193:C200" totalsRowShown="0" headerRowDxfId="352" dataDxfId="350" headerRowBorderDxfId="351" tableBorderDxfId="349">
  <autoFilter ref="B193:C200" xr:uid="{00000000-0009-0000-0100-00000A000000}"/>
  <tableColumns count="2">
    <tableColumn id="1" xr3:uid="{EC943499-52F7-429B-8FF0-C54A4BAF232C}" name="Exercise" dataDxfId="348" dataCellStyle="Hyperlink"/>
    <tableColumn id="2" xr3:uid="{B8E57CFA-4C7D-4438-88A0-3A5B830BC433}" name="Link" dataDxfId="347"/>
  </tableColumns>
  <tableStyleInfo name="TableStyleMedium2"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880AE96C-FFFD-47F4-8E23-28F3CF6DAC69}" name="Hamstrings_Isolation84" displayName="Hamstrings_Isolation84" ref="B188:C191" totalsRowShown="0" headerRowDxfId="346" dataDxfId="344" headerRowBorderDxfId="345" tableBorderDxfId="343">
  <autoFilter ref="B188:C191" xr:uid="{00000000-0009-0000-0100-00000B000000}"/>
  <tableColumns count="2">
    <tableColumn id="1" xr3:uid="{68544AD4-07F0-455F-95C2-8D8403D81C27}" name="Exercise" dataDxfId="342" dataCellStyle="Hyperlink"/>
    <tableColumn id="2" xr3:uid="{B8A0D092-9598-41F7-BFA9-359E17E87624}" name="Link" dataDxfId="341"/>
  </tableColumns>
  <tableStyleInfo name="TableStyleMedium2"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2CA02CE4-2548-4026-B8DE-8924AAA47A6C}" name="Hamstrings_Hip_Hinge85" displayName="Hamstrings_Hip_Hinge85" ref="B182:C186" totalsRowShown="0" headerRowDxfId="340" dataDxfId="338" headerRowBorderDxfId="339" tableBorderDxfId="337">
  <autoFilter ref="B182:C186" xr:uid="{00000000-0009-0000-0100-00000C000000}"/>
  <tableColumns count="2">
    <tableColumn id="1" xr3:uid="{2EB34A25-79D9-499E-88D8-C64D0C871643}" name="Exercise" dataDxfId="336" dataCellStyle="Hyperlink"/>
    <tableColumn id="2" xr3:uid="{D84189FA-DAC1-4DBF-B4A2-AB1511073F21}" name="Link" dataDxfId="335"/>
  </tableColumns>
  <tableStyleInfo name="TableStyleMedium2"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CEF9EB86-C040-4229-952C-6FD40A89336F}" name="Glutes86" displayName="Glutes86" ref="B172:C180" totalsRowShown="0" headerRowDxfId="334" dataDxfId="332" headerRowBorderDxfId="333" tableBorderDxfId="331">
  <autoFilter ref="B172:C180" xr:uid="{00000000-0009-0000-0100-00000D000000}"/>
  <tableColumns count="2">
    <tableColumn id="1" xr3:uid="{FDF64B65-83B8-4C07-B0DC-203B1A824EC1}" name="Exercise" dataDxfId="330" dataCellStyle="Hyperlink"/>
    <tableColumn id="2" xr3:uid="{686977DE-E827-4874-AFE5-AD4A3BE2E8D7}" name="Link" dataDxfId="329"/>
  </tableColumns>
  <tableStyleInfo name="TableStyleMedium2"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F9F38287-4FCE-4FF3-81AA-5031208324AC}" name="Quads87" displayName="Quads87" ref="B163:C170" totalsRowShown="0" headerRowDxfId="328" dataDxfId="326" headerRowBorderDxfId="327" tableBorderDxfId="325">
  <autoFilter ref="B163:C170" xr:uid="{00000000-0009-0000-0100-00000E000000}"/>
  <tableColumns count="2">
    <tableColumn id="1" xr3:uid="{4207F74D-2B27-4C17-AD06-8941D862CBCE}" name="Exercise" dataDxfId="324" dataCellStyle="Hyperlink"/>
    <tableColumn id="2" xr3:uid="{4E7F5130-D431-40D6-AE2E-A700C11B3292}" name="Link" dataDxfId="323"/>
  </tableColumns>
  <tableStyleInfo name="TableStyleMedium2"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C4925ABD-CB78-4837-B91D-4B4B34FA85DA}" name="Vertical_Back88" displayName="Vertical_Back88" ref="B149:C161" totalsRowShown="0" headerRowDxfId="322" dataDxfId="320" headerRowBorderDxfId="321" tableBorderDxfId="319" dataCellStyle="Hyperlink">
  <autoFilter ref="B149:C161" xr:uid="{00000000-0009-0000-0100-00000F000000}"/>
  <tableColumns count="2">
    <tableColumn id="1" xr3:uid="{2A5C6F67-818D-4138-83E9-F8268F40F09F}" name="Exercise" dataDxfId="318" dataCellStyle="Hyperlink"/>
    <tableColumn id="2" xr3:uid="{5023889B-5F82-4716-8989-D6DFDDB4F8D6}" name="Link" dataDxfId="317" dataCellStyle="Hyperlink"/>
  </tableColumns>
  <tableStyleInfo name="TableStyleMedium2"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2460E4F8-51CE-4213-9927-9F2007024456}" name="Horizontal_Back89" displayName="Horizontal_Back89" ref="B139:C147" totalsRowShown="0" headerRowDxfId="316" dataDxfId="314" headerRowBorderDxfId="315" tableBorderDxfId="313">
  <autoFilter ref="B139:C147" xr:uid="{00000000-0009-0000-0100-000010000000}"/>
  <tableColumns count="2">
    <tableColumn id="1" xr3:uid="{6CB6A935-E87B-4A4E-B461-E3F1376DE257}" name="Exercise" dataDxfId="312" dataCellStyle="Hyperlink"/>
    <tableColumn id="2" xr3:uid="{30B98D83-60FF-4BCD-801F-1DCFD2D8E2C5}" name="Link" dataDxfId="311"/>
  </tableColumns>
  <tableStyleInfo name="TableStyleMedium2"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6FBD362B-2D6F-49E5-81B6-F05A7B004273}" name="Vertical_Triceps90" displayName="Vertical_Triceps90" ref="B132:C137" totalsRowShown="0" headerRowDxfId="310" dataDxfId="308" headerRowBorderDxfId="309" tableBorderDxfId="307">
  <autoFilter ref="B132:C137" xr:uid="{00000000-0009-0000-0100-000011000000}"/>
  <tableColumns count="2">
    <tableColumn id="1" xr3:uid="{CB73D398-D660-4EC0-9ACB-05E1956CC9A1}" name="Exercise" dataDxfId="306" dataCellStyle="Hyperlink"/>
    <tableColumn id="2" xr3:uid="{94693BEE-2824-4C6D-BAA3-D26C937D7A7B}" name="Link" dataDxfId="305"/>
  </tableColumns>
  <tableStyleInfo name="TableStyleMedium2"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5F87BBC1-8648-4FAA-81F5-11905DD92220}" name="Horizontal_Triceps91" displayName="Horizontal_Triceps91" ref="B122:C130" totalsRowShown="0" headerRowDxfId="304" dataDxfId="302" headerRowBorderDxfId="303" tableBorderDxfId="301">
  <autoFilter ref="B122:C130" xr:uid="{00000000-0009-0000-0100-000012000000}"/>
  <tableColumns count="2">
    <tableColumn id="1" xr3:uid="{CF9DBB15-F2BE-4C00-9158-D98C7D502DD0}" name="Exercise" dataDxfId="300" dataCellStyle="Hyperlink"/>
    <tableColumn id="2" xr3:uid="{8E1A4212-0A78-414F-ABCA-9F5FEC7937FD}" name="Link" dataDxfId="299"/>
  </tableColumns>
  <tableStyleInfo name="TableStyleMedium2"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48E3016D-1CC0-4C82-9881-6B1B7A4B95CB}" name="Traps92" displayName="Traps92" ref="B116:C120" totalsRowShown="0" headerRowDxfId="298" dataDxfId="296" headerRowBorderDxfId="297" tableBorderDxfId="295">
  <autoFilter ref="B116:C120" xr:uid="{00000000-0009-0000-0100-000013000000}"/>
  <tableColumns count="2">
    <tableColumn id="1" xr3:uid="{9914A0C5-2EAC-4BAC-9B52-217103AC7966}" name="Exercise" dataDxfId="294" dataCellStyle="Hyperlink"/>
    <tableColumn id="2" xr3:uid="{399E8343-1470-456C-8F40-4E5949D30BA5}" name="Link" dataDxfId="293"/>
  </tableColumns>
  <tableStyleInfo name="TableStyleMedium2"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E13CDCD7-1433-4CFA-84AE-5D391F279088}" name="Side_Delts93" displayName="Side_Delts93" ref="B109:C114" totalsRowShown="0" headerRowDxfId="292" dataDxfId="290" headerRowBorderDxfId="291" tableBorderDxfId="289">
  <autoFilter ref="B109:C114" xr:uid="{00000000-0009-0000-0100-000014000000}"/>
  <tableColumns count="2">
    <tableColumn id="1" xr3:uid="{B4BFBD7E-945A-4819-A00C-2734B453FD6C}" name="Exercise" dataDxfId="288" dataCellStyle="Hyperlink"/>
    <tableColumn id="2" xr3:uid="{FCBB9171-7865-41FC-9A3E-3376CA02BCC5}" name="Link" dataDxfId="287"/>
  </tableColumns>
  <tableStyleInfo name="TableStyleMedium2"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E8180197-F666-4B6E-9A81-F163BBD17833}" name="Rear_Delts94" displayName="Rear_Delts94" ref="B103:C107" totalsRowShown="0" headerRowDxfId="286" dataDxfId="284" headerRowBorderDxfId="285" tableBorderDxfId="283">
  <autoFilter ref="B103:C107" xr:uid="{00000000-0009-0000-0100-000015000000}"/>
  <tableColumns count="2">
    <tableColumn id="1" xr3:uid="{12C4BE82-0DB6-4295-B4A1-9E4366EB8EED}" name="Exercise" dataDxfId="282" dataCellStyle="Hyperlink"/>
    <tableColumn id="2" xr3:uid="{92850085-37AC-461D-88E9-6FCD4FCD55B5}" name="Link" dataDxfId="281"/>
  </tableColumns>
  <tableStyleInfo name="TableStyleMedium2"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A2704793-478C-4C9E-B6B7-E29C6B35ADAB}" name="Biceps95" displayName="Biceps95" ref="B90:C101" totalsRowShown="0" headerRowDxfId="280" dataDxfId="278" headerRowBorderDxfId="279" tableBorderDxfId="277">
  <autoFilter ref="B90:C101" xr:uid="{00000000-0009-0000-0100-000016000000}"/>
  <tableColumns count="2">
    <tableColumn id="1" xr3:uid="{396D3D63-7F72-4303-B14B-6F0D24729FA0}" name="Exercise" dataDxfId="276" dataCellStyle="Hyperlink"/>
    <tableColumn id="2" xr3:uid="{860CCA38-5C16-4FC5-971E-FC6BFD2B872B}" name="Link" dataDxfId="275"/>
  </tableColumns>
  <tableStyleInfo name="TableStyleMedium2"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EA6784EF-1F90-4B10-8C4A-8BE84D13F68D}" name="Calves96" displayName="Calves96" ref="B84:C88" totalsRowShown="0" headerRowDxfId="274" dataDxfId="272" headerRowBorderDxfId="273" tableBorderDxfId="271">
  <autoFilter ref="B84:C88" xr:uid="{00000000-0009-0000-0100-000017000000}"/>
  <tableColumns count="2">
    <tableColumn id="1" xr3:uid="{BA05545E-8C45-4036-AF12-4B745F00BEDD}" name="Exercise" dataDxfId="270" dataCellStyle="Hyperlink"/>
    <tableColumn id="2" xr3:uid="{0E4DA822-5FA3-4B79-B6B9-D256C7D5771F}" name="Link" dataDxfId="269"/>
  </tableColumns>
  <tableStyleInfo name="TableStyleMedium2"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6" xr:uid="{3EAEA2BC-1819-4C00-9414-6F429A58C31F}" name="Links97" displayName="Links97" ref="B312:D482" totalsRowShown="0">
  <autoFilter ref="B312:D482" xr:uid="{00000000-0009-0000-0100-000018000000}"/>
  <sortState ref="B313:D522">
    <sortCondition ref="C96:C306"/>
  </sortState>
  <tableColumns count="3">
    <tableColumn id="1" xr3:uid="{DC8638EF-B36F-4698-A199-3237CB6F2A96}" name="Exercise" dataDxfId="268"/>
    <tableColumn id="2" xr3:uid="{9AC9EE20-D62F-4F1D-9ECB-89E682F1E89A}" name="Link"/>
    <tableColumn id="3" xr3:uid="{80F509CA-590B-4C46-A9DC-4CF8BE8EAB7F}" name="Category"/>
  </tableColumns>
  <tableStyleInfo name="TableStyleMedium2"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18000000}" name="Abs_26" displayName="Abs_26" ref="B77:C84" totalsRowShown="0" headerRowDxfId="267" dataDxfId="266">
  <autoFilter ref="B77:C84" xr:uid="{00000000-0009-0000-0100-000019000000}"/>
  <tableColumns count="2">
    <tableColumn id="1" xr3:uid="{00000000-0010-0000-1800-000001000000}" name="Exercise" dataDxfId="265" dataCellStyle="Hyperlink"/>
    <tableColumn id="2" xr3:uid="{00000000-0010-0000-1800-000002000000}" name="Link" dataDxfId="264"/>
  </tableColumns>
  <tableStyleInfo name="TableStyleMedium2"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19000000}" name="Rear_or_Side_Delts27" displayName="Rear_or_Side_Delts27" ref="B279:C288" totalsRowShown="0" headerRowDxfId="263" dataDxfId="261" headerRowBorderDxfId="262" tableBorderDxfId="260">
  <autoFilter ref="B279:C288" xr:uid="{00000000-0009-0000-0100-00001A000000}"/>
  <tableColumns count="2">
    <tableColumn id="1" xr3:uid="{00000000-0010-0000-1900-000001000000}" name="Exercise" dataDxfId="259" dataCellStyle="Hyperlink"/>
    <tableColumn id="2" xr3:uid="{00000000-0010-0000-1900-000002000000}" name="Link" dataDxfId="258"/>
  </tableColumns>
  <tableStyleInfo name="TableStyleMedium2"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A000000}" name="Table_Name28" displayName="Table_Name28" ref="B290:E312" totalsRowShown="0">
  <autoFilter ref="B290:E312" xr:uid="{00000000-0009-0000-0100-00001B000000}"/>
  <tableColumns count="4">
    <tableColumn id="1" xr3:uid="{00000000-0010-0000-1A00-000001000000}" name="Category"/>
    <tableColumn id="2" xr3:uid="{00000000-0010-0000-1A00-000002000000}" name="Table name" dataDxfId="257"/>
    <tableColumn id="3" xr3:uid="{00000000-0010-0000-1A00-000003000000}" name="Name List" dataDxfId="256"/>
    <tableColumn id="4" xr3:uid="{00000000-0010-0000-1A00-000004000000}" name="Link List" dataDxfId="255">
      <calculatedColumnFormula>CONCATENATE(Table_Name28[[#This Row],[Table name]],"[Link]")</calculatedColumnFormula>
    </tableColumn>
  </tableColumns>
  <tableStyleInfo name="TableStyleMedium2" showFirstColumn="0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B000000}" name="Chest_Isolation_or_Triceps29" displayName="Chest_Isolation_or_Triceps29" ref="B257:C277" totalsRowShown="0" headerRowDxfId="254" dataDxfId="252" headerRowBorderDxfId="253" tableBorderDxfId="251">
  <autoFilter ref="B257:C277" xr:uid="{00000000-0009-0000-0100-00001C000000}"/>
  <tableColumns count="2">
    <tableColumn id="1" xr3:uid="{00000000-0010-0000-1B00-000001000000}" name="Exercise" dataDxfId="250" dataCellStyle="Hyperlink"/>
    <tableColumn id="2" xr3:uid="{00000000-0010-0000-1B00-000002000000}" name="Link" dataDxfId="249"/>
  </tableColumns>
  <tableStyleInfo name="TableStyleMedium2" showFirstColumn="0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1C000000}" name="Incline_Push_or_front_Delts30" displayName="Incline_Push_or_front_Delts30" ref="B244:C256" totalsRowShown="0" headerRowDxfId="248" dataDxfId="246" headerRowBorderDxfId="247" tableBorderDxfId="245">
  <autoFilter ref="B244:C256" xr:uid="{00000000-0009-0000-0100-00001D000000}"/>
  <tableColumns count="2">
    <tableColumn id="1" xr3:uid="{00000000-0010-0000-1C00-000001000000}" name="Exercise" dataDxfId="244" dataCellStyle="Hyperlink"/>
    <tableColumn id="2" xr3:uid="{00000000-0010-0000-1C00-000002000000}" name="Link" dataDxfId="243"/>
  </tableColumns>
  <tableStyleInfo name="TableStyleMedium2" showFirstColumn="0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00000000-000C-0000-FFFF-FFFF1D000000}" name="Triceps31" displayName="Triceps31" ref="B230:C243" totalsRowShown="0" headerRowDxfId="242" dataDxfId="240" headerRowBorderDxfId="241" tableBorderDxfId="239">
  <autoFilter ref="B230:C243" xr:uid="{00000000-0009-0000-0100-00001E000000}"/>
  <tableColumns count="2">
    <tableColumn id="1" xr3:uid="{00000000-0010-0000-1D00-000001000000}" name="Exercise" dataDxfId="238" dataCellStyle="Hyperlink"/>
    <tableColumn id="2" xr3:uid="{00000000-0010-0000-1D00-000002000000}" name="Link" dataDxfId="237"/>
  </tableColumns>
  <tableStyleInfo name="TableStyleMedium2" showFirstColumn="0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00000000-000C-0000-FFFF-FFFF1E000000}" name="Front_Delts32" displayName="Front_Delts32" ref="B221:C227" totalsRowShown="0" headerRowDxfId="236" dataDxfId="234" headerRowBorderDxfId="235" tableBorderDxfId="233">
  <autoFilter ref="B221:C227" xr:uid="{00000000-0009-0000-0100-00001F000000}"/>
  <tableColumns count="2">
    <tableColumn id="1" xr3:uid="{00000000-0010-0000-1E00-000001000000}" name="Exercise" dataDxfId="232" dataCellStyle="Hyperlink"/>
    <tableColumn id="2" xr3:uid="{00000000-0010-0000-1E00-000002000000}" name="Link" dataDxfId="231"/>
  </tableColumns>
  <tableStyleInfo name="TableStyleMedium2" showFirstColumn="0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00000000-000C-0000-FFFF-FFFF1F000000}" name="Incline_Push33" displayName="Incline_Push33" ref="B213:C219" totalsRowShown="0" headerRowDxfId="230" dataDxfId="228" headerRowBorderDxfId="229" tableBorderDxfId="227">
  <autoFilter ref="B213:C219" xr:uid="{00000000-0009-0000-0100-000020000000}"/>
  <tableColumns count="2">
    <tableColumn id="1" xr3:uid="{00000000-0010-0000-1F00-000001000000}" name="Exercise" dataDxfId="226" dataCellStyle="Hyperlink"/>
    <tableColumn id="2" xr3:uid="{00000000-0010-0000-1F00-000002000000}" name="Link" dataDxfId="225"/>
  </tableColumns>
  <tableStyleInfo name="TableStyleMedium2" showFirstColumn="0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00000000-000C-0000-FFFF-FFFF20000000}" name="Horizontal_Push34" displayName="Horizontal_Push34" ref="B204:C211" totalsRowShown="0" headerRowDxfId="224" dataDxfId="222" headerRowBorderDxfId="223" tableBorderDxfId="221">
  <autoFilter ref="B204:C211" xr:uid="{00000000-0009-0000-0100-000021000000}"/>
  <tableColumns count="2">
    <tableColumn id="1" xr3:uid="{00000000-0010-0000-2000-000001000000}" name="Exercise" dataDxfId="220" dataCellStyle="Hyperlink"/>
    <tableColumn id="2" xr3:uid="{00000000-0010-0000-2000-000002000000}" name="Link" dataDxfId="219"/>
  </tableColumns>
  <tableStyleInfo name="TableStyleMedium2" showFirstColumn="0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00000000-000C-0000-FFFF-FFFF21000000}" name="Chest_Isolation35" displayName="Chest_Isolation35" ref="B195:C202" totalsRowShown="0" headerRowDxfId="218" dataDxfId="216" headerRowBorderDxfId="217" tableBorderDxfId="215">
  <autoFilter ref="B195:C202" xr:uid="{00000000-0009-0000-0100-000022000000}"/>
  <tableColumns count="2">
    <tableColumn id="1" xr3:uid="{00000000-0010-0000-2100-000001000000}" name="Exercise" dataDxfId="214" dataCellStyle="Hyperlink"/>
    <tableColumn id="2" xr3:uid="{00000000-0010-0000-2100-000002000000}" name="Link" dataDxfId="213"/>
  </tableColumns>
  <tableStyleInfo name="TableStyleMedium2" showFirstColumn="0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00000000-000C-0000-FFFF-FFFF22000000}" name="Hamstrings_Isolation36" displayName="Hamstrings_Isolation36" ref="B190:C193" totalsRowShown="0" headerRowDxfId="212" dataDxfId="210" headerRowBorderDxfId="211" tableBorderDxfId="209">
  <autoFilter ref="B190:C193" xr:uid="{00000000-0009-0000-0100-000023000000}"/>
  <tableColumns count="2">
    <tableColumn id="1" xr3:uid="{00000000-0010-0000-2200-000001000000}" name="Exercise" dataDxfId="208" dataCellStyle="Hyperlink"/>
    <tableColumn id="2" xr3:uid="{00000000-0010-0000-2200-000002000000}" name="Link" dataDxfId="207"/>
  </tableColumns>
  <tableStyleInfo name="TableStyleMedium2" showFirstColumn="0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00000000-000C-0000-FFFF-FFFF23000000}" name="Hamstrings_Hip_Hinge37" displayName="Hamstrings_Hip_Hinge37" ref="B184:C188" totalsRowShown="0" headerRowDxfId="206" dataDxfId="204" headerRowBorderDxfId="205" tableBorderDxfId="203">
  <autoFilter ref="B184:C188" xr:uid="{00000000-0009-0000-0100-000024000000}"/>
  <tableColumns count="2">
    <tableColumn id="1" xr3:uid="{00000000-0010-0000-2300-000001000000}" name="Exercise" dataDxfId="202" dataCellStyle="Hyperlink"/>
    <tableColumn id="2" xr3:uid="{00000000-0010-0000-2300-000002000000}" name="Link" dataDxfId="201"/>
  </tableColumns>
  <tableStyleInfo name="TableStyleMedium2" showFirstColumn="0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00000000-000C-0000-FFFF-FFFF24000000}" name="Glutes38" displayName="Glutes38" ref="B174:C182" totalsRowShown="0" headerRowDxfId="200" dataDxfId="198" headerRowBorderDxfId="199" tableBorderDxfId="197">
  <autoFilter ref="B174:C182" xr:uid="{00000000-0009-0000-0100-000025000000}"/>
  <tableColumns count="2">
    <tableColumn id="1" xr3:uid="{00000000-0010-0000-2400-000001000000}" name="Exercise" dataDxfId="196" dataCellStyle="Hyperlink"/>
    <tableColumn id="2" xr3:uid="{00000000-0010-0000-2400-000002000000}" name="Link" dataDxfId="195"/>
  </tableColumns>
  <tableStyleInfo name="TableStyleMedium2" showFirstColumn="0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00000000-000C-0000-FFFF-FFFF25000000}" name="Quads39" displayName="Quads39" ref="B165:C172" totalsRowShown="0" headerRowDxfId="194" dataDxfId="192" headerRowBorderDxfId="193" tableBorderDxfId="191">
  <autoFilter ref="B165:C172" xr:uid="{00000000-0009-0000-0100-000026000000}"/>
  <tableColumns count="2">
    <tableColumn id="1" xr3:uid="{00000000-0010-0000-2500-000001000000}" name="Exercise" dataDxfId="190" dataCellStyle="Hyperlink"/>
    <tableColumn id="2" xr3:uid="{00000000-0010-0000-2500-000002000000}" name="Link" dataDxfId="189"/>
  </tableColumns>
  <tableStyleInfo name="TableStyleMedium2" showFirstColumn="0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00000000-000C-0000-FFFF-FFFF26000000}" name="Vertical_Back40" displayName="Vertical_Back40" ref="B151:C163" totalsRowShown="0" headerRowDxfId="188" dataDxfId="186" headerRowBorderDxfId="187" tableBorderDxfId="185" dataCellStyle="Hyperlink">
  <autoFilter ref="B151:C163" xr:uid="{00000000-0009-0000-0100-000027000000}"/>
  <tableColumns count="2">
    <tableColumn id="1" xr3:uid="{00000000-0010-0000-2600-000001000000}" name="Exercise" dataDxfId="184" dataCellStyle="Hyperlink"/>
    <tableColumn id="2" xr3:uid="{00000000-0010-0000-2600-000002000000}" name="Link" dataDxfId="183" dataCellStyle="Hyperlink"/>
  </tableColumns>
  <tableStyleInfo name="TableStyleMedium2" showFirstColumn="0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00000000-000C-0000-FFFF-FFFF27000000}" name="Horizontal_Back41" displayName="Horizontal_Back41" ref="B141:C149" totalsRowShown="0" headerRowDxfId="182" dataDxfId="180" headerRowBorderDxfId="181" tableBorderDxfId="179">
  <autoFilter ref="B141:C149" xr:uid="{00000000-0009-0000-0100-000028000000}"/>
  <tableColumns count="2">
    <tableColumn id="1" xr3:uid="{00000000-0010-0000-2700-000001000000}" name="Exercise" dataDxfId="178" dataCellStyle="Hyperlink"/>
    <tableColumn id="2" xr3:uid="{00000000-0010-0000-2700-000002000000}" name="Link" dataDxfId="177"/>
  </tableColumns>
  <tableStyleInfo name="TableStyleMedium2" showFirstColumn="0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00000000-000C-0000-FFFF-FFFF28000000}" name="Vertical_Triceps42" displayName="Vertical_Triceps42" ref="B134:C139" totalsRowShown="0" headerRowDxfId="176" dataDxfId="174" headerRowBorderDxfId="175" tableBorderDxfId="173">
  <autoFilter ref="B134:C139" xr:uid="{00000000-0009-0000-0100-000029000000}"/>
  <tableColumns count="2">
    <tableColumn id="1" xr3:uid="{00000000-0010-0000-2800-000001000000}" name="Exercise" dataDxfId="172" dataCellStyle="Hyperlink"/>
    <tableColumn id="2" xr3:uid="{00000000-0010-0000-2800-000002000000}" name="Link" dataDxfId="171"/>
  </tableColumns>
  <tableStyleInfo name="TableStyleMedium2" showFirstColumn="0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00000000-000C-0000-FFFF-FFFF29000000}" name="Horizontal_Triceps43" displayName="Horizontal_Triceps43" ref="B124:C132" totalsRowShown="0" headerRowDxfId="170" dataDxfId="168" headerRowBorderDxfId="169" tableBorderDxfId="167">
  <autoFilter ref="B124:C132" xr:uid="{00000000-0009-0000-0100-00002A000000}"/>
  <tableColumns count="2">
    <tableColumn id="1" xr3:uid="{00000000-0010-0000-2900-000001000000}" name="Exercise" dataDxfId="166" dataCellStyle="Hyperlink"/>
    <tableColumn id="2" xr3:uid="{00000000-0010-0000-2900-000002000000}" name="Link" dataDxfId="165"/>
  </tableColumns>
  <tableStyleInfo name="TableStyleMedium2" showFirstColumn="0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00000000-000C-0000-FFFF-FFFF2A000000}" name="Traps44" displayName="Traps44" ref="B118:C122" totalsRowShown="0" headerRowDxfId="164" dataDxfId="162" headerRowBorderDxfId="163" tableBorderDxfId="161">
  <autoFilter ref="B118:C122" xr:uid="{00000000-0009-0000-0100-00002B000000}"/>
  <tableColumns count="2">
    <tableColumn id="1" xr3:uid="{00000000-0010-0000-2A00-000001000000}" name="Exercise" dataDxfId="160" dataCellStyle="Hyperlink"/>
    <tableColumn id="2" xr3:uid="{00000000-0010-0000-2A00-000002000000}" name="Link" dataDxfId="159"/>
  </tableColumns>
  <tableStyleInfo name="TableStyleMedium2" showFirstColumn="0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00000000-000C-0000-FFFF-FFFF2B000000}" name="Side_Delts45" displayName="Side_Delts45" ref="B111:C116" totalsRowShown="0" headerRowDxfId="158" dataDxfId="156" headerRowBorderDxfId="157" tableBorderDxfId="155">
  <autoFilter ref="B111:C116" xr:uid="{00000000-0009-0000-0100-00002C000000}"/>
  <tableColumns count="2">
    <tableColumn id="1" xr3:uid="{00000000-0010-0000-2B00-000001000000}" name="Exercise" dataDxfId="154" dataCellStyle="Hyperlink"/>
    <tableColumn id="2" xr3:uid="{00000000-0010-0000-2B00-000002000000}" name="Link" dataDxfId="153"/>
  </tableColumns>
  <tableStyleInfo name="TableStyleMedium2" showFirstColumn="0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00000000-000C-0000-FFFF-FFFF2C000000}" name="Rear_Delts46" displayName="Rear_Delts46" ref="B105:C109" totalsRowShown="0" headerRowDxfId="152" dataDxfId="150" headerRowBorderDxfId="151" tableBorderDxfId="149">
  <autoFilter ref="B105:C109" xr:uid="{00000000-0009-0000-0100-00002D000000}"/>
  <tableColumns count="2">
    <tableColumn id="1" xr3:uid="{00000000-0010-0000-2C00-000001000000}" name="Exercise" dataDxfId="148" dataCellStyle="Hyperlink"/>
    <tableColumn id="2" xr3:uid="{00000000-0010-0000-2C00-000002000000}" name="Link" dataDxfId="147"/>
  </tableColumns>
  <tableStyleInfo name="TableStyleMedium2" showFirstColumn="0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00000000-000C-0000-FFFF-FFFF2D000000}" name="Biceps47" displayName="Biceps47" ref="B92:C103" totalsRowShown="0" headerRowDxfId="146" dataDxfId="144" headerRowBorderDxfId="145" tableBorderDxfId="143">
  <autoFilter ref="B92:C103" xr:uid="{00000000-0009-0000-0100-00002E000000}"/>
  <tableColumns count="2">
    <tableColumn id="1" xr3:uid="{00000000-0010-0000-2D00-000001000000}" name="Exercise" dataDxfId="142" dataCellStyle="Hyperlink"/>
    <tableColumn id="2" xr3:uid="{00000000-0010-0000-2D00-000002000000}" name="Link" dataDxfId="141"/>
  </tableColumns>
  <tableStyleInfo name="TableStyleMedium2" showFirstColumn="0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7" xr:uid="{00000000-000C-0000-FFFF-FFFF2E000000}" name="Calves48" displayName="Calves48" ref="B86:C90" totalsRowShown="0" headerRowDxfId="140" dataDxfId="138" headerRowBorderDxfId="139" tableBorderDxfId="137">
  <autoFilter ref="B86:C90" xr:uid="{00000000-0009-0000-0100-00002F000000}"/>
  <tableColumns count="2">
    <tableColumn id="1" xr3:uid="{00000000-0010-0000-2E00-000001000000}" name="Exercise" dataDxfId="136" dataCellStyle="Hyperlink"/>
    <tableColumn id="2" xr3:uid="{00000000-0010-0000-2E00-000002000000}" name="Link" dataDxfId="135"/>
  </tableColumns>
  <tableStyleInfo name="TableStyleMedium2" showFirstColumn="0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8" xr:uid="{00000000-000C-0000-FFFF-FFFF2F000000}" name="Links49" displayName="Links49" ref="B314:D484" totalsRowShown="0">
  <autoFilter ref="B314:D484" xr:uid="{00000000-0009-0000-0100-000030000000}"/>
  <sortState ref="B314:D523">
    <sortCondition ref="C94:C304"/>
  </sortState>
  <tableColumns count="3">
    <tableColumn id="1" xr3:uid="{00000000-0010-0000-2F00-000001000000}" name="Exercise" dataDxfId="134"/>
    <tableColumn id="2" xr3:uid="{00000000-0010-0000-2F00-000002000000}" name="Link"/>
    <tableColumn id="3" xr3:uid="{00000000-0010-0000-2F00-000003000000}" name="Category"/>
  </tableColumns>
  <tableStyleInfo name="TableStyleMedium2" showFirstColumn="0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9" xr:uid="{00000000-000C-0000-FFFF-FFFF30000000}" name="Abs_50" displayName="Abs_50" ref="B70:C77" totalsRowShown="0" headerRowDxfId="133" dataDxfId="132">
  <autoFilter ref="B70:C77" xr:uid="{00000000-0009-0000-0100-000031000000}"/>
  <tableColumns count="2">
    <tableColumn id="1" xr3:uid="{00000000-0010-0000-3000-000001000000}" name="Exercise" dataDxfId="131" dataCellStyle="Hyperlink"/>
    <tableColumn id="2" xr3:uid="{00000000-0010-0000-3000-000002000000}" name="Link" dataDxfId="130"/>
  </tableColumns>
  <tableStyleInfo name="TableStyleMedium2" showFirstColumn="0" showLastColumn="0" showRowStripes="1" showColumnStripes="0"/>
</table>
</file>

<file path=xl/tables/table7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31000000}" name="Rear_or_Side_Delts51" displayName="Rear_or_Side_Delts51" ref="B272:C281" totalsRowShown="0" headerRowDxfId="129" dataDxfId="127" headerRowBorderDxfId="128" tableBorderDxfId="126">
  <autoFilter ref="B272:C281" xr:uid="{00000000-0009-0000-0100-000032000000}"/>
  <tableColumns count="2">
    <tableColumn id="1" xr3:uid="{00000000-0010-0000-3100-000001000000}" name="Exercise" dataDxfId="125" dataCellStyle="Hyperlink"/>
    <tableColumn id="2" xr3:uid="{00000000-0010-0000-3100-000002000000}" name="Link" dataDxfId="124"/>
  </tableColumns>
  <tableStyleInfo name="TableStyleMedium2" showFirstColumn="0" showLastColumn="0" showRowStripes="1" showColumnStripes="0"/>
</table>
</file>

<file path=xl/tables/table7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32000000}" name="Table_Name52" displayName="Table_Name52" ref="B283:E305" totalsRowShown="0">
  <autoFilter ref="B283:E305" xr:uid="{00000000-0009-0000-0100-000033000000}"/>
  <tableColumns count="4">
    <tableColumn id="1" xr3:uid="{00000000-0010-0000-3200-000001000000}" name="Category"/>
    <tableColumn id="2" xr3:uid="{00000000-0010-0000-3200-000002000000}" name="Table name" dataDxfId="123"/>
    <tableColumn id="3" xr3:uid="{00000000-0010-0000-3200-000003000000}" name="Name List" dataDxfId="122"/>
    <tableColumn id="4" xr3:uid="{00000000-0010-0000-3200-000004000000}" name="Link List" dataDxfId="121">
      <calculatedColumnFormula>CONCATENATE(Table_Name52[[#This Row],[Table name]],"[Link]")</calculatedColumnFormula>
    </tableColumn>
  </tableColumns>
  <tableStyleInfo name="TableStyleMedium2" showFirstColumn="0" showLastColumn="0" showRowStripes="1" showColumnStripes="0"/>
</table>
</file>

<file path=xl/tables/table7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33000000}" name="Chest_Isolation_or_Triceps53" displayName="Chest_Isolation_or_Triceps53" ref="B250:C270" totalsRowShown="0" headerRowDxfId="120" dataDxfId="118" headerRowBorderDxfId="119" tableBorderDxfId="117">
  <autoFilter ref="B250:C270" xr:uid="{00000000-0009-0000-0100-000034000000}"/>
  <tableColumns count="2">
    <tableColumn id="1" xr3:uid="{00000000-0010-0000-3300-000001000000}" name="Exercise" dataDxfId="116" dataCellStyle="Hyperlink"/>
    <tableColumn id="2" xr3:uid="{00000000-0010-0000-3300-000002000000}" name="Link" dataDxfId="115"/>
  </tableColumns>
  <tableStyleInfo name="TableStyleMedium2" showFirstColumn="0" showLastColumn="0" showRowStripes="1" showColumnStripes="0"/>
</table>
</file>

<file path=xl/tables/table7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34000000}" name="Incline_Push_or_front_Delts54" displayName="Incline_Push_or_front_Delts54" ref="B237:C249" totalsRowShown="0" headerRowDxfId="114" dataDxfId="112" headerRowBorderDxfId="113" tableBorderDxfId="111">
  <autoFilter ref="B237:C249" xr:uid="{00000000-0009-0000-0100-000035000000}"/>
  <tableColumns count="2">
    <tableColumn id="1" xr3:uid="{00000000-0010-0000-3400-000001000000}" name="Exercise" dataDxfId="110" dataCellStyle="Hyperlink"/>
    <tableColumn id="2" xr3:uid="{00000000-0010-0000-3400-000002000000}" name="Link" dataDxfId="109"/>
  </tableColumns>
  <tableStyleInfo name="TableStyleMedium2" showFirstColumn="0" showLastColumn="0" showRowStripes="1" showColumnStripes="0"/>
</table>
</file>

<file path=xl/tables/table7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35000000}" name="Triceps55" displayName="Triceps55" ref="B223:C236" totalsRowShown="0" headerRowDxfId="108" dataDxfId="106" headerRowBorderDxfId="107" tableBorderDxfId="105">
  <autoFilter ref="B223:C236" xr:uid="{00000000-0009-0000-0100-000036000000}"/>
  <tableColumns count="2">
    <tableColumn id="1" xr3:uid="{00000000-0010-0000-3500-000001000000}" name="Exercise" dataDxfId="104" dataCellStyle="Hyperlink"/>
    <tableColumn id="2" xr3:uid="{00000000-0010-0000-3500-000002000000}" name="Link" dataDxfId="103"/>
  </tableColumns>
  <tableStyleInfo name="TableStyleMedium2" showFirstColumn="0" showLastColumn="0" showRowStripes="1" showColumnStripes="0"/>
</table>
</file>

<file path=xl/tables/table7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36000000}" name="Front_Delts56" displayName="Front_Delts56" ref="B214:C220" totalsRowShown="0" headerRowDxfId="102" dataDxfId="100" headerRowBorderDxfId="101" tableBorderDxfId="99">
  <autoFilter ref="B214:C220" xr:uid="{00000000-0009-0000-0100-000037000000}"/>
  <tableColumns count="2">
    <tableColumn id="1" xr3:uid="{00000000-0010-0000-3600-000001000000}" name="Exercise" dataDxfId="98" dataCellStyle="Hyperlink"/>
    <tableColumn id="2" xr3:uid="{00000000-0010-0000-3600-000002000000}" name="Link" dataDxfId="97"/>
  </tableColumns>
  <tableStyleInfo name="TableStyleMedium2" showFirstColumn="0" showLastColumn="0" showRowStripes="1" showColumnStripes="0"/>
</table>
</file>

<file path=xl/tables/table8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37000000}" name="Incline_Push57" displayName="Incline_Push57" ref="B206:C212" totalsRowShown="0" headerRowDxfId="96" dataDxfId="94" headerRowBorderDxfId="95" tableBorderDxfId="93">
  <autoFilter ref="B206:C212" xr:uid="{00000000-0009-0000-0100-000038000000}"/>
  <tableColumns count="2">
    <tableColumn id="1" xr3:uid="{00000000-0010-0000-3700-000001000000}" name="Exercise" dataDxfId="92" dataCellStyle="Hyperlink"/>
    <tableColumn id="2" xr3:uid="{00000000-0010-0000-3700-000002000000}" name="Link" dataDxfId="91"/>
  </tableColumns>
  <tableStyleInfo name="TableStyleMedium2" showFirstColumn="0" showLastColumn="0" showRowStripes="1" showColumnStripes="0"/>
</table>
</file>

<file path=xl/tables/table8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38000000}" name="Horizontal_Push58" displayName="Horizontal_Push58" ref="B197:C204" totalsRowShown="0" headerRowDxfId="90" dataDxfId="88" headerRowBorderDxfId="89" tableBorderDxfId="87">
  <autoFilter ref="B197:C204" xr:uid="{00000000-0009-0000-0100-000039000000}"/>
  <tableColumns count="2">
    <tableColumn id="1" xr3:uid="{00000000-0010-0000-3800-000001000000}" name="Exercise" dataDxfId="86" dataCellStyle="Hyperlink"/>
    <tableColumn id="2" xr3:uid="{00000000-0010-0000-3800-000002000000}" name="Link" dataDxfId="85"/>
  </tableColumns>
  <tableStyleInfo name="TableStyleMedium2" showFirstColumn="0" showLastColumn="0" showRowStripes="1" showColumnStripes="0"/>
</table>
</file>

<file path=xl/tables/table8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8" xr:uid="{00000000-000C-0000-FFFF-FFFF39000000}" name="Chest_Isolation59" displayName="Chest_Isolation59" ref="B188:C195" totalsRowShown="0" headerRowDxfId="84" dataDxfId="82" headerRowBorderDxfId="83" tableBorderDxfId="81">
  <autoFilter ref="B188:C195" xr:uid="{00000000-0009-0000-0100-00003A000000}"/>
  <tableColumns count="2">
    <tableColumn id="1" xr3:uid="{00000000-0010-0000-3900-000001000000}" name="Exercise" dataDxfId="80" dataCellStyle="Hyperlink"/>
    <tableColumn id="2" xr3:uid="{00000000-0010-0000-3900-000002000000}" name="Link" dataDxfId="79"/>
  </tableColumns>
  <tableStyleInfo name="TableStyleMedium2" showFirstColumn="0" showLastColumn="0" showRowStripes="1" showColumnStripes="0"/>
</table>
</file>

<file path=xl/tables/table8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9" xr:uid="{00000000-000C-0000-FFFF-FFFF3A000000}" name="Hamstrings_Isolation60" displayName="Hamstrings_Isolation60" ref="B183:C186" totalsRowShown="0" headerRowDxfId="78" dataDxfId="76" headerRowBorderDxfId="77" tableBorderDxfId="75">
  <autoFilter ref="B183:C186" xr:uid="{00000000-0009-0000-0100-00003B000000}"/>
  <tableColumns count="2">
    <tableColumn id="1" xr3:uid="{00000000-0010-0000-3A00-000001000000}" name="Exercise" dataDxfId="74" dataCellStyle="Hyperlink"/>
    <tableColumn id="2" xr3:uid="{00000000-0010-0000-3A00-000002000000}" name="Link" dataDxfId="73"/>
  </tableColumns>
  <tableStyleInfo name="TableStyleMedium2" showFirstColumn="0" showLastColumn="0" showRowStripes="1" showColumnStripes="0"/>
</table>
</file>

<file path=xl/tables/table8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" xr:uid="{00000000-000C-0000-FFFF-FFFF3B000000}" name="Hamstrings_Hip_Hinge61" displayName="Hamstrings_Hip_Hinge61" ref="B177:C181" totalsRowShown="0" headerRowDxfId="72" dataDxfId="70" headerRowBorderDxfId="71" tableBorderDxfId="69">
  <autoFilter ref="B177:C181" xr:uid="{00000000-0009-0000-0100-00003C000000}"/>
  <tableColumns count="2">
    <tableColumn id="1" xr3:uid="{00000000-0010-0000-3B00-000001000000}" name="Exercise" dataDxfId="68" dataCellStyle="Hyperlink"/>
    <tableColumn id="2" xr3:uid="{00000000-0010-0000-3B00-000002000000}" name="Link" dataDxfId="67"/>
  </tableColumns>
  <tableStyleInfo name="TableStyleMedium2" showFirstColumn="0" showLastColumn="0" showRowStripes="1" showColumnStripes="0"/>
</table>
</file>

<file path=xl/tables/table8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1" xr:uid="{00000000-000C-0000-FFFF-FFFF3C000000}" name="Glutes62" displayName="Glutes62" ref="B167:C175" totalsRowShown="0" headerRowDxfId="66" dataDxfId="64" headerRowBorderDxfId="65" tableBorderDxfId="63">
  <autoFilter ref="B167:C175" xr:uid="{00000000-0009-0000-0100-00003D000000}"/>
  <tableColumns count="2">
    <tableColumn id="1" xr3:uid="{00000000-0010-0000-3C00-000001000000}" name="Exercise" dataDxfId="62" dataCellStyle="Hyperlink"/>
    <tableColumn id="2" xr3:uid="{00000000-0010-0000-3C00-000002000000}" name="Link" dataDxfId="61"/>
  </tableColumns>
  <tableStyleInfo name="TableStyleMedium2" showFirstColumn="0" showLastColumn="0" showRowStripes="1" showColumnStripes="0"/>
</table>
</file>

<file path=xl/tables/table8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2" xr:uid="{00000000-000C-0000-FFFF-FFFF3D000000}" name="Quads63" displayName="Quads63" ref="B158:C165" totalsRowShown="0" headerRowDxfId="60" dataDxfId="58" headerRowBorderDxfId="59" tableBorderDxfId="57">
  <autoFilter ref="B158:C165" xr:uid="{00000000-0009-0000-0100-00003E000000}"/>
  <tableColumns count="2">
    <tableColumn id="1" xr3:uid="{00000000-0010-0000-3D00-000001000000}" name="Exercise" dataDxfId="56" dataCellStyle="Hyperlink"/>
    <tableColumn id="2" xr3:uid="{00000000-0010-0000-3D00-000002000000}" name="Link" dataDxfId="55"/>
  </tableColumns>
  <tableStyleInfo name="TableStyleMedium2" showFirstColumn="0" showLastColumn="0" showRowStripes="1" showColumnStripes="0"/>
</table>
</file>

<file path=xl/tables/table8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3" xr:uid="{00000000-000C-0000-FFFF-FFFF3E000000}" name="Vertical_Back64" displayName="Vertical_Back64" ref="B144:C156" totalsRowShown="0" headerRowDxfId="54" dataDxfId="52" headerRowBorderDxfId="53" tableBorderDxfId="51" dataCellStyle="Hyperlink">
  <autoFilter ref="B144:C156" xr:uid="{00000000-0009-0000-0100-00003F000000}"/>
  <tableColumns count="2">
    <tableColumn id="1" xr3:uid="{00000000-0010-0000-3E00-000001000000}" name="Exercise" dataDxfId="50" dataCellStyle="Hyperlink"/>
    <tableColumn id="2" xr3:uid="{00000000-0010-0000-3E00-000002000000}" name="Link" dataDxfId="49" dataCellStyle="Hyperlink"/>
  </tableColumns>
  <tableStyleInfo name="TableStyleMedium2" showFirstColumn="0" showLastColumn="0" showRowStripes="1" showColumnStripes="0"/>
</table>
</file>

<file path=xl/tables/table8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4" xr:uid="{00000000-000C-0000-FFFF-FFFF3F000000}" name="Horizontal_Back65" displayName="Horizontal_Back65" ref="B134:C142" totalsRowShown="0" headerRowDxfId="48" dataDxfId="46" headerRowBorderDxfId="47" tableBorderDxfId="45">
  <autoFilter ref="B134:C142" xr:uid="{00000000-0009-0000-0100-000040000000}"/>
  <tableColumns count="2">
    <tableColumn id="1" xr3:uid="{00000000-0010-0000-3F00-000001000000}" name="Exercise" dataDxfId="44" dataCellStyle="Hyperlink"/>
    <tableColumn id="2" xr3:uid="{00000000-0010-0000-3F00-000002000000}" name="Link" dataDxfId="43"/>
  </tableColumns>
  <tableStyleInfo name="TableStyleMedium2" showFirstColumn="0" showLastColumn="0" showRowStripes="1" showColumnStripes="0"/>
</table>
</file>

<file path=xl/tables/table8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5" xr:uid="{00000000-000C-0000-FFFF-FFFF40000000}" name="Vertical_Triceps66" displayName="Vertical_Triceps66" ref="B127:C132" totalsRowShown="0" headerRowDxfId="42" dataDxfId="40" headerRowBorderDxfId="41" tableBorderDxfId="39">
  <autoFilter ref="B127:C132" xr:uid="{00000000-0009-0000-0100-000041000000}"/>
  <tableColumns count="2">
    <tableColumn id="1" xr3:uid="{00000000-0010-0000-4000-000001000000}" name="Exercise" dataDxfId="38" dataCellStyle="Hyperlink"/>
    <tableColumn id="2" xr3:uid="{00000000-0010-0000-4000-000002000000}" name="Link" dataDxfId="37"/>
  </tableColumns>
  <tableStyleInfo name="TableStyleMedium2" showFirstColumn="0" showLastColumn="0" showRowStripes="1" showColumnStripes="0"/>
</table>
</file>

<file path=xl/tables/table9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6" xr:uid="{00000000-000C-0000-FFFF-FFFF41000000}" name="Horizontal_Triceps67" displayName="Horizontal_Triceps67" ref="B117:C125" totalsRowShown="0" headerRowDxfId="36" dataDxfId="34" headerRowBorderDxfId="35" tableBorderDxfId="33">
  <autoFilter ref="B117:C125" xr:uid="{00000000-0009-0000-0100-000042000000}"/>
  <tableColumns count="2">
    <tableColumn id="1" xr3:uid="{00000000-0010-0000-4100-000001000000}" name="Exercise" dataDxfId="32" dataCellStyle="Hyperlink"/>
    <tableColumn id="2" xr3:uid="{00000000-0010-0000-4100-000002000000}" name="Link" dataDxfId="31"/>
  </tableColumns>
  <tableStyleInfo name="TableStyleMedium2" showFirstColumn="0" showLastColumn="0" showRowStripes="1" showColumnStripes="0"/>
</table>
</file>

<file path=xl/tables/table9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7" xr:uid="{00000000-000C-0000-FFFF-FFFF42000000}" name="Traps68" displayName="Traps68" ref="B111:C115" totalsRowShown="0" headerRowDxfId="30" dataDxfId="28" headerRowBorderDxfId="29" tableBorderDxfId="27">
  <autoFilter ref="B111:C115" xr:uid="{00000000-0009-0000-0100-000043000000}"/>
  <tableColumns count="2">
    <tableColumn id="1" xr3:uid="{00000000-0010-0000-4200-000001000000}" name="Exercise" dataDxfId="26" dataCellStyle="Hyperlink"/>
    <tableColumn id="2" xr3:uid="{00000000-0010-0000-4200-000002000000}" name="Link" dataDxfId="25"/>
  </tableColumns>
  <tableStyleInfo name="TableStyleMedium2" showFirstColumn="0" showLastColumn="0" showRowStripes="1" showColumnStripes="0"/>
</table>
</file>

<file path=xl/tables/table9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8" xr:uid="{00000000-000C-0000-FFFF-FFFF43000000}" name="Side_Delts69" displayName="Side_Delts69" ref="B104:C109" totalsRowShown="0" headerRowDxfId="24" dataDxfId="22" headerRowBorderDxfId="23" tableBorderDxfId="21">
  <autoFilter ref="B104:C109" xr:uid="{00000000-0009-0000-0100-000044000000}"/>
  <tableColumns count="2">
    <tableColumn id="1" xr3:uid="{00000000-0010-0000-4300-000001000000}" name="Exercise" dataDxfId="20" dataCellStyle="Hyperlink"/>
    <tableColumn id="2" xr3:uid="{00000000-0010-0000-4300-000002000000}" name="Link" dataDxfId="19"/>
  </tableColumns>
  <tableStyleInfo name="TableStyleMedium2" showFirstColumn="0" showLastColumn="0" showRowStripes="1" showColumnStripes="0"/>
</table>
</file>

<file path=xl/tables/table9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9" xr:uid="{00000000-000C-0000-FFFF-FFFF44000000}" name="Rear_Delts70" displayName="Rear_Delts70" ref="B98:C102" totalsRowShown="0" headerRowDxfId="18" dataDxfId="16" headerRowBorderDxfId="17" tableBorderDxfId="15">
  <autoFilter ref="B98:C102" xr:uid="{00000000-0009-0000-0100-000045000000}"/>
  <tableColumns count="2">
    <tableColumn id="1" xr3:uid="{00000000-0010-0000-4400-000001000000}" name="Exercise" dataDxfId="14" dataCellStyle="Hyperlink"/>
    <tableColumn id="2" xr3:uid="{00000000-0010-0000-4400-000002000000}" name="Link" dataDxfId="13"/>
  </tableColumns>
  <tableStyleInfo name="TableStyleMedium2" showFirstColumn="0" showLastColumn="0" showRowStripes="1" showColumnStripes="0"/>
</table>
</file>

<file path=xl/tables/table9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0" xr:uid="{00000000-000C-0000-FFFF-FFFF45000000}" name="Biceps71" displayName="Biceps71" ref="B85:C96" totalsRowShown="0" headerRowDxfId="12" dataDxfId="10" headerRowBorderDxfId="11" tableBorderDxfId="9">
  <autoFilter ref="B85:C96" xr:uid="{00000000-0009-0000-0100-000046000000}"/>
  <tableColumns count="2">
    <tableColumn id="1" xr3:uid="{00000000-0010-0000-4500-000001000000}" name="Exercise" dataDxfId="8" dataCellStyle="Hyperlink"/>
    <tableColumn id="2" xr3:uid="{00000000-0010-0000-4500-000002000000}" name="Link" dataDxfId="7"/>
  </tableColumns>
  <tableStyleInfo name="TableStyleMedium2" showFirstColumn="0" showLastColumn="0" showRowStripes="1" showColumnStripes="0"/>
</table>
</file>

<file path=xl/tables/table9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1" xr:uid="{00000000-000C-0000-FFFF-FFFF46000000}" name="Calves72" displayName="Calves72" ref="B79:C83" totalsRowShown="0" headerRowDxfId="6" dataDxfId="4" headerRowBorderDxfId="5" tableBorderDxfId="3">
  <autoFilter ref="B79:C83" xr:uid="{00000000-0009-0000-0100-000047000000}"/>
  <tableColumns count="2">
    <tableColumn id="1" xr3:uid="{00000000-0010-0000-4600-000001000000}" name="Exercise" dataDxfId="2" dataCellStyle="Hyperlink"/>
    <tableColumn id="2" xr3:uid="{00000000-0010-0000-4600-000002000000}" name="Link" dataDxfId="1"/>
  </tableColumns>
  <tableStyleInfo name="TableStyleMedium2" showFirstColumn="0" showLastColumn="0" showRowStripes="1" showColumnStripes="0"/>
</table>
</file>

<file path=xl/tables/table9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2" xr:uid="{00000000-000C-0000-FFFF-FFFF47000000}" name="Links73" displayName="Links73" ref="B307:D477" totalsRowShown="0">
  <autoFilter ref="B307:D477" xr:uid="{00000000-0009-0000-0100-000048000000}"/>
  <sortState ref="B314:D523">
    <sortCondition ref="C94:C304"/>
  </sortState>
  <tableColumns count="3">
    <tableColumn id="1" xr3:uid="{00000000-0010-0000-4700-000001000000}" name="Exercise" dataDxfId="0"/>
    <tableColumn id="2" xr3:uid="{00000000-0010-0000-4700-000002000000}" name="Link"/>
    <tableColumn id="3" xr3:uid="{00000000-0010-0000-4700-000003000000}" name="Category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B48xWtzMHxk" TargetMode="External"/><Relationship Id="rId21" Type="http://schemas.openxmlformats.org/officeDocument/2006/relationships/hyperlink" Target="https://youtu.be/yYB76DOBPsM" TargetMode="External"/><Relationship Id="rId42" Type="http://schemas.openxmlformats.org/officeDocument/2006/relationships/hyperlink" Target="https://youtu.be/HOWPPDueZY8" TargetMode="External"/><Relationship Id="rId63" Type="http://schemas.openxmlformats.org/officeDocument/2006/relationships/hyperlink" Target="https://youtu.be/WWS1rPFPyiQ" TargetMode="External"/><Relationship Id="rId84" Type="http://schemas.openxmlformats.org/officeDocument/2006/relationships/hyperlink" Target="https://youtu.be/n9RZ6FEthGU" TargetMode="External"/><Relationship Id="rId138" Type="http://schemas.openxmlformats.org/officeDocument/2006/relationships/hyperlink" Target="https://youtu.be/YIqmLutlM1g" TargetMode="External"/><Relationship Id="rId159" Type="http://schemas.openxmlformats.org/officeDocument/2006/relationships/hyperlink" Target="https://youtu.be/ipoTKasbDyQ" TargetMode="External"/><Relationship Id="rId170" Type="http://schemas.openxmlformats.org/officeDocument/2006/relationships/hyperlink" Target="https://youtu.be/BvX7g1yr1pY" TargetMode="External"/><Relationship Id="rId191" Type="http://schemas.openxmlformats.org/officeDocument/2006/relationships/table" Target="../tables/table10.xml"/><Relationship Id="rId205" Type="http://schemas.openxmlformats.org/officeDocument/2006/relationships/table" Target="../tables/table24.xml"/><Relationship Id="rId16" Type="http://schemas.openxmlformats.org/officeDocument/2006/relationships/hyperlink" Target="https://youtu.be/wrPN51LyOUE" TargetMode="External"/><Relationship Id="rId107" Type="http://schemas.openxmlformats.org/officeDocument/2006/relationships/hyperlink" Target="https://youtu.be/tu2Q82-HMg0" TargetMode="External"/><Relationship Id="rId11" Type="http://schemas.openxmlformats.org/officeDocument/2006/relationships/hyperlink" Target="https://youtu.be/ENaZCLrz8_c" TargetMode="External"/><Relationship Id="rId32" Type="http://schemas.openxmlformats.org/officeDocument/2006/relationships/hyperlink" Target="https://youtu.be/FoZM6vuuKBc" TargetMode="External"/><Relationship Id="rId37" Type="http://schemas.openxmlformats.org/officeDocument/2006/relationships/hyperlink" Target="https://youtu.be/BvX7g1yr1pY" TargetMode="External"/><Relationship Id="rId53" Type="http://schemas.openxmlformats.org/officeDocument/2006/relationships/hyperlink" Target="https://youtu.be/z3yCDRGrQTM" TargetMode="External"/><Relationship Id="rId58" Type="http://schemas.openxmlformats.org/officeDocument/2006/relationships/hyperlink" Target="https://youtu.be/lNYA35p8XJQ" TargetMode="External"/><Relationship Id="rId74" Type="http://schemas.openxmlformats.org/officeDocument/2006/relationships/hyperlink" Target="https://youtu.be/OMUGU1Vh8Ao" TargetMode="External"/><Relationship Id="rId79" Type="http://schemas.openxmlformats.org/officeDocument/2006/relationships/hyperlink" Target="https://youtu.be/Dl-by6_vATQ" TargetMode="External"/><Relationship Id="rId102" Type="http://schemas.openxmlformats.org/officeDocument/2006/relationships/hyperlink" Target="https://youtu.be/RGFdTZznnRs" TargetMode="External"/><Relationship Id="rId123" Type="http://schemas.openxmlformats.org/officeDocument/2006/relationships/hyperlink" Target="https://youtu.be/TtXlapucVxM" TargetMode="External"/><Relationship Id="rId128" Type="http://schemas.openxmlformats.org/officeDocument/2006/relationships/hyperlink" Target="https://youtu.be/aNzU6AYZiEs" TargetMode="External"/><Relationship Id="rId144" Type="http://schemas.openxmlformats.org/officeDocument/2006/relationships/hyperlink" Target="https://youtu.be/B33bKk_r5PU" TargetMode="External"/><Relationship Id="rId149" Type="http://schemas.openxmlformats.org/officeDocument/2006/relationships/hyperlink" Target="https://youtu.be/B21LHpkamJM" TargetMode="External"/><Relationship Id="rId5" Type="http://schemas.openxmlformats.org/officeDocument/2006/relationships/hyperlink" Target="https://youtu.be/UNo4yBbidG4" TargetMode="External"/><Relationship Id="rId90" Type="http://schemas.openxmlformats.org/officeDocument/2006/relationships/hyperlink" Target="https://youtu.be/YIqmLutlM1g" TargetMode="External"/><Relationship Id="rId95" Type="http://schemas.openxmlformats.org/officeDocument/2006/relationships/hyperlink" Target="https://youtu.be/60Ai9_c60xg" TargetMode="External"/><Relationship Id="rId160" Type="http://schemas.openxmlformats.org/officeDocument/2006/relationships/hyperlink" Target="https://youtu.be/UPGRju60F60" TargetMode="External"/><Relationship Id="rId165" Type="http://schemas.openxmlformats.org/officeDocument/2006/relationships/hyperlink" Target="https://youtu.be/FoZM6vuuKBc" TargetMode="External"/><Relationship Id="rId181" Type="http://schemas.openxmlformats.org/officeDocument/2006/relationships/drawing" Target="../drawings/drawing1.xml"/><Relationship Id="rId186" Type="http://schemas.openxmlformats.org/officeDocument/2006/relationships/table" Target="../tables/table5.xml"/><Relationship Id="rId22" Type="http://schemas.openxmlformats.org/officeDocument/2006/relationships/hyperlink" Target="https://youtu.be/GztM7atVgd8" TargetMode="External"/><Relationship Id="rId27" Type="http://schemas.openxmlformats.org/officeDocument/2006/relationships/hyperlink" Target="https://youtu.be/sR_EdrSruyQ" TargetMode="External"/><Relationship Id="rId43" Type="http://schemas.openxmlformats.org/officeDocument/2006/relationships/hyperlink" Target="https://youtu.be/NF4nbNsqreQ" TargetMode="External"/><Relationship Id="rId48" Type="http://schemas.openxmlformats.org/officeDocument/2006/relationships/hyperlink" Target="https://youtu.be/gQ179IUjMsQ" TargetMode="External"/><Relationship Id="rId64" Type="http://schemas.openxmlformats.org/officeDocument/2006/relationships/hyperlink" Target="https://youtu.be/zbYgjREbdb0" TargetMode="External"/><Relationship Id="rId69" Type="http://schemas.openxmlformats.org/officeDocument/2006/relationships/hyperlink" Target="https://youtu.be/SOyO4LHjhX4" TargetMode="External"/><Relationship Id="rId113" Type="http://schemas.openxmlformats.org/officeDocument/2006/relationships/hyperlink" Target="https://youtu.be/He-GN_4MAY4" TargetMode="External"/><Relationship Id="rId118" Type="http://schemas.openxmlformats.org/officeDocument/2006/relationships/hyperlink" Target="https://youtu.be/a5_JKN7j7Ug" TargetMode="External"/><Relationship Id="rId134" Type="http://schemas.openxmlformats.org/officeDocument/2006/relationships/hyperlink" Target="https://youtu.be/LYZDsNv8kJ8" TargetMode="External"/><Relationship Id="rId139" Type="http://schemas.openxmlformats.org/officeDocument/2006/relationships/hyperlink" Target="https://youtu.be/dF9Pm_-2zmg" TargetMode="External"/><Relationship Id="rId80" Type="http://schemas.openxmlformats.org/officeDocument/2006/relationships/hyperlink" Target="https://youtu.be/3s_QUA4HcxI" TargetMode="External"/><Relationship Id="rId85" Type="http://schemas.openxmlformats.org/officeDocument/2006/relationships/hyperlink" Target="https://youtu.be/Ax_6UXGQo7o" TargetMode="External"/><Relationship Id="rId150" Type="http://schemas.openxmlformats.org/officeDocument/2006/relationships/hyperlink" Target="https://youtu.be/U3SkMY6jw5M" TargetMode="External"/><Relationship Id="rId155" Type="http://schemas.openxmlformats.org/officeDocument/2006/relationships/hyperlink" Target="https://youtu.be/_GBEHrc_V5U" TargetMode="External"/><Relationship Id="rId171" Type="http://schemas.openxmlformats.org/officeDocument/2006/relationships/hyperlink" Target="https://youtu.be/zWRCV_td3I8" TargetMode="External"/><Relationship Id="rId176" Type="http://schemas.openxmlformats.org/officeDocument/2006/relationships/hyperlink" Target="https://youtu.be/2PC8eYTte5w" TargetMode="External"/><Relationship Id="rId192" Type="http://schemas.openxmlformats.org/officeDocument/2006/relationships/table" Target="../tables/table11.xml"/><Relationship Id="rId197" Type="http://schemas.openxmlformats.org/officeDocument/2006/relationships/table" Target="../tables/table16.xml"/><Relationship Id="rId201" Type="http://schemas.openxmlformats.org/officeDocument/2006/relationships/table" Target="../tables/table20.xml"/><Relationship Id="rId12" Type="http://schemas.openxmlformats.org/officeDocument/2006/relationships/hyperlink" Target="https://youtu.be/dmwMfjPQIP8" TargetMode="External"/><Relationship Id="rId17" Type="http://schemas.openxmlformats.org/officeDocument/2006/relationships/hyperlink" Target="https://youtu.be/mucRuC4sEjQ" TargetMode="External"/><Relationship Id="rId33" Type="http://schemas.openxmlformats.org/officeDocument/2006/relationships/hyperlink" Target="https://youtu.be/KkpCTyjGlZo" TargetMode="External"/><Relationship Id="rId38" Type="http://schemas.openxmlformats.org/officeDocument/2006/relationships/hyperlink" Target="https://youtu.be/ROIrNQJBKZ0" TargetMode="External"/><Relationship Id="rId59" Type="http://schemas.openxmlformats.org/officeDocument/2006/relationships/hyperlink" Target="https://youtu.be/uFEPuNtHoOU" TargetMode="External"/><Relationship Id="rId103" Type="http://schemas.openxmlformats.org/officeDocument/2006/relationships/hyperlink" Target="https://youtu.be/cg4tsxQ1BP4" TargetMode="External"/><Relationship Id="rId108" Type="http://schemas.openxmlformats.org/officeDocument/2006/relationships/hyperlink" Target="https://youtu.be/gYbmiluG5Ho" TargetMode="External"/><Relationship Id="rId124" Type="http://schemas.openxmlformats.org/officeDocument/2006/relationships/hyperlink" Target="https://youtu.be/B21LHpkamJM" TargetMode="External"/><Relationship Id="rId129" Type="http://schemas.openxmlformats.org/officeDocument/2006/relationships/hyperlink" Target="https://youtu.be/daSL236nYZs" TargetMode="External"/><Relationship Id="rId54" Type="http://schemas.openxmlformats.org/officeDocument/2006/relationships/hyperlink" Target="https://youtu.be/J44yAQ_LXXU" TargetMode="External"/><Relationship Id="rId70" Type="http://schemas.openxmlformats.org/officeDocument/2006/relationships/hyperlink" Target="https://youtu.be/vNgwqFsVstY" TargetMode="External"/><Relationship Id="rId75" Type="http://schemas.openxmlformats.org/officeDocument/2006/relationships/hyperlink" Target="https://youtu.be/f-_q_3tN6Yo" TargetMode="External"/><Relationship Id="rId91" Type="http://schemas.openxmlformats.org/officeDocument/2006/relationships/hyperlink" Target="https://youtu.be/20_pP7oaH34" TargetMode="External"/><Relationship Id="rId96" Type="http://schemas.openxmlformats.org/officeDocument/2006/relationships/hyperlink" Target="https://youtu.be/ipoTKasbDyQ" TargetMode="External"/><Relationship Id="rId140" Type="http://schemas.openxmlformats.org/officeDocument/2006/relationships/hyperlink" Target="https://youtu.be/RGFdTZznnRs" TargetMode="External"/><Relationship Id="rId145" Type="http://schemas.openxmlformats.org/officeDocument/2006/relationships/hyperlink" Target="https://youtu.be/tu2Q82-HMg0" TargetMode="External"/><Relationship Id="rId161" Type="http://schemas.openxmlformats.org/officeDocument/2006/relationships/hyperlink" Target="https://youtu.be/ZYM1mNayaeI" TargetMode="External"/><Relationship Id="rId166" Type="http://schemas.openxmlformats.org/officeDocument/2006/relationships/hyperlink" Target="https://youtu.be/KkpCTyjGlZo" TargetMode="External"/><Relationship Id="rId182" Type="http://schemas.openxmlformats.org/officeDocument/2006/relationships/table" Target="../tables/table1.xml"/><Relationship Id="rId187" Type="http://schemas.openxmlformats.org/officeDocument/2006/relationships/table" Target="../tables/table6.xml"/><Relationship Id="rId1" Type="http://schemas.openxmlformats.org/officeDocument/2006/relationships/hyperlink" Target="https://youtu.be/zWRCV_td3I8" TargetMode="External"/><Relationship Id="rId6" Type="http://schemas.openxmlformats.org/officeDocument/2006/relationships/hyperlink" Target="https://youtu.be/2PC8eYTte5w" TargetMode="External"/><Relationship Id="rId23" Type="http://schemas.openxmlformats.org/officeDocument/2006/relationships/hyperlink" Target="https://youtu.be/nW7w5vG6IIc" TargetMode="External"/><Relationship Id="rId28" Type="http://schemas.openxmlformats.org/officeDocument/2006/relationships/hyperlink" Target="https://youtu.be/S97e09rLmEU" TargetMode="External"/><Relationship Id="rId49" Type="http://schemas.openxmlformats.org/officeDocument/2006/relationships/hyperlink" Target="https://youtu.be/4Idz7uwm3OU" TargetMode="External"/><Relationship Id="rId114" Type="http://schemas.openxmlformats.org/officeDocument/2006/relationships/hyperlink" Target="https://youtu.be/pOX1m37rOWo" TargetMode="External"/><Relationship Id="rId119" Type="http://schemas.openxmlformats.org/officeDocument/2006/relationships/hyperlink" Target="https://youtu.be/B33bKk_r5PU" TargetMode="External"/><Relationship Id="rId44" Type="http://schemas.openxmlformats.org/officeDocument/2006/relationships/hyperlink" Target="https://youtu.be/lFyDmuDjRts" TargetMode="External"/><Relationship Id="rId60" Type="http://schemas.openxmlformats.org/officeDocument/2006/relationships/hyperlink" Target="https://youtu.be/SYji94GabJg" TargetMode="External"/><Relationship Id="rId65" Type="http://schemas.openxmlformats.org/officeDocument/2006/relationships/hyperlink" Target="https://youtu.be/euEPxA3gsDo" TargetMode="External"/><Relationship Id="rId81" Type="http://schemas.openxmlformats.org/officeDocument/2006/relationships/hyperlink" Target="https://youtu.be/ILToidt_G0U" TargetMode="External"/><Relationship Id="rId86" Type="http://schemas.openxmlformats.org/officeDocument/2006/relationships/hyperlink" Target="https://youtu.be/TM_PeJIdQwE" TargetMode="External"/><Relationship Id="rId130" Type="http://schemas.openxmlformats.org/officeDocument/2006/relationships/hyperlink" Target="https://youtu.be/zWRCV_td3I8" TargetMode="External"/><Relationship Id="rId135" Type="http://schemas.openxmlformats.org/officeDocument/2006/relationships/hyperlink" Target="https://youtu.be/eaI0E6ZcwM4" TargetMode="External"/><Relationship Id="rId151" Type="http://schemas.openxmlformats.org/officeDocument/2006/relationships/hyperlink" Target="https://youtu.be/He-GN_4MAY4" TargetMode="External"/><Relationship Id="rId156" Type="http://schemas.openxmlformats.org/officeDocument/2006/relationships/hyperlink" Target="https://youtu.be/t2Kk-TOhq14" TargetMode="External"/><Relationship Id="rId177" Type="http://schemas.openxmlformats.org/officeDocument/2006/relationships/hyperlink" Target="https://youtu.be/y_GK6fn7raU" TargetMode="External"/><Relationship Id="rId198" Type="http://schemas.openxmlformats.org/officeDocument/2006/relationships/table" Target="../tables/table17.xml"/><Relationship Id="rId172" Type="http://schemas.openxmlformats.org/officeDocument/2006/relationships/hyperlink" Target="https://youtu.be/QzjjwxZOVdE" TargetMode="External"/><Relationship Id="rId193" Type="http://schemas.openxmlformats.org/officeDocument/2006/relationships/table" Target="../tables/table12.xml"/><Relationship Id="rId202" Type="http://schemas.openxmlformats.org/officeDocument/2006/relationships/table" Target="../tables/table21.xml"/><Relationship Id="rId13" Type="http://schemas.openxmlformats.org/officeDocument/2006/relationships/hyperlink" Target="https://youtu.be/5p-vP_XyNaA" TargetMode="External"/><Relationship Id="rId18" Type="http://schemas.openxmlformats.org/officeDocument/2006/relationships/hyperlink" Target="https://youtu.be/IkrC1u5e-RQ" TargetMode="External"/><Relationship Id="rId39" Type="http://schemas.openxmlformats.org/officeDocument/2006/relationships/hyperlink" Target="https://youtu.be/o2qSVwxiFk4" TargetMode="External"/><Relationship Id="rId109" Type="http://schemas.openxmlformats.org/officeDocument/2006/relationships/hyperlink" Target="https://youtu.be/hJLXuvZd05w" TargetMode="External"/><Relationship Id="rId34" Type="http://schemas.openxmlformats.org/officeDocument/2006/relationships/hyperlink" Target="https://youtu.be/Ana4dJbCvxE" TargetMode="External"/><Relationship Id="rId50" Type="http://schemas.openxmlformats.org/officeDocument/2006/relationships/hyperlink" Target="https://youtu.be/tRT-cLlXJZ0" TargetMode="External"/><Relationship Id="rId55" Type="http://schemas.openxmlformats.org/officeDocument/2006/relationships/hyperlink" Target="https://youtu.be/S3NIBLmlKaU" TargetMode="External"/><Relationship Id="rId76" Type="http://schemas.openxmlformats.org/officeDocument/2006/relationships/hyperlink" Target="https://youtu.be/BHxrogNaKoo" TargetMode="External"/><Relationship Id="rId97" Type="http://schemas.openxmlformats.org/officeDocument/2006/relationships/hyperlink" Target="https://youtu.be/UPGRju60F60" TargetMode="External"/><Relationship Id="rId104" Type="http://schemas.openxmlformats.org/officeDocument/2006/relationships/hyperlink" Target="https://youtu.be/W6kJbZeFssU" TargetMode="External"/><Relationship Id="rId120" Type="http://schemas.openxmlformats.org/officeDocument/2006/relationships/hyperlink" Target="https://youtu.be/tu2Q82-HMg0" TargetMode="External"/><Relationship Id="rId125" Type="http://schemas.openxmlformats.org/officeDocument/2006/relationships/hyperlink" Target="https://youtu.be/U3SkMY6jw5M" TargetMode="External"/><Relationship Id="rId141" Type="http://schemas.openxmlformats.org/officeDocument/2006/relationships/hyperlink" Target="https://youtu.be/W6kJbZeFssU" TargetMode="External"/><Relationship Id="rId146" Type="http://schemas.openxmlformats.org/officeDocument/2006/relationships/hyperlink" Target="https://youtu.be/gYbmiluG5Ho" TargetMode="External"/><Relationship Id="rId167" Type="http://schemas.openxmlformats.org/officeDocument/2006/relationships/hyperlink" Target="https://youtu.be/Ana4dJbCvxE" TargetMode="External"/><Relationship Id="rId188" Type="http://schemas.openxmlformats.org/officeDocument/2006/relationships/table" Target="../tables/table7.xml"/><Relationship Id="rId7" Type="http://schemas.openxmlformats.org/officeDocument/2006/relationships/hyperlink" Target="https://youtu.be/y_GK6fn7raU" TargetMode="External"/><Relationship Id="rId71" Type="http://schemas.openxmlformats.org/officeDocument/2006/relationships/hyperlink" Target="https://youtu.be/LRgZFHceZGo" TargetMode="External"/><Relationship Id="rId92" Type="http://schemas.openxmlformats.org/officeDocument/2006/relationships/hyperlink" Target="https://youtu.be/_GBEHrc_V5U" TargetMode="External"/><Relationship Id="rId162" Type="http://schemas.openxmlformats.org/officeDocument/2006/relationships/hyperlink" Target="https://youtu.be/fbFISuP7Ezk" TargetMode="External"/><Relationship Id="rId183" Type="http://schemas.openxmlformats.org/officeDocument/2006/relationships/table" Target="../tables/table2.xml"/><Relationship Id="rId2" Type="http://schemas.openxmlformats.org/officeDocument/2006/relationships/hyperlink" Target="https://youtu.be/QzjjwxZOVdE" TargetMode="External"/><Relationship Id="rId29" Type="http://schemas.openxmlformats.org/officeDocument/2006/relationships/hyperlink" Target="https://youtu.be/fbFISuP7Ezk" TargetMode="External"/><Relationship Id="rId24" Type="http://schemas.openxmlformats.org/officeDocument/2006/relationships/hyperlink" Target="https://youtu.be/2jsTYbOkx1U" TargetMode="External"/><Relationship Id="rId40" Type="http://schemas.openxmlformats.org/officeDocument/2006/relationships/hyperlink" Target="https://youtu.be/Wdv_3ojsPhU" TargetMode="External"/><Relationship Id="rId45" Type="http://schemas.openxmlformats.org/officeDocument/2006/relationships/hyperlink" Target="https://youtu.be/SmRa30Jci54" TargetMode="External"/><Relationship Id="rId66" Type="http://schemas.openxmlformats.org/officeDocument/2006/relationships/hyperlink" Target="https://youtu.be/7If7L0lAur8" TargetMode="External"/><Relationship Id="rId87" Type="http://schemas.openxmlformats.org/officeDocument/2006/relationships/hyperlink" Target="https://youtu.be/PFtO-p5VLO0" TargetMode="External"/><Relationship Id="rId110" Type="http://schemas.openxmlformats.org/officeDocument/2006/relationships/hyperlink" Target="https://youtu.be/TtXlapucVxM" TargetMode="External"/><Relationship Id="rId115" Type="http://schemas.openxmlformats.org/officeDocument/2006/relationships/hyperlink" Target="https://youtu.be/aNzU6AYZiEs" TargetMode="External"/><Relationship Id="rId131" Type="http://schemas.openxmlformats.org/officeDocument/2006/relationships/hyperlink" Target="https://youtu.be/2JIPv1E5a0I" TargetMode="External"/><Relationship Id="rId136" Type="http://schemas.openxmlformats.org/officeDocument/2006/relationships/hyperlink" Target="https://youtu.be/n9RZ6FEthGU" TargetMode="External"/><Relationship Id="rId157" Type="http://schemas.openxmlformats.org/officeDocument/2006/relationships/hyperlink" Target="https://youtu.be/6L7xI3jO_GU" TargetMode="External"/><Relationship Id="rId178" Type="http://schemas.openxmlformats.org/officeDocument/2006/relationships/hyperlink" Target="https://youtu.be/sPIBL43Ds48" TargetMode="External"/><Relationship Id="rId61" Type="http://schemas.openxmlformats.org/officeDocument/2006/relationships/hyperlink" Target="https://youtu.be/wjw-4R5VR20" TargetMode="External"/><Relationship Id="rId82" Type="http://schemas.openxmlformats.org/officeDocument/2006/relationships/hyperlink" Target="https://youtu.be/2JIPv1E5a0I" TargetMode="External"/><Relationship Id="rId152" Type="http://schemas.openxmlformats.org/officeDocument/2006/relationships/hyperlink" Target="https://youtu.be/pOX1m37rOWo" TargetMode="External"/><Relationship Id="rId173" Type="http://schemas.openxmlformats.org/officeDocument/2006/relationships/hyperlink" Target="https://youtu.be/bxfHw1LvH24" TargetMode="External"/><Relationship Id="rId194" Type="http://schemas.openxmlformats.org/officeDocument/2006/relationships/table" Target="../tables/table13.xml"/><Relationship Id="rId199" Type="http://schemas.openxmlformats.org/officeDocument/2006/relationships/table" Target="../tables/table18.xml"/><Relationship Id="rId203" Type="http://schemas.openxmlformats.org/officeDocument/2006/relationships/table" Target="../tables/table22.xml"/><Relationship Id="rId19" Type="http://schemas.openxmlformats.org/officeDocument/2006/relationships/hyperlink" Target="https://youtu.be/tYpquedo9e0" TargetMode="External"/><Relationship Id="rId14" Type="http://schemas.openxmlformats.org/officeDocument/2006/relationships/hyperlink" Target="https://youtu.be/GWeVF2aVk8g" TargetMode="External"/><Relationship Id="rId30" Type="http://schemas.openxmlformats.org/officeDocument/2006/relationships/hyperlink" Target="https://youtu.be/pg3hz43P09w" TargetMode="External"/><Relationship Id="rId35" Type="http://schemas.openxmlformats.org/officeDocument/2006/relationships/hyperlink" Target="https://youtu.be/c32OxRaEhxM" TargetMode="External"/><Relationship Id="rId56" Type="http://schemas.openxmlformats.org/officeDocument/2006/relationships/hyperlink" Target="https://youtu.be/y47HOtqxZkg" TargetMode="External"/><Relationship Id="rId77" Type="http://schemas.openxmlformats.org/officeDocument/2006/relationships/hyperlink" Target="https://youtu.be/m4KB9-Uo4Kc" TargetMode="External"/><Relationship Id="rId100" Type="http://schemas.openxmlformats.org/officeDocument/2006/relationships/hyperlink" Target="https://youtu.be/a5_JKN7j7Ug" TargetMode="External"/><Relationship Id="rId105" Type="http://schemas.openxmlformats.org/officeDocument/2006/relationships/hyperlink" Target="https://youtu.be/eaI0E6ZcwM4" TargetMode="External"/><Relationship Id="rId126" Type="http://schemas.openxmlformats.org/officeDocument/2006/relationships/hyperlink" Target="https://youtu.be/He-GN_4MAY4" TargetMode="External"/><Relationship Id="rId147" Type="http://schemas.openxmlformats.org/officeDocument/2006/relationships/hyperlink" Target="https://youtu.be/hJLXuvZd05w" TargetMode="External"/><Relationship Id="rId168" Type="http://schemas.openxmlformats.org/officeDocument/2006/relationships/hyperlink" Target="https://youtu.be/c32OxRaEhxM" TargetMode="External"/><Relationship Id="rId8" Type="http://schemas.openxmlformats.org/officeDocument/2006/relationships/hyperlink" Target="https://youtu.be/sPIBL43Ds48" TargetMode="External"/><Relationship Id="rId51" Type="http://schemas.openxmlformats.org/officeDocument/2006/relationships/hyperlink" Target="https://youtu.be/6DiJh6_jeoo" TargetMode="External"/><Relationship Id="rId72" Type="http://schemas.openxmlformats.org/officeDocument/2006/relationships/hyperlink" Target="https://youtu.be/Z3AC4mmiKhw" TargetMode="External"/><Relationship Id="rId93" Type="http://schemas.openxmlformats.org/officeDocument/2006/relationships/hyperlink" Target="https://youtu.be/t2Kk-TOhq14" TargetMode="External"/><Relationship Id="rId98" Type="http://schemas.openxmlformats.org/officeDocument/2006/relationships/hyperlink" Target="https://youtu.be/ZYM1mNayaeI" TargetMode="External"/><Relationship Id="rId121" Type="http://schemas.openxmlformats.org/officeDocument/2006/relationships/hyperlink" Target="https://youtu.be/gYbmiluG5Ho" TargetMode="External"/><Relationship Id="rId142" Type="http://schemas.openxmlformats.org/officeDocument/2006/relationships/hyperlink" Target="https://youtu.be/B48xWtzMHxk" TargetMode="External"/><Relationship Id="rId163" Type="http://schemas.openxmlformats.org/officeDocument/2006/relationships/hyperlink" Target="https://youtu.be/pg3hz43P09w" TargetMode="External"/><Relationship Id="rId184" Type="http://schemas.openxmlformats.org/officeDocument/2006/relationships/table" Target="../tables/table3.xml"/><Relationship Id="rId189" Type="http://schemas.openxmlformats.org/officeDocument/2006/relationships/table" Target="../tables/table8.xml"/><Relationship Id="rId3" Type="http://schemas.openxmlformats.org/officeDocument/2006/relationships/hyperlink" Target="https://youtu.be/bxfHw1LvH24" TargetMode="External"/><Relationship Id="rId25" Type="http://schemas.openxmlformats.org/officeDocument/2006/relationships/hyperlink" Target="https://youtu.be/DcRJ3bLJuVw" TargetMode="External"/><Relationship Id="rId46" Type="http://schemas.openxmlformats.org/officeDocument/2006/relationships/hyperlink" Target="https://youtu.be/xyoFXl-k644" TargetMode="External"/><Relationship Id="rId67" Type="http://schemas.openxmlformats.org/officeDocument/2006/relationships/hyperlink" Target="https://youtu.be/xp1IeyTOB4U" TargetMode="External"/><Relationship Id="rId116" Type="http://schemas.openxmlformats.org/officeDocument/2006/relationships/hyperlink" Target="https://youtu.be/daSL236nYZs" TargetMode="External"/><Relationship Id="rId137" Type="http://schemas.openxmlformats.org/officeDocument/2006/relationships/hyperlink" Target="https://youtu.be/Ax_6UXGQo7o" TargetMode="External"/><Relationship Id="rId158" Type="http://schemas.openxmlformats.org/officeDocument/2006/relationships/hyperlink" Target="https://youtu.be/60Ai9_c60xg" TargetMode="External"/><Relationship Id="rId20" Type="http://schemas.openxmlformats.org/officeDocument/2006/relationships/hyperlink" Target="https://youtu.be/MCjBeB844rU" TargetMode="External"/><Relationship Id="rId41" Type="http://schemas.openxmlformats.org/officeDocument/2006/relationships/hyperlink" Target="https://youtu.be/o1yPuXatVRs" TargetMode="External"/><Relationship Id="rId62" Type="http://schemas.openxmlformats.org/officeDocument/2006/relationships/hyperlink" Target="https://youtu.be/ppluAD4MHK8" TargetMode="External"/><Relationship Id="rId83" Type="http://schemas.openxmlformats.org/officeDocument/2006/relationships/hyperlink" Target="https://youtu.be/MDuOnEyof1w" TargetMode="External"/><Relationship Id="rId88" Type="http://schemas.openxmlformats.org/officeDocument/2006/relationships/hyperlink" Target="https://youtu.be/efDlxayx234" TargetMode="External"/><Relationship Id="rId111" Type="http://schemas.openxmlformats.org/officeDocument/2006/relationships/hyperlink" Target="https://youtu.be/B21LHpkamJM" TargetMode="External"/><Relationship Id="rId132" Type="http://schemas.openxmlformats.org/officeDocument/2006/relationships/hyperlink" Target="https://youtu.be/MDuOnEyof1w" TargetMode="External"/><Relationship Id="rId153" Type="http://schemas.openxmlformats.org/officeDocument/2006/relationships/hyperlink" Target="https://youtu.be/aNzU6AYZiEs" TargetMode="External"/><Relationship Id="rId174" Type="http://schemas.openxmlformats.org/officeDocument/2006/relationships/hyperlink" Target="https://youtu.be/uMjeHo2_EwM" TargetMode="External"/><Relationship Id="rId179" Type="http://schemas.openxmlformats.org/officeDocument/2006/relationships/hyperlink" Target="https://youtu.be/zWRCV_td3I8" TargetMode="External"/><Relationship Id="rId195" Type="http://schemas.openxmlformats.org/officeDocument/2006/relationships/table" Target="../tables/table14.xml"/><Relationship Id="rId190" Type="http://schemas.openxmlformats.org/officeDocument/2006/relationships/table" Target="../tables/table9.xml"/><Relationship Id="rId204" Type="http://schemas.openxmlformats.org/officeDocument/2006/relationships/table" Target="../tables/table23.xml"/><Relationship Id="rId15" Type="http://schemas.openxmlformats.org/officeDocument/2006/relationships/hyperlink" Target="https://youtu.be/oRRs1bGzimM" TargetMode="External"/><Relationship Id="rId36" Type="http://schemas.openxmlformats.org/officeDocument/2006/relationships/hyperlink" Target="https://youtu.be/d90AskSQcDc" TargetMode="External"/><Relationship Id="rId57" Type="http://schemas.openxmlformats.org/officeDocument/2006/relationships/hyperlink" Target="https://youtu.be/2-o_-HTPhv8" TargetMode="External"/><Relationship Id="rId106" Type="http://schemas.openxmlformats.org/officeDocument/2006/relationships/hyperlink" Target="https://youtu.be/B33bKk_r5PU" TargetMode="External"/><Relationship Id="rId127" Type="http://schemas.openxmlformats.org/officeDocument/2006/relationships/hyperlink" Target="https://youtu.be/pOX1m37rOWo" TargetMode="External"/><Relationship Id="rId10" Type="http://schemas.openxmlformats.org/officeDocument/2006/relationships/hyperlink" Target="https://youtu.be/JYiWXFIikW4" TargetMode="External"/><Relationship Id="rId31" Type="http://schemas.openxmlformats.org/officeDocument/2006/relationships/hyperlink" Target="https://youtu.be/7P2LTF73EOM" TargetMode="External"/><Relationship Id="rId52" Type="http://schemas.openxmlformats.org/officeDocument/2006/relationships/hyperlink" Target="https://youtu.be/hR8aOS5LZjU" TargetMode="External"/><Relationship Id="rId73" Type="http://schemas.openxmlformats.org/officeDocument/2006/relationships/hyperlink" Target="https://youtu.be/hzHJugCcT6g" TargetMode="External"/><Relationship Id="rId78" Type="http://schemas.openxmlformats.org/officeDocument/2006/relationships/hyperlink" Target="https://youtu.be/SMln-yOUKSA" TargetMode="External"/><Relationship Id="rId94" Type="http://schemas.openxmlformats.org/officeDocument/2006/relationships/hyperlink" Target="https://youtu.be/6L7xI3jO_GU" TargetMode="External"/><Relationship Id="rId99" Type="http://schemas.openxmlformats.org/officeDocument/2006/relationships/hyperlink" Target="https://youtu.be/B48xWtzMHxk" TargetMode="External"/><Relationship Id="rId101" Type="http://schemas.openxmlformats.org/officeDocument/2006/relationships/hyperlink" Target="https://youtu.be/dF9Pm_-2zmg" TargetMode="External"/><Relationship Id="rId122" Type="http://schemas.openxmlformats.org/officeDocument/2006/relationships/hyperlink" Target="https://youtu.be/hJLXuvZd05w" TargetMode="External"/><Relationship Id="rId143" Type="http://schemas.openxmlformats.org/officeDocument/2006/relationships/hyperlink" Target="https://youtu.be/a5_JKN7j7Ug" TargetMode="External"/><Relationship Id="rId148" Type="http://schemas.openxmlformats.org/officeDocument/2006/relationships/hyperlink" Target="https://youtu.be/TtXlapucVxM" TargetMode="External"/><Relationship Id="rId164" Type="http://schemas.openxmlformats.org/officeDocument/2006/relationships/hyperlink" Target="https://youtu.be/7P2LTF73EOM" TargetMode="External"/><Relationship Id="rId169" Type="http://schemas.openxmlformats.org/officeDocument/2006/relationships/hyperlink" Target="https://youtu.be/d90AskSQcDc" TargetMode="External"/><Relationship Id="rId185" Type="http://schemas.openxmlformats.org/officeDocument/2006/relationships/table" Target="../tables/table4.xml"/><Relationship Id="rId4" Type="http://schemas.openxmlformats.org/officeDocument/2006/relationships/hyperlink" Target="https://youtu.be/uMjeHo2_EwM" TargetMode="External"/><Relationship Id="rId9" Type="http://schemas.openxmlformats.org/officeDocument/2006/relationships/hyperlink" Target="https://youtu.be/vz97voWk3jU" TargetMode="External"/><Relationship Id="rId180" Type="http://schemas.openxmlformats.org/officeDocument/2006/relationships/printerSettings" Target="../printerSettings/printerSettings1.bin"/><Relationship Id="rId26" Type="http://schemas.openxmlformats.org/officeDocument/2006/relationships/hyperlink" Target="https://youtu.be/xsOm9xn83-8" TargetMode="External"/><Relationship Id="rId47" Type="http://schemas.openxmlformats.org/officeDocument/2006/relationships/hyperlink" Target="https://youtu.be/ghHW6sETs-I" TargetMode="External"/><Relationship Id="rId68" Type="http://schemas.openxmlformats.org/officeDocument/2006/relationships/hyperlink" Target="https://youtu.be/mJSsWpuyiCM" TargetMode="External"/><Relationship Id="rId89" Type="http://schemas.openxmlformats.org/officeDocument/2006/relationships/hyperlink" Target="https://youtu.be/LYZDsNv8kJ8" TargetMode="External"/><Relationship Id="rId112" Type="http://schemas.openxmlformats.org/officeDocument/2006/relationships/hyperlink" Target="https://youtu.be/U3SkMY6jw5M" TargetMode="External"/><Relationship Id="rId133" Type="http://schemas.openxmlformats.org/officeDocument/2006/relationships/hyperlink" Target="https://youtu.be/efDlxayx234" TargetMode="External"/><Relationship Id="rId154" Type="http://schemas.openxmlformats.org/officeDocument/2006/relationships/hyperlink" Target="https://youtu.be/daSL236nYZs" TargetMode="External"/><Relationship Id="rId175" Type="http://schemas.openxmlformats.org/officeDocument/2006/relationships/hyperlink" Target="https://youtu.be/UNo4yBbidG4" TargetMode="External"/><Relationship Id="rId196" Type="http://schemas.openxmlformats.org/officeDocument/2006/relationships/table" Target="../tables/table15.xml"/><Relationship Id="rId200" Type="http://schemas.openxmlformats.org/officeDocument/2006/relationships/table" Target="../tables/table19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B48xWtzMHxk" TargetMode="External"/><Relationship Id="rId21" Type="http://schemas.openxmlformats.org/officeDocument/2006/relationships/hyperlink" Target="https://youtu.be/yYB76DOBPsM" TargetMode="External"/><Relationship Id="rId42" Type="http://schemas.openxmlformats.org/officeDocument/2006/relationships/hyperlink" Target="https://youtu.be/HOWPPDueZY8" TargetMode="External"/><Relationship Id="rId63" Type="http://schemas.openxmlformats.org/officeDocument/2006/relationships/hyperlink" Target="https://youtu.be/WWS1rPFPyiQ" TargetMode="External"/><Relationship Id="rId84" Type="http://schemas.openxmlformats.org/officeDocument/2006/relationships/hyperlink" Target="https://youtu.be/n9RZ6FEthGU" TargetMode="External"/><Relationship Id="rId138" Type="http://schemas.openxmlformats.org/officeDocument/2006/relationships/hyperlink" Target="https://youtu.be/YIqmLutlM1g" TargetMode="External"/><Relationship Id="rId159" Type="http://schemas.openxmlformats.org/officeDocument/2006/relationships/hyperlink" Target="https://youtu.be/ipoTKasbDyQ" TargetMode="External"/><Relationship Id="rId170" Type="http://schemas.openxmlformats.org/officeDocument/2006/relationships/hyperlink" Target="https://youtu.be/BvX7g1yr1pY" TargetMode="External"/><Relationship Id="rId191" Type="http://schemas.openxmlformats.org/officeDocument/2006/relationships/table" Target="../tables/table34.xml"/><Relationship Id="rId205" Type="http://schemas.openxmlformats.org/officeDocument/2006/relationships/table" Target="../tables/table48.xml"/><Relationship Id="rId16" Type="http://schemas.openxmlformats.org/officeDocument/2006/relationships/hyperlink" Target="https://youtu.be/wrPN51LyOUE" TargetMode="External"/><Relationship Id="rId107" Type="http://schemas.openxmlformats.org/officeDocument/2006/relationships/hyperlink" Target="https://youtu.be/tu2Q82-HMg0" TargetMode="External"/><Relationship Id="rId11" Type="http://schemas.openxmlformats.org/officeDocument/2006/relationships/hyperlink" Target="https://youtu.be/ENaZCLrz8_c" TargetMode="External"/><Relationship Id="rId32" Type="http://schemas.openxmlformats.org/officeDocument/2006/relationships/hyperlink" Target="https://youtu.be/FoZM6vuuKBc" TargetMode="External"/><Relationship Id="rId37" Type="http://schemas.openxmlformats.org/officeDocument/2006/relationships/hyperlink" Target="https://youtu.be/BvX7g1yr1pY" TargetMode="External"/><Relationship Id="rId53" Type="http://schemas.openxmlformats.org/officeDocument/2006/relationships/hyperlink" Target="https://youtu.be/z3yCDRGrQTM" TargetMode="External"/><Relationship Id="rId58" Type="http://schemas.openxmlformats.org/officeDocument/2006/relationships/hyperlink" Target="https://youtu.be/lNYA35p8XJQ" TargetMode="External"/><Relationship Id="rId74" Type="http://schemas.openxmlformats.org/officeDocument/2006/relationships/hyperlink" Target="https://youtu.be/OMUGU1Vh8Ao" TargetMode="External"/><Relationship Id="rId79" Type="http://schemas.openxmlformats.org/officeDocument/2006/relationships/hyperlink" Target="https://youtu.be/Dl-by6_vATQ" TargetMode="External"/><Relationship Id="rId102" Type="http://schemas.openxmlformats.org/officeDocument/2006/relationships/hyperlink" Target="https://youtu.be/RGFdTZznnRs" TargetMode="External"/><Relationship Id="rId123" Type="http://schemas.openxmlformats.org/officeDocument/2006/relationships/hyperlink" Target="https://youtu.be/TtXlapucVxM" TargetMode="External"/><Relationship Id="rId128" Type="http://schemas.openxmlformats.org/officeDocument/2006/relationships/hyperlink" Target="https://youtu.be/aNzU6AYZiEs" TargetMode="External"/><Relationship Id="rId144" Type="http://schemas.openxmlformats.org/officeDocument/2006/relationships/hyperlink" Target="https://youtu.be/B33bKk_r5PU" TargetMode="External"/><Relationship Id="rId149" Type="http://schemas.openxmlformats.org/officeDocument/2006/relationships/hyperlink" Target="https://youtu.be/B21LHpkamJM" TargetMode="External"/><Relationship Id="rId5" Type="http://schemas.openxmlformats.org/officeDocument/2006/relationships/hyperlink" Target="https://youtu.be/UNo4yBbidG4" TargetMode="External"/><Relationship Id="rId90" Type="http://schemas.openxmlformats.org/officeDocument/2006/relationships/hyperlink" Target="https://youtu.be/YIqmLutlM1g" TargetMode="External"/><Relationship Id="rId95" Type="http://schemas.openxmlformats.org/officeDocument/2006/relationships/hyperlink" Target="https://youtu.be/60Ai9_c60xg" TargetMode="External"/><Relationship Id="rId160" Type="http://schemas.openxmlformats.org/officeDocument/2006/relationships/hyperlink" Target="https://youtu.be/UPGRju60F60" TargetMode="External"/><Relationship Id="rId165" Type="http://schemas.openxmlformats.org/officeDocument/2006/relationships/hyperlink" Target="https://youtu.be/FoZM6vuuKBc" TargetMode="External"/><Relationship Id="rId181" Type="http://schemas.openxmlformats.org/officeDocument/2006/relationships/drawing" Target="../drawings/drawing2.xml"/><Relationship Id="rId186" Type="http://schemas.openxmlformats.org/officeDocument/2006/relationships/table" Target="../tables/table29.xml"/><Relationship Id="rId22" Type="http://schemas.openxmlformats.org/officeDocument/2006/relationships/hyperlink" Target="https://youtu.be/GztM7atVgd8" TargetMode="External"/><Relationship Id="rId27" Type="http://schemas.openxmlformats.org/officeDocument/2006/relationships/hyperlink" Target="https://youtu.be/sR_EdrSruyQ" TargetMode="External"/><Relationship Id="rId43" Type="http://schemas.openxmlformats.org/officeDocument/2006/relationships/hyperlink" Target="https://youtu.be/NF4nbNsqreQ" TargetMode="External"/><Relationship Id="rId48" Type="http://schemas.openxmlformats.org/officeDocument/2006/relationships/hyperlink" Target="https://youtu.be/gQ179IUjMsQ" TargetMode="External"/><Relationship Id="rId64" Type="http://schemas.openxmlformats.org/officeDocument/2006/relationships/hyperlink" Target="https://youtu.be/zbYgjREbdb0" TargetMode="External"/><Relationship Id="rId69" Type="http://schemas.openxmlformats.org/officeDocument/2006/relationships/hyperlink" Target="https://youtu.be/SOyO4LHjhX4" TargetMode="External"/><Relationship Id="rId113" Type="http://schemas.openxmlformats.org/officeDocument/2006/relationships/hyperlink" Target="https://youtu.be/He-GN_4MAY4" TargetMode="External"/><Relationship Id="rId118" Type="http://schemas.openxmlformats.org/officeDocument/2006/relationships/hyperlink" Target="https://youtu.be/a5_JKN7j7Ug" TargetMode="External"/><Relationship Id="rId134" Type="http://schemas.openxmlformats.org/officeDocument/2006/relationships/hyperlink" Target="https://youtu.be/LYZDsNv8kJ8" TargetMode="External"/><Relationship Id="rId139" Type="http://schemas.openxmlformats.org/officeDocument/2006/relationships/hyperlink" Target="https://youtu.be/dF9Pm_-2zmg" TargetMode="External"/><Relationship Id="rId80" Type="http://schemas.openxmlformats.org/officeDocument/2006/relationships/hyperlink" Target="https://youtu.be/3s_QUA4HcxI" TargetMode="External"/><Relationship Id="rId85" Type="http://schemas.openxmlformats.org/officeDocument/2006/relationships/hyperlink" Target="https://youtu.be/Ax_6UXGQo7o" TargetMode="External"/><Relationship Id="rId150" Type="http://schemas.openxmlformats.org/officeDocument/2006/relationships/hyperlink" Target="https://youtu.be/U3SkMY6jw5M" TargetMode="External"/><Relationship Id="rId155" Type="http://schemas.openxmlformats.org/officeDocument/2006/relationships/hyperlink" Target="https://youtu.be/_GBEHrc_V5U" TargetMode="External"/><Relationship Id="rId171" Type="http://schemas.openxmlformats.org/officeDocument/2006/relationships/hyperlink" Target="https://youtu.be/zWRCV_td3I8" TargetMode="External"/><Relationship Id="rId176" Type="http://schemas.openxmlformats.org/officeDocument/2006/relationships/hyperlink" Target="https://youtu.be/2PC8eYTte5w" TargetMode="External"/><Relationship Id="rId192" Type="http://schemas.openxmlformats.org/officeDocument/2006/relationships/table" Target="../tables/table35.xml"/><Relationship Id="rId197" Type="http://schemas.openxmlformats.org/officeDocument/2006/relationships/table" Target="../tables/table40.xml"/><Relationship Id="rId201" Type="http://schemas.openxmlformats.org/officeDocument/2006/relationships/table" Target="../tables/table44.xml"/><Relationship Id="rId12" Type="http://schemas.openxmlformats.org/officeDocument/2006/relationships/hyperlink" Target="https://youtu.be/dmwMfjPQIP8" TargetMode="External"/><Relationship Id="rId17" Type="http://schemas.openxmlformats.org/officeDocument/2006/relationships/hyperlink" Target="https://youtu.be/mucRuC4sEjQ" TargetMode="External"/><Relationship Id="rId33" Type="http://schemas.openxmlformats.org/officeDocument/2006/relationships/hyperlink" Target="https://youtu.be/KkpCTyjGlZo" TargetMode="External"/><Relationship Id="rId38" Type="http://schemas.openxmlformats.org/officeDocument/2006/relationships/hyperlink" Target="https://youtu.be/ROIrNQJBKZ0" TargetMode="External"/><Relationship Id="rId59" Type="http://schemas.openxmlformats.org/officeDocument/2006/relationships/hyperlink" Target="https://youtu.be/uFEPuNtHoOU" TargetMode="External"/><Relationship Id="rId103" Type="http://schemas.openxmlformats.org/officeDocument/2006/relationships/hyperlink" Target="https://youtu.be/cg4tsxQ1BP4" TargetMode="External"/><Relationship Id="rId108" Type="http://schemas.openxmlformats.org/officeDocument/2006/relationships/hyperlink" Target="https://youtu.be/gYbmiluG5Ho" TargetMode="External"/><Relationship Id="rId124" Type="http://schemas.openxmlformats.org/officeDocument/2006/relationships/hyperlink" Target="https://youtu.be/B21LHpkamJM" TargetMode="External"/><Relationship Id="rId129" Type="http://schemas.openxmlformats.org/officeDocument/2006/relationships/hyperlink" Target="https://youtu.be/daSL236nYZs" TargetMode="External"/><Relationship Id="rId54" Type="http://schemas.openxmlformats.org/officeDocument/2006/relationships/hyperlink" Target="https://youtu.be/J44yAQ_LXXU" TargetMode="External"/><Relationship Id="rId70" Type="http://schemas.openxmlformats.org/officeDocument/2006/relationships/hyperlink" Target="https://youtu.be/vNgwqFsVstY" TargetMode="External"/><Relationship Id="rId75" Type="http://schemas.openxmlformats.org/officeDocument/2006/relationships/hyperlink" Target="https://youtu.be/f-_q_3tN6Yo" TargetMode="External"/><Relationship Id="rId91" Type="http://schemas.openxmlformats.org/officeDocument/2006/relationships/hyperlink" Target="https://youtu.be/20_pP7oaH34" TargetMode="External"/><Relationship Id="rId96" Type="http://schemas.openxmlformats.org/officeDocument/2006/relationships/hyperlink" Target="https://youtu.be/ipoTKasbDyQ" TargetMode="External"/><Relationship Id="rId140" Type="http://schemas.openxmlformats.org/officeDocument/2006/relationships/hyperlink" Target="https://youtu.be/RGFdTZznnRs" TargetMode="External"/><Relationship Id="rId145" Type="http://schemas.openxmlformats.org/officeDocument/2006/relationships/hyperlink" Target="https://youtu.be/tu2Q82-HMg0" TargetMode="External"/><Relationship Id="rId161" Type="http://schemas.openxmlformats.org/officeDocument/2006/relationships/hyperlink" Target="https://youtu.be/ZYM1mNayaeI" TargetMode="External"/><Relationship Id="rId166" Type="http://schemas.openxmlformats.org/officeDocument/2006/relationships/hyperlink" Target="https://youtu.be/KkpCTyjGlZo" TargetMode="External"/><Relationship Id="rId182" Type="http://schemas.openxmlformats.org/officeDocument/2006/relationships/table" Target="../tables/table25.xml"/><Relationship Id="rId187" Type="http://schemas.openxmlformats.org/officeDocument/2006/relationships/table" Target="../tables/table30.xml"/><Relationship Id="rId1" Type="http://schemas.openxmlformats.org/officeDocument/2006/relationships/hyperlink" Target="https://youtu.be/zWRCV_td3I8" TargetMode="External"/><Relationship Id="rId6" Type="http://schemas.openxmlformats.org/officeDocument/2006/relationships/hyperlink" Target="https://youtu.be/2PC8eYTte5w" TargetMode="External"/><Relationship Id="rId23" Type="http://schemas.openxmlformats.org/officeDocument/2006/relationships/hyperlink" Target="https://youtu.be/nW7w5vG6IIc" TargetMode="External"/><Relationship Id="rId28" Type="http://schemas.openxmlformats.org/officeDocument/2006/relationships/hyperlink" Target="https://youtu.be/S97e09rLmEU" TargetMode="External"/><Relationship Id="rId49" Type="http://schemas.openxmlformats.org/officeDocument/2006/relationships/hyperlink" Target="https://youtu.be/4Idz7uwm3OU" TargetMode="External"/><Relationship Id="rId114" Type="http://schemas.openxmlformats.org/officeDocument/2006/relationships/hyperlink" Target="https://youtu.be/pOX1m37rOWo" TargetMode="External"/><Relationship Id="rId119" Type="http://schemas.openxmlformats.org/officeDocument/2006/relationships/hyperlink" Target="https://youtu.be/B33bKk_r5PU" TargetMode="External"/><Relationship Id="rId44" Type="http://schemas.openxmlformats.org/officeDocument/2006/relationships/hyperlink" Target="https://youtu.be/lFyDmuDjRts" TargetMode="External"/><Relationship Id="rId60" Type="http://schemas.openxmlformats.org/officeDocument/2006/relationships/hyperlink" Target="https://youtu.be/SYji94GabJg" TargetMode="External"/><Relationship Id="rId65" Type="http://schemas.openxmlformats.org/officeDocument/2006/relationships/hyperlink" Target="https://youtu.be/euEPxA3gsDo" TargetMode="External"/><Relationship Id="rId81" Type="http://schemas.openxmlformats.org/officeDocument/2006/relationships/hyperlink" Target="https://youtu.be/ILToidt_G0U" TargetMode="External"/><Relationship Id="rId86" Type="http://schemas.openxmlformats.org/officeDocument/2006/relationships/hyperlink" Target="https://youtu.be/TM_PeJIdQwE" TargetMode="External"/><Relationship Id="rId130" Type="http://schemas.openxmlformats.org/officeDocument/2006/relationships/hyperlink" Target="https://youtu.be/zWRCV_td3I8" TargetMode="External"/><Relationship Id="rId135" Type="http://schemas.openxmlformats.org/officeDocument/2006/relationships/hyperlink" Target="https://youtu.be/eaI0E6ZcwM4" TargetMode="External"/><Relationship Id="rId151" Type="http://schemas.openxmlformats.org/officeDocument/2006/relationships/hyperlink" Target="https://youtu.be/He-GN_4MAY4" TargetMode="External"/><Relationship Id="rId156" Type="http://schemas.openxmlformats.org/officeDocument/2006/relationships/hyperlink" Target="https://youtu.be/t2Kk-TOhq14" TargetMode="External"/><Relationship Id="rId177" Type="http://schemas.openxmlformats.org/officeDocument/2006/relationships/hyperlink" Target="https://youtu.be/y_GK6fn7raU" TargetMode="External"/><Relationship Id="rId198" Type="http://schemas.openxmlformats.org/officeDocument/2006/relationships/table" Target="../tables/table41.xml"/><Relationship Id="rId172" Type="http://schemas.openxmlformats.org/officeDocument/2006/relationships/hyperlink" Target="https://youtu.be/QzjjwxZOVdE" TargetMode="External"/><Relationship Id="rId193" Type="http://schemas.openxmlformats.org/officeDocument/2006/relationships/table" Target="../tables/table36.xml"/><Relationship Id="rId202" Type="http://schemas.openxmlformats.org/officeDocument/2006/relationships/table" Target="../tables/table45.xml"/><Relationship Id="rId13" Type="http://schemas.openxmlformats.org/officeDocument/2006/relationships/hyperlink" Target="https://youtu.be/5p-vP_XyNaA" TargetMode="External"/><Relationship Id="rId18" Type="http://schemas.openxmlformats.org/officeDocument/2006/relationships/hyperlink" Target="https://youtu.be/IkrC1u5e-RQ" TargetMode="External"/><Relationship Id="rId39" Type="http://schemas.openxmlformats.org/officeDocument/2006/relationships/hyperlink" Target="https://youtu.be/o2qSVwxiFk4" TargetMode="External"/><Relationship Id="rId109" Type="http://schemas.openxmlformats.org/officeDocument/2006/relationships/hyperlink" Target="https://youtu.be/hJLXuvZd05w" TargetMode="External"/><Relationship Id="rId34" Type="http://schemas.openxmlformats.org/officeDocument/2006/relationships/hyperlink" Target="https://youtu.be/Ana4dJbCvxE" TargetMode="External"/><Relationship Id="rId50" Type="http://schemas.openxmlformats.org/officeDocument/2006/relationships/hyperlink" Target="https://youtu.be/tRT-cLlXJZ0" TargetMode="External"/><Relationship Id="rId55" Type="http://schemas.openxmlformats.org/officeDocument/2006/relationships/hyperlink" Target="https://youtu.be/S3NIBLmlKaU" TargetMode="External"/><Relationship Id="rId76" Type="http://schemas.openxmlformats.org/officeDocument/2006/relationships/hyperlink" Target="https://youtu.be/BHxrogNaKoo" TargetMode="External"/><Relationship Id="rId97" Type="http://schemas.openxmlformats.org/officeDocument/2006/relationships/hyperlink" Target="https://youtu.be/UPGRju60F60" TargetMode="External"/><Relationship Id="rId104" Type="http://schemas.openxmlformats.org/officeDocument/2006/relationships/hyperlink" Target="https://youtu.be/W6kJbZeFssU" TargetMode="External"/><Relationship Id="rId120" Type="http://schemas.openxmlformats.org/officeDocument/2006/relationships/hyperlink" Target="https://youtu.be/tu2Q82-HMg0" TargetMode="External"/><Relationship Id="rId125" Type="http://schemas.openxmlformats.org/officeDocument/2006/relationships/hyperlink" Target="https://youtu.be/U3SkMY6jw5M" TargetMode="External"/><Relationship Id="rId141" Type="http://schemas.openxmlformats.org/officeDocument/2006/relationships/hyperlink" Target="https://youtu.be/W6kJbZeFssU" TargetMode="External"/><Relationship Id="rId146" Type="http://schemas.openxmlformats.org/officeDocument/2006/relationships/hyperlink" Target="https://youtu.be/gYbmiluG5Ho" TargetMode="External"/><Relationship Id="rId167" Type="http://schemas.openxmlformats.org/officeDocument/2006/relationships/hyperlink" Target="https://youtu.be/Ana4dJbCvxE" TargetMode="External"/><Relationship Id="rId188" Type="http://schemas.openxmlformats.org/officeDocument/2006/relationships/table" Target="../tables/table31.xml"/><Relationship Id="rId7" Type="http://schemas.openxmlformats.org/officeDocument/2006/relationships/hyperlink" Target="https://youtu.be/y_GK6fn7raU" TargetMode="External"/><Relationship Id="rId71" Type="http://schemas.openxmlformats.org/officeDocument/2006/relationships/hyperlink" Target="https://youtu.be/LRgZFHceZGo" TargetMode="External"/><Relationship Id="rId92" Type="http://schemas.openxmlformats.org/officeDocument/2006/relationships/hyperlink" Target="https://youtu.be/_GBEHrc_V5U" TargetMode="External"/><Relationship Id="rId162" Type="http://schemas.openxmlformats.org/officeDocument/2006/relationships/hyperlink" Target="https://youtu.be/fbFISuP7Ezk" TargetMode="External"/><Relationship Id="rId183" Type="http://schemas.openxmlformats.org/officeDocument/2006/relationships/table" Target="../tables/table26.xml"/><Relationship Id="rId2" Type="http://schemas.openxmlformats.org/officeDocument/2006/relationships/hyperlink" Target="https://youtu.be/QzjjwxZOVdE" TargetMode="External"/><Relationship Id="rId29" Type="http://schemas.openxmlformats.org/officeDocument/2006/relationships/hyperlink" Target="https://youtu.be/fbFISuP7Ezk" TargetMode="External"/><Relationship Id="rId24" Type="http://schemas.openxmlformats.org/officeDocument/2006/relationships/hyperlink" Target="https://youtu.be/2jsTYbOkx1U" TargetMode="External"/><Relationship Id="rId40" Type="http://schemas.openxmlformats.org/officeDocument/2006/relationships/hyperlink" Target="https://youtu.be/Wdv_3ojsPhU" TargetMode="External"/><Relationship Id="rId45" Type="http://schemas.openxmlformats.org/officeDocument/2006/relationships/hyperlink" Target="https://youtu.be/SmRa30Jci54" TargetMode="External"/><Relationship Id="rId66" Type="http://schemas.openxmlformats.org/officeDocument/2006/relationships/hyperlink" Target="https://youtu.be/7If7L0lAur8" TargetMode="External"/><Relationship Id="rId87" Type="http://schemas.openxmlformats.org/officeDocument/2006/relationships/hyperlink" Target="https://youtu.be/PFtO-p5VLO0" TargetMode="External"/><Relationship Id="rId110" Type="http://schemas.openxmlformats.org/officeDocument/2006/relationships/hyperlink" Target="https://youtu.be/TtXlapucVxM" TargetMode="External"/><Relationship Id="rId115" Type="http://schemas.openxmlformats.org/officeDocument/2006/relationships/hyperlink" Target="https://youtu.be/aNzU6AYZiEs" TargetMode="External"/><Relationship Id="rId131" Type="http://schemas.openxmlformats.org/officeDocument/2006/relationships/hyperlink" Target="https://youtu.be/2JIPv1E5a0I" TargetMode="External"/><Relationship Id="rId136" Type="http://schemas.openxmlformats.org/officeDocument/2006/relationships/hyperlink" Target="https://youtu.be/n9RZ6FEthGU" TargetMode="External"/><Relationship Id="rId157" Type="http://schemas.openxmlformats.org/officeDocument/2006/relationships/hyperlink" Target="https://youtu.be/6L7xI3jO_GU" TargetMode="External"/><Relationship Id="rId178" Type="http://schemas.openxmlformats.org/officeDocument/2006/relationships/hyperlink" Target="https://youtu.be/sPIBL43Ds48" TargetMode="External"/><Relationship Id="rId61" Type="http://schemas.openxmlformats.org/officeDocument/2006/relationships/hyperlink" Target="https://youtu.be/wjw-4R5VR20" TargetMode="External"/><Relationship Id="rId82" Type="http://schemas.openxmlformats.org/officeDocument/2006/relationships/hyperlink" Target="https://youtu.be/2JIPv1E5a0I" TargetMode="External"/><Relationship Id="rId152" Type="http://schemas.openxmlformats.org/officeDocument/2006/relationships/hyperlink" Target="https://youtu.be/pOX1m37rOWo" TargetMode="External"/><Relationship Id="rId173" Type="http://schemas.openxmlformats.org/officeDocument/2006/relationships/hyperlink" Target="https://youtu.be/bxfHw1LvH24" TargetMode="External"/><Relationship Id="rId194" Type="http://schemas.openxmlformats.org/officeDocument/2006/relationships/table" Target="../tables/table37.xml"/><Relationship Id="rId199" Type="http://schemas.openxmlformats.org/officeDocument/2006/relationships/table" Target="../tables/table42.xml"/><Relationship Id="rId203" Type="http://schemas.openxmlformats.org/officeDocument/2006/relationships/table" Target="../tables/table46.xml"/><Relationship Id="rId19" Type="http://schemas.openxmlformats.org/officeDocument/2006/relationships/hyperlink" Target="https://youtu.be/tYpquedo9e0" TargetMode="External"/><Relationship Id="rId14" Type="http://schemas.openxmlformats.org/officeDocument/2006/relationships/hyperlink" Target="https://youtu.be/GWeVF2aVk8g" TargetMode="External"/><Relationship Id="rId30" Type="http://schemas.openxmlformats.org/officeDocument/2006/relationships/hyperlink" Target="https://youtu.be/pg3hz43P09w" TargetMode="External"/><Relationship Id="rId35" Type="http://schemas.openxmlformats.org/officeDocument/2006/relationships/hyperlink" Target="https://youtu.be/c32OxRaEhxM" TargetMode="External"/><Relationship Id="rId56" Type="http://schemas.openxmlformats.org/officeDocument/2006/relationships/hyperlink" Target="https://youtu.be/y47HOtqxZkg" TargetMode="External"/><Relationship Id="rId77" Type="http://schemas.openxmlformats.org/officeDocument/2006/relationships/hyperlink" Target="https://youtu.be/m4KB9-Uo4Kc" TargetMode="External"/><Relationship Id="rId100" Type="http://schemas.openxmlformats.org/officeDocument/2006/relationships/hyperlink" Target="https://youtu.be/a5_JKN7j7Ug" TargetMode="External"/><Relationship Id="rId105" Type="http://schemas.openxmlformats.org/officeDocument/2006/relationships/hyperlink" Target="https://youtu.be/eaI0E6ZcwM4" TargetMode="External"/><Relationship Id="rId126" Type="http://schemas.openxmlformats.org/officeDocument/2006/relationships/hyperlink" Target="https://youtu.be/He-GN_4MAY4" TargetMode="External"/><Relationship Id="rId147" Type="http://schemas.openxmlformats.org/officeDocument/2006/relationships/hyperlink" Target="https://youtu.be/hJLXuvZd05w" TargetMode="External"/><Relationship Id="rId168" Type="http://schemas.openxmlformats.org/officeDocument/2006/relationships/hyperlink" Target="https://youtu.be/c32OxRaEhxM" TargetMode="External"/><Relationship Id="rId8" Type="http://schemas.openxmlformats.org/officeDocument/2006/relationships/hyperlink" Target="https://youtu.be/sPIBL43Ds48" TargetMode="External"/><Relationship Id="rId51" Type="http://schemas.openxmlformats.org/officeDocument/2006/relationships/hyperlink" Target="https://youtu.be/6DiJh6_jeoo" TargetMode="External"/><Relationship Id="rId72" Type="http://schemas.openxmlformats.org/officeDocument/2006/relationships/hyperlink" Target="https://youtu.be/Z3AC4mmiKhw" TargetMode="External"/><Relationship Id="rId93" Type="http://schemas.openxmlformats.org/officeDocument/2006/relationships/hyperlink" Target="https://youtu.be/t2Kk-TOhq14" TargetMode="External"/><Relationship Id="rId98" Type="http://schemas.openxmlformats.org/officeDocument/2006/relationships/hyperlink" Target="https://youtu.be/ZYM1mNayaeI" TargetMode="External"/><Relationship Id="rId121" Type="http://schemas.openxmlformats.org/officeDocument/2006/relationships/hyperlink" Target="https://youtu.be/gYbmiluG5Ho" TargetMode="External"/><Relationship Id="rId142" Type="http://schemas.openxmlformats.org/officeDocument/2006/relationships/hyperlink" Target="https://youtu.be/B48xWtzMHxk" TargetMode="External"/><Relationship Id="rId163" Type="http://schemas.openxmlformats.org/officeDocument/2006/relationships/hyperlink" Target="https://youtu.be/pg3hz43P09w" TargetMode="External"/><Relationship Id="rId184" Type="http://schemas.openxmlformats.org/officeDocument/2006/relationships/table" Target="../tables/table27.xml"/><Relationship Id="rId189" Type="http://schemas.openxmlformats.org/officeDocument/2006/relationships/table" Target="../tables/table32.xml"/><Relationship Id="rId3" Type="http://schemas.openxmlformats.org/officeDocument/2006/relationships/hyperlink" Target="https://youtu.be/bxfHw1LvH24" TargetMode="External"/><Relationship Id="rId25" Type="http://schemas.openxmlformats.org/officeDocument/2006/relationships/hyperlink" Target="https://youtu.be/DcRJ3bLJuVw" TargetMode="External"/><Relationship Id="rId46" Type="http://schemas.openxmlformats.org/officeDocument/2006/relationships/hyperlink" Target="https://youtu.be/xyoFXl-k644" TargetMode="External"/><Relationship Id="rId67" Type="http://schemas.openxmlformats.org/officeDocument/2006/relationships/hyperlink" Target="https://youtu.be/xp1IeyTOB4U" TargetMode="External"/><Relationship Id="rId116" Type="http://schemas.openxmlformats.org/officeDocument/2006/relationships/hyperlink" Target="https://youtu.be/daSL236nYZs" TargetMode="External"/><Relationship Id="rId137" Type="http://schemas.openxmlformats.org/officeDocument/2006/relationships/hyperlink" Target="https://youtu.be/Ax_6UXGQo7o" TargetMode="External"/><Relationship Id="rId158" Type="http://schemas.openxmlformats.org/officeDocument/2006/relationships/hyperlink" Target="https://youtu.be/60Ai9_c60xg" TargetMode="External"/><Relationship Id="rId20" Type="http://schemas.openxmlformats.org/officeDocument/2006/relationships/hyperlink" Target="https://youtu.be/MCjBeB844rU" TargetMode="External"/><Relationship Id="rId41" Type="http://schemas.openxmlformats.org/officeDocument/2006/relationships/hyperlink" Target="https://youtu.be/o1yPuXatVRs" TargetMode="External"/><Relationship Id="rId62" Type="http://schemas.openxmlformats.org/officeDocument/2006/relationships/hyperlink" Target="https://youtu.be/ppluAD4MHK8" TargetMode="External"/><Relationship Id="rId83" Type="http://schemas.openxmlformats.org/officeDocument/2006/relationships/hyperlink" Target="https://youtu.be/MDuOnEyof1w" TargetMode="External"/><Relationship Id="rId88" Type="http://schemas.openxmlformats.org/officeDocument/2006/relationships/hyperlink" Target="https://youtu.be/efDlxayx234" TargetMode="External"/><Relationship Id="rId111" Type="http://schemas.openxmlformats.org/officeDocument/2006/relationships/hyperlink" Target="https://youtu.be/B21LHpkamJM" TargetMode="External"/><Relationship Id="rId132" Type="http://schemas.openxmlformats.org/officeDocument/2006/relationships/hyperlink" Target="https://youtu.be/MDuOnEyof1w" TargetMode="External"/><Relationship Id="rId153" Type="http://schemas.openxmlformats.org/officeDocument/2006/relationships/hyperlink" Target="https://youtu.be/aNzU6AYZiEs" TargetMode="External"/><Relationship Id="rId174" Type="http://schemas.openxmlformats.org/officeDocument/2006/relationships/hyperlink" Target="https://youtu.be/uMjeHo2_EwM" TargetMode="External"/><Relationship Id="rId179" Type="http://schemas.openxmlformats.org/officeDocument/2006/relationships/hyperlink" Target="https://youtu.be/zWRCV_td3I8" TargetMode="External"/><Relationship Id="rId195" Type="http://schemas.openxmlformats.org/officeDocument/2006/relationships/table" Target="../tables/table38.xml"/><Relationship Id="rId190" Type="http://schemas.openxmlformats.org/officeDocument/2006/relationships/table" Target="../tables/table33.xml"/><Relationship Id="rId204" Type="http://schemas.openxmlformats.org/officeDocument/2006/relationships/table" Target="../tables/table47.xml"/><Relationship Id="rId15" Type="http://schemas.openxmlformats.org/officeDocument/2006/relationships/hyperlink" Target="https://youtu.be/oRRs1bGzimM" TargetMode="External"/><Relationship Id="rId36" Type="http://schemas.openxmlformats.org/officeDocument/2006/relationships/hyperlink" Target="https://youtu.be/d90AskSQcDc" TargetMode="External"/><Relationship Id="rId57" Type="http://schemas.openxmlformats.org/officeDocument/2006/relationships/hyperlink" Target="https://youtu.be/2-o_-HTPhv8" TargetMode="External"/><Relationship Id="rId106" Type="http://schemas.openxmlformats.org/officeDocument/2006/relationships/hyperlink" Target="https://youtu.be/B33bKk_r5PU" TargetMode="External"/><Relationship Id="rId127" Type="http://schemas.openxmlformats.org/officeDocument/2006/relationships/hyperlink" Target="https://youtu.be/pOX1m37rOWo" TargetMode="External"/><Relationship Id="rId10" Type="http://schemas.openxmlformats.org/officeDocument/2006/relationships/hyperlink" Target="https://youtu.be/JYiWXFIikW4" TargetMode="External"/><Relationship Id="rId31" Type="http://schemas.openxmlformats.org/officeDocument/2006/relationships/hyperlink" Target="https://youtu.be/7P2LTF73EOM" TargetMode="External"/><Relationship Id="rId52" Type="http://schemas.openxmlformats.org/officeDocument/2006/relationships/hyperlink" Target="https://youtu.be/hR8aOS5LZjU" TargetMode="External"/><Relationship Id="rId73" Type="http://schemas.openxmlformats.org/officeDocument/2006/relationships/hyperlink" Target="https://youtu.be/hzHJugCcT6g" TargetMode="External"/><Relationship Id="rId78" Type="http://schemas.openxmlformats.org/officeDocument/2006/relationships/hyperlink" Target="https://youtu.be/SMln-yOUKSA" TargetMode="External"/><Relationship Id="rId94" Type="http://schemas.openxmlformats.org/officeDocument/2006/relationships/hyperlink" Target="https://youtu.be/6L7xI3jO_GU" TargetMode="External"/><Relationship Id="rId99" Type="http://schemas.openxmlformats.org/officeDocument/2006/relationships/hyperlink" Target="https://youtu.be/B48xWtzMHxk" TargetMode="External"/><Relationship Id="rId101" Type="http://schemas.openxmlformats.org/officeDocument/2006/relationships/hyperlink" Target="https://youtu.be/dF9Pm_-2zmg" TargetMode="External"/><Relationship Id="rId122" Type="http://schemas.openxmlformats.org/officeDocument/2006/relationships/hyperlink" Target="https://youtu.be/hJLXuvZd05w" TargetMode="External"/><Relationship Id="rId143" Type="http://schemas.openxmlformats.org/officeDocument/2006/relationships/hyperlink" Target="https://youtu.be/a5_JKN7j7Ug" TargetMode="External"/><Relationship Id="rId148" Type="http://schemas.openxmlformats.org/officeDocument/2006/relationships/hyperlink" Target="https://youtu.be/TtXlapucVxM" TargetMode="External"/><Relationship Id="rId164" Type="http://schemas.openxmlformats.org/officeDocument/2006/relationships/hyperlink" Target="https://youtu.be/7P2LTF73EOM" TargetMode="External"/><Relationship Id="rId169" Type="http://schemas.openxmlformats.org/officeDocument/2006/relationships/hyperlink" Target="https://youtu.be/d90AskSQcDc" TargetMode="External"/><Relationship Id="rId185" Type="http://schemas.openxmlformats.org/officeDocument/2006/relationships/table" Target="../tables/table28.xml"/><Relationship Id="rId4" Type="http://schemas.openxmlformats.org/officeDocument/2006/relationships/hyperlink" Target="https://youtu.be/uMjeHo2_EwM" TargetMode="External"/><Relationship Id="rId9" Type="http://schemas.openxmlformats.org/officeDocument/2006/relationships/hyperlink" Target="https://youtu.be/vz97voWk3jU" TargetMode="External"/><Relationship Id="rId180" Type="http://schemas.openxmlformats.org/officeDocument/2006/relationships/printerSettings" Target="../printerSettings/printerSettings2.bin"/><Relationship Id="rId26" Type="http://schemas.openxmlformats.org/officeDocument/2006/relationships/hyperlink" Target="https://youtu.be/xsOm9xn83-8" TargetMode="External"/><Relationship Id="rId47" Type="http://schemas.openxmlformats.org/officeDocument/2006/relationships/hyperlink" Target="https://youtu.be/ghHW6sETs-I" TargetMode="External"/><Relationship Id="rId68" Type="http://schemas.openxmlformats.org/officeDocument/2006/relationships/hyperlink" Target="https://youtu.be/mJSsWpuyiCM" TargetMode="External"/><Relationship Id="rId89" Type="http://schemas.openxmlformats.org/officeDocument/2006/relationships/hyperlink" Target="https://youtu.be/LYZDsNv8kJ8" TargetMode="External"/><Relationship Id="rId112" Type="http://schemas.openxmlformats.org/officeDocument/2006/relationships/hyperlink" Target="https://youtu.be/U3SkMY6jw5M" TargetMode="External"/><Relationship Id="rId133" Type="http://schemas.openxmlformats.org/officeDocument/2006/relationships/hyperlink" Target="https://youtu.be/efDlxayx234" TargetMode="External"/><Relationship Id="rId154" Type="http://schemas.openxmlformats.org/officeDocument/2006/relationships/hyperlink" Target="https://youtu.be/daSL236nYZs" TargetMode="External"/><Relationship Id="rId175" Type="http://schemas.openxmlformats.org/officeDocument/2006/relationships/hyperlink" Target="https://youtu.be/UNo4yBbidG4" TargetMode="External"/><Relationship Id="rId196" Type="http://schemas.openxmlformats.org/officeDocument/2006/relationships/table" Target="../tables/table39.xml"/><Relationship Id="rId200" Type="http://schemas.openxmlformats.org/officeDocument/2006/relationships/table" Target="../tables/table43.xm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B48xWtzMHxk" TargetMode="External"/><Relationship Id="rId21" Type="http://schemas.openxmlformats.org/officeDocument/2006/relationships/hyperlink" Target="https://youtu.be/yYB76DOBPsM" TargetMode="External"/><Relationship Id="rId42" Type="http://schemas.openxmlformats.org/officeDocument/2006/relationships/hyperlink" Target="https://youtu.be/HOWPPDueZY8" TargetMode="External"/><Relationship Id="rId63" Type="http://schemas.openxmlformats.org/officeDocument/2006/relationships/hyperlink" Target="https://youtu.be/WWS1rPFPyiQ" TargetMode="External"/><Relationship Id="rId84" Type="http://schemas.openxmlformats.org/officeDocument/2006/relationships/hyperlink" Target="https://youtu.be/n9RZ6FEthGU" TargetMode="External"/><Relationship Id="rId138" Type="http://schemas.openxmlformats.org/officeDocument/2006/relationships/hyperlink" Target="https://youtu.be/YIqmLutlM1g" TargetMode="External"/><Relationship Id="rId159" Type="http://schemas.openxmlformats.org/officeDocument/2006/relationships/hyperlink" Target="https://youtu.be/ipoTKasbDyQ" TargetMode="External"/><Relationship Id="rId170" Type="http://schemas.openxmlformats.org/officeDocument/2006/relationships/hyperlink" Target="https://youtu.be/BvX7g1yr1pY" TargetMode="External"/><Relationship Id="rId191" Type="http://schemas.openxmlformats.org/officeDocument/2006/relationships/table" Target="../tables/table58.xml"/><Relationship Id="rId205" Type="http://schemas.openxmlformats.org/officeDocument/2006/relationships/table" Target="../tables/table72.xml"/><Relationship Id="rId16" Type="http://schemas.openxmlformats.org/officeDocument/2006/relationships/hyperlink" Target="https://youtu.be/wrPN51LyOUE" TargetMode="External"/><Relationship Id="rId107" Type="http://schemas.openxmlformats.org/officeDocument/2006/relationships/hyperlink" Target="https://youtu.be/tu2Q82-HMg0" TargetMode="External"/><Relationship Id="rId11" Type="http://schemas.openxmlformats.org/officeDocument/2006/relationships/hyperlink" Target="https://youtu.be/ENaZCLrz8_c" TargetMode="External"/><Relationship Id="rId32" Type="http://schemas.openxmlformats.org/officeDocument/2006/relationships/hyperlink" Target="https://youtu.be/FoZM6vuuKBc" TargetMode="External"/><Relationship Id="rId37" Type="http://schemas.openxmlformats.org/officeDocument/2006/relationships/hyperlink" Target="https://youtu.be/BvX7g1yr1pY" TargetMode="External"/><Relationship Id="rId53" Type="http://schemas.openxmlformats.org/officeDocument/2006/relationships/hyperlink" Target="https://youtu.be/z3yCDRGrQTM" TargetMode="External"/><Relationship Id="rId58" Type="http://schemas.openxmlformats.org/officeDocument/2006/relationships/hyperlink" Target="https://youtu.be/lNYA35p8XJQ" TargetMode="External"/><Relationship Id="rId74" Type="http://schemas.openxmlformats.org/officeDocument/2006/relationships/hyperlink" Target="https://youtu.be/OMUGU1Vh8Ao" TargetMode="External"/><Relationship Id="rId79" Type="http://schemas.openxmlformats.org/officeDocument/2006/relationships/hyperlink" Target="https://youtu.be/Dl-by6_vATQ" TargetMode="External"/><Relationship Id="rId102" Type="http://schemas.openxmlformats.org/officeDocument/2006/relationships/hyperlink" Target="https://youtu.be/RGFdTZznnRs" TargetMode="External"/><Relationship Id="rId123" Type="http://schemas.openxmlformats.org/officeDocument/2006/relationships/hyperlink" Target="https://youtu.be/TtXlapucVxM" TargetMode="External"/><Relationship Id="rId128" Type="http://schemas.openxmlformats.org/officeDocument/2006/relationships/hyperlink" Target="https://youtu.be/aNzU6AYZiEs" TargetMode="External"/><Relationship Id="rId144" Type="http://schemas.openxmlformats.org/officeDocument/2006/relationships/hyperlink" Target="https://youtu.be/B33bKk_r5PU" TargetMode="External"/><Relationship Id="rId149" Type="http://schemas.openxmlformats.org/officeDocument/2006/relationships/hyperlink" Target="https://youtu.be/B21LHpkamJM" TargetMode="External"/><Relationship Id="rId5" Type="http://schemas.openxmlformats.org/officeDocument/2006/relationships/hyperlink" Target="https://youtu.be/UNo4yBbidG4" TargetMode="External"/><Relationship Id="rId90" Type="http://schemas.openxmlformats.org/officeDocument/2006/relationships/hyperlink" Target="https://youtu.be/YIqmLutlM1g" TargetMode="External"/><Relationship Id="rId95" Type="http://schemas.openxmlformats.org/officeDocument/2006/relationships/hyperlink" Target="https://youtu.be/60Ai9_c60xg" TargetMode="External"/><Relationship Id="rId160" Type="http://schemas.openxmlformats.org/officeDocument/2006/relationships/hyperlink" Target="https://youtu.be/UPGRju60F60" TargetMode="External"/><Relationship Id="rId165" Type="http://schemas.openxmlformats.org/officeDocument/2006/relationships/hyperlink" Target="https://youtu.be/FoZM6vuuKBc" TargetMode="External"/><Relationship Id="rId181" Type="http://schemas.openxmlformats.org/officeDocument/2006/relationships/drawing" Target="../drawings/drawing3.xml"/><Relationship Id="rId186" Type="http://schemas.openxmlformats.org/officeDocument/2006/relationships/table" Target="../tables/table53.xml"/><Relationship Id="rId22" Type="http://schemas.openxmlformats.org/officeDocument/2006/relationships/hyperlink" Target="https://youtu.be/GztM7atVgd8" TargetMode="External"/><Relationship Id="rId27" Type="http://schemas.openxmlformats.org/officeDocument/2006/relationships/hyperlink" Target="https://youtu.be/sR_EdrSruyQ" TargetMode="External"/><Relationship Id="rId43" Type="http://schemas.openxmlformats.org/officeDocument/2006/relationships/hyperlink" Target="https://youtu.be/NF4nbNsqreQ" TargetMode="External"/><Relationship Id="rId48" Type="http://schemas.openxmlformats.org/officeDocument/2006/relationships/hyperlink" Target="https://youtu.be/gQ179IUjMsQ" TargetMode="External"/><Relationship Id="rId64" Type="http://schemas.openxmlformats.org/officeDocument/2006/relationships/hyperlink" Target="https://youtu.be/zbYgjREbdb0" TargetMode="External"/><Relationship Id="rId69" Type="http://schemas.openxmlformats.org/officeDocument/2006/relationships/hyperlink" Target="https://youtu.be/SOyO4LHjhX4" TargetMode="External"/><Relationship Id="rId113" Type="http://schemas.openxmlformats.org/officeDocument/2006/relationships/hyperlink" Target="https://youtu.be/He-GN_4MAY4" TargetMode="External"/><Relationship Id="rId118" Type="http://schemas.openxmlformats.org/officeDocument/2006/relationships/hyperlink" Target="https://youtu.be/a5_JKN7j7Ug" TargetMode="External"/><Relationship Id="rId134" Type="http://schemas.openxmlformats.org/officeDocument/2006/relationships/hyperlink" Target="https://youtu.be/LYZDsNv8kJ8" TargetMode="External"/><Relationship Id="rId139" Type="http://schemas.openxmlformats.org/officeDocument/2006/relationships/hyperlink" Target="https://youtu.be/dF9Pm_-2zmg" TargetMode="External"/><Relationship Id="rId80" Type="http://schemas.openxmlformats.org/officeDocument/2006/relationships/hyperlink" Target="https://youtu.be/3s_QUA4HcxI" TargetMode="External"/><Relationship Id="rId85" Type="http://schemas.openxmlformats.org/officeDocument/2006/relationships/hyperlink" Target="https://youtu.be/Ax_6UXGQo7o" TargetMode="External"/><Relationship Id="rId150" Type="http://schemas.openxmlformats.org/officeDocument/2006/relationships/hyperlink" Target="https://youtu.be/U3SkMY6jw5M" TargetMode="External"/><Relationship Id="rId155" Type="http://schemas.openxmlformats.org/officeDocument/2006/relationships/hyperlink" Target="https://youtu.be/_GBEHrc_V5U" TargetMode="External"/><Relationship Id="rId171" Type="http://schemas.openxmlformats.org/officeDocument/2006/relationships/hyperlink" Target="https://youtu.be/zWRCV_td3I8" TargetMode="External"/><Relationship Id="rId176" Type="http://schemas.openxmlformats.org/officeDocument/2006/relationships/hyperlink" Target="https://youtu.be/2PC8eYTte5w" TargetMode="External"/><Relationship Id="rId192" Type="http://schemas.openxmlformats.org/officeDocument/2006/relationships/table" Target="../tables/table59.xml"/><Relationship Id="rId197" Type="http://schemas.openxmlformats.org/officeDocument/2006/relationships/table" Target="../tables/table64.xml"/><Relationship Id="rId201" Type="http://schemas.openxmlformats.org/officeDocument/2006/relationships/table" Target="../tables/table68.xml"/><Relationship Id="rId12" Type="http://schemas.openxmlformats.org/officeDocument/2006/relationships/hyperlink" Target="https://youtu.be/dmwMfjPQIP8" TargetMode="External"/><Relationship Id="rId17" Type="http://schemas.openxmlformats.org/officeDocument/2006/relationships/hyperlink" Target="https://youtu.be/mucRuC4sEjQ" TargetMode="External"/><Relationship Id="rId33" Type="http://schemas.openxmlformats.org/officeDocument/2006/relationships/hyperlink" Target="https://youtu.be/KkpCTyjGlZo" TargetMode="External"/><Relationship Id="rId38" Type="http://schemas.openxmlformats.org/officeDocument/2006/relationships/hyperlink" Target="https://youtu.be/ROIrNQJBKZ0" TargetMode="External"/><Relationship Id="rId59" Type="http://schemas.openxmlformats.org/officeDocument/2006/relationships/hyperlink" Target="https://youtu.be/uFEPuNtHoOU" TargetMode="External"/><Relationship Id="rId103" Type="http://schemas.openxmlformats.org/officeDocument/2006/relationships/hyperlink" Target="https://youtu.be/cg4tsxQ1BP4" TargetMode="External"/><Relationship Id="rId108" Type="http://schemas.openxmlformats.org/officeDocument/2006/relationships/hyperlink" Target="https://youtu.be/gYbmiluG5Ho" TargetMode="External"/><Relationship Id="rId124" Type="http://schemas.openxmlformats.org/officeDocument/2006/relationships/hyperlink" Target="https://youtu.be/B21LHpkamJM" TargetMode="External"/><Relationship Id="rId129" Type="http://schemas.openxmlformats.org/officeDocument/2006/relationships/hyperlink" Target="https://youtu.be/daSL236nYZs" TargetMode="External"/><Relationship Id="rId54" Type="http://schemas.openxmlformats.org/officeDocument/2006/relationships/hyperlink" Target="https://youtu.be/J44yAQ_LXXU" TargetMode="External"/><Relationship Id="rId70" Type="http://schemas.openxmlformats.org/officeDocument/2006/relationships/hyperlink" Target="https://youtu.be/vNgwqFsVstY" TargetMode="External"/><Relationship Id="rId75" Type="http://schemas.openxmlformats.org/officeDocument/2006/relationships/hyperlink" Target="https://youtu.be/f-_q_3tN6Yo" TargetMode="External"/><Relationship Id="rId91" Type="http://schemas.openxmlformats.org/officeDocument/2006/relationships/hyperlink" Target="https://youtu.be/20_pP7oaH34" TargetMode="External"/><Relationship Id="rId96" Type="http://schemas.openxmlformats.org/officeDocument/2006/relationships/hyperlink" Target="https://youtu.be/ipoTKasbDyQ" TargetMode="External"/><Relationship Id="rId140" Type="http://schemas.openxmlformats.org/officeDocument/2006/relationships/hyperlink" Target="https://youtu.be/RGFdTZznnRs" TargetMode="External"/><Relationship Id="rId145" Type="http://schemas.openxmlformats.org/officeDocument/2006/relationships/hyperlink" Target="https://youtu.be/tu2Q82-HMg0" TargetMode="External"/><Relationship Id="rId161" Type="http://schemas.openxmlformats.org/officeDocument/2006/relationships/hyperlink" Target="https://youtu.be/ZYM1mNayaeI" TargetMode="External"/><Relationship Id="rId166" Type="http://schemas.openxmlformats.org/officeDocument/2006/relationships/hyperlink" Target="https://youtu.be/KkpCTyjGlZo" TargetMode="External"/><Relationship Id="rId182" Type="http://schemas.openxmlformats.org/officeDocument/2006/relationships/table" Target="../tables/table49.xml"/><Relationship Id="rId187" Type="http://schemas.openxmlformats.org/officeDocument/2006/relationships/table" Target="../tables/table54.xml"/><Relationship Id="rId1" Type="http://schemas.openxmlformats.org/officeDocument/2006/relationships/hyperlink" Target="https://youtu.be/zWRCV_td3I8" TargetMode="External"/><Relationship Id="rId6" Type="http://schemas.openxmlformats.org/officeDocument/2006/relationships/hyperlink" Target="https://youtu.be/2PC8eYTte5w" TargetMode="External"/><Relationship Id="rId23" Type="http://schemas.openxmlformats.org/officeDocument/2006/relationships/hyperlink" Target="https://youtu.be/nW7w5vG6IIc" TargetMode="External"/><Relationship Id="rId28" Type="http://schemas.openxmlformats.org/officeDocument/2006/relationships/hyperlink" Target="https://youtu.be/S97e09rLmEU" TargetMode="External"/><Relationship Id="rId49" Type="http://schemas.openxmlformats.org/officeDocument/2006/relationships/hyperlink" Target="https://youtu.be/4Idz7uwm3OU" TargetMode="External"/><Relationship Id="rId114" Type="http://schemas.openxmlformats.org/officeDocument/2006/relationships/hyperlink" Target="https://youtu.be/pOX1m37rOWo" TargetMode="External"/><Relationship Id="rId119" Type="http://schemas.openxmlformats.org/officeDocument/2006/relationships/hyperlink" Target="https://youtu.be/B33bKk_r5PU" TargetMode="External"/><Relationship Id="rId44" Type="http://schemas.openxmlformats.org/officeDocument/2006/relationships/hyperlink" Target="https://youtu.be/lFyDmuDjRts" TargetMode="External"/><Relationship Id="rId60" Type="http://schemas.openxmlformats.org/officeDocument/2006/relationships/hyperlink" Target="https://youtu.be/SYji94GabJg" TargetMode="External"/><Relationship Id="rId65" Type="http://schemas.openxmlformats.org/officeDocument/2006/relationships/hyperlink" Target="https://youtu.be/euEPxA3gsDo" TargetMode="External"/><Relationship Id="rId81" Type="http://schemas.openxmlformats.org/officeDocument/2006/relationships/hyperlink" Target="https://youtu.be/ILToidt_G0U" TargetMode="External"/><Relationship Id="rId86" Type="http://schemas.openxmlformats.org/officeDocument/2006/relationships/hyperlink" Target="https://youtu.be/TM_PeJIdQwE" TargetMode="External"/><Relationship Id="rId130" Type="http://schemas.openxmlformats.org/officeDocument/2006/relationships/hyperlink" Target="https://youtu.be/zWRCV_td3I8" TargetMode="External"/><Relationship Id="rId135" Type="http://schemas.openxmlformats.org/officeDocument/2006/relationships/hyperlink" Target="https://youtu.be/eaI0E6ZcwM4" TargetMode="External"/><Relationship Id="rId151" Type="http://schemas.openxmlformats.org/officeDocument/2006/relationships/hyperlink" Target="https://youtu.be/He-GN_4MAY4" TargetMode="External"/><Relationship Id="rId156" Type="http://schemas.openxmlformats.org/officeDocument/2006/relationships/hyperlink" Target="https://youtu.be/t2Kk-TOhq14" TargetMode="External"/><Relationship Id="rId177" Type="http://schemas.openxmlformats.org/officeDocument/2006/relationships/hyperlink" Target="https://youtu.be/y_GK6fn7raU" TargetMode="External"/><Relationship Id="rId198" Type="http://schemas.openxmlformats.org/officeDocument/2006/relationships/table" Target="../tables/table65.xml"/><Relationship Id="rId172" Type="http://schemas.openxmlformats.org/officeDocument/2006/relationships/hyperlink" Target="https://youtu.be/QzjjwxZOVdE" TargetMode="External"/><Relationship Id="rId193" Type="http://schemas.openxmlformats.org/officeDocument/2006/relationships/table" Target="../tables/table60.xml"/><Relationship Id="rId202" Type="http://schemas.openxmlformats.org/officeDocument/2006/relationships/table" Target="../tables/table69.xml"/><Relationship Id="rId13" Type="http://schemas.openxmlformats.org/officeDocument/2006/relationships/hyperlink" Target="https://youtu.be/5p-vP_XyNaA" TargetMode="External"/><Relationship Id="rId18" Type="http://schemas.openxmlformats.org/officeDocument/2006/relationships/hyperlink" Target="https://youtu.be/IkrC1u5e-RQ" TargetMode="External"/><Relationship Id="rId39" Type="http://schemas.openxmlformats.org/officeDocument/2006/relationships/hyperlink" Target="https://youtu.be/o2qSVwxiFk4" TargetMode="External"/><Relationship Id="rId109" Type="http://schemas.openxmlformats.org/officeDocument/2006/relationships/hyperlink" Target="https://youtu.be/hJLXuvZd05w" TargetMode="External"/><Relationship Id="rId34" Type="http://schemas.openxmlformats.org/officeDocument/2006/relationships/hyperlink" Target="https://youtu.be/Ana4dJbCvxE" TargetMode="External"/><Relationship Id="rId50" Type="http://schemas.openxmlformats.org/officeDocument/2006/relationships/hyperlink" Target="https://youtu.be/tRT-cLlXJZ0" TargetMode="External"/><Relationship Id="rId55" Type="http://schemas.openxmlformats.org/officeDocument/2006/relationships/hyperlink" Target="https://youtu.be/S3NIBLmlKaU" TargetMode="External"/><Relationship Id="rId76" Type="http://schemas.openxmlformats.org/officeDocument/2006/relationships/hyperlink" Target="https://youtu.be/BHxrogNaKoo" TargetMode="External"/><Relationship Id="rId97" Type="http://schemas.openxmlformats.org/officeDocument/2006/relationships/hyperlink" Target="https://youtu.be/UPGRju60F60" TargetMode="External"/><Relationship Id="rId104" Type="http://schemas.openxmlformats.org/officeDocument/2006/relationships/hyperlink" Target="https://youtu.be/W6kJbZeFssU" TargetMode="External"/><Relationship Id="rId120" Type="http://schemas.openxmlformats.org/officeDocument/2006/relationships/hyperlink" Target="https://youtu.be/tu2Q82-HMg0" TargetMode="External"/><Relationship Id="rId125" Type="http://schemas.openxmlformats.org/officeDocument/2006/relationships/hyperlink" Target="https://youtu.be/U3SkMY6jw5M" TargetMode="External"/><Relationship Id="rId141" Type="http://schemas.openxmlformats.org/officeDocument/2006/relationships/hyperlink" Target="https://youtu.be/W6kJbZeFssU" TargetMode="External"/><Relationship Id="rId146" Type="http://schemas.openxmlformats.org/officeDocument/2006/relationships/hyperlink" Target="https://youtu.be/gYbmiluG5Ho" TargetMode="External"/><Relationship Id="rId167" Type="http://schemas.openxmlformats.org/officeDocument/2006/relationships/hyperlink" Target="https://youtu.be/Ana4dJbCvxE" TargetMode="External"/><Relationship Id="rId188" Type="http://schemas.openxmlformats.org/officeDocument/2006/relationships/table" Target="../tables/table55.xml"/><Relationship Id="rId7" Type="http://schemas.openxmlformats.org/officeDocument/2006/relationships/hyperlink" Target="https://youtu.be/y_GK6fn7raU" TargetMode="External"/><Relationship Id="rId71" Type="http://schemas.openxmlformats.org/officeDocument/2006/relationships/hyperlink" Target="https://youtu.be/LRgZFHceZGo" TargetMode="External"/><Relationship Id="rId92" Type="http://schemas.openxmlformats.org/officeDocument/2006/relationships/hyperlink" Target="https://youtu.be/_GBEHrc_V5U" TargetMode="External"/><Relationship Id="rId162" Type="http://schemas.openxmlformats.org/officeDocument/2006/relationships/hyperlink" Target="https://youtu.be/fbFISuP7Ezk" TargetMode="External"/><Relationship Id="rId183" Type="http://schemas.openxmlformats.org/officeDocument/2006/relationships/table" Target="../tables/table50.xml"/><Relationship Id="rId2" Type="http://schemas.openxmlformats.org/officeDocument/2006/relationships/hyperlink" Target="https://youtu.be/QzjjwxZOVdE" TargetMode="External"/><Relationship Id="rId29" Type="http://schemas.openxmlformats.org/officeDocument/2006/relationships/hyperlink" Target="https://youtu.be/fbFISuP7Ezk" TargetMode="External"/><Relationship Id="rId24" Type="http://schemas.openxmlformats.org/officeDocument/2006/relationships/hyperlink" Target="https://youtu.be/2jsTYbOkx1U" TargetMode="External"/><Relationship Id="rId40" Type="http://schemas.openxmlformats.org/officeDocument/2006/relationships/hyperlink" Target="https://youtu.be/Wdv_3ojsPhU" TargetMode="External"/><Relationship Id="rId45" Type="http://schemas.openxmlformats.org/officeDocument/2006/relationships/hyperlink" Target="https://youtu.be/SmRa30Jci54" TargetMode="External"/><Relationship Id="rId66" Type="http://schemas.openxmlformats.org/officeDocument/2006/relationships/hyperlink" Target="https://youtu.be/7If7L0lAur8" TargetMode="External"/><Relationship Id="rId87" Type="http://schemas.openxmlformats.org/officeDocument/2006/relationships/hyperlink" Target="https://youtu.be/PFtO-p5VLO0" TargetMode="External"/><Relationship Id="rId110" Type="http://schemas.openxmlformats.org/officeDocument/2006/relationships/hyperlink" Target="https://youtu.be/TtXlapucVxM" TargetMode="External"/><Relationship Id="rId115" Type="http://schemas.openxmlformats.org/officeDocument/2006/relationships/hyperlink" Target="https://youtu.be/aNzU6AYZiEs" TargetMode="External"/><Relationship Id="rId131" Type="http://schemas.openxmlformats.org/officeDocument/2006/relationships/hyperlink" Target="https://youtu.be/2JIPv1E5a0I" TargetMode="External"/><Relationship Id="rId136" Type="http://schemas.openxmlformats.org/officeDocument/2006/relationships/hyperlink" Target="https://youtu.be/n9RZ6FEthGU" TargetMode="External"/><Relationship Id="rId157" Type="http://schemas.openxmlformats.org/officeDocument/2006/relationships/hyperlink" Target="https://youtu.be/6L7xI3jO_GU" TargetMode="External"/><Relationship Id="rId178" Type="http://schemas.openxmlformats.org/officeDocument/2006/relationships/hyperlink" Target="https://youtu.be/sPIBL43Ds48" TargetMode="External"/><Relationship Id="rId61" Type="http://schemas.openxmlformats.org/officeDocument/2006/relationships/hyperlink" Target="https://youtu.be/wjw-4R5VR20" TargetMode="External"/><Relationship Id="rId82" Type="http://schemas.openxmlformats.org/officeDocument/2006/relationships/hyperlink" Target="https://youtu.be/2JIPv1E5a0I" TargetMode="External"/><Relationship Id="rId152" Type="http://schemas.openxmlformats.org/officeDocument/2006/relationships/hyperlink" Target="https://youtu.be/pOX1m37rOWo" TargetMode="External"/><Relationship Id="rId173" Type="http://schemas.openxmlformats.org/officeDocument/2006/relationships/hyperlink" Target="https://youtu.be/bxfHw1LvH24" TargetMode="External"/><Relationship Id="rId194" Type="http://schemas.openxmlformats.org/officeDocument/2006/relationships/table" Target="../tables/table61.xml"/><Relationship Id="rId199" Type="http://schemas.openxmlformats.org/officeDocument/2006/relationships/table" Target="../tables/table66.xml"/><Relationship Id="rId203" Type="http://schemas.openxmlformats.org/officeDocument/2006/relationships/table" Target="../tables/table70.xml"/><Relationship Id="rId19" Type="http://schemas.openxmlformats.org/officeDocument/2006/relationships/hyperlink" Target="https://youtu.be/tYpquedo9e0" TargetMode="External"/><Relationship Id="rId14" Type="http://schemas.openxmlformats.org/officeDocument/2006/relationships/hyperlink" Target="https://youtu.be/GWeVF2aVk8g" TargetMode="External"/><Relationship Id="rId30" Type="http://schemas.openxmlformats.org/officeDocument/2006/relationships/hyperlink" Target="https://youtu.be/pg3hz43P09w" TargetMode="External"/><Relationship Id="rId35" Type="http://schemas.openxmlformats.org/officeDocument/2006/relationships/hyperlink" Target="https://youtu.be/c32OxRaEhxM" TargetMode="External"/><Relationship Id="rId56" Type="http://schemas.openxmlformats.org/officeDocument/2006/relationships/hyperlink" Target="https://youtu.be/y47HOtqxZkg" TargetMode="External"/><Relationship Id="rId77" Type="http://schemas.openxmlformats.org/officeDocument/2006/relationships/hyperlink" Target="https://youtu.be/m4KB9-Uo4Kc" TargetMode="External"/><Relationship Id="rId100" Type="http://schemas.openxmlformats.org/officeDocument/2006/relationships/hyperlink" Target="https://youtu.be/a5_JKN7j7Ug" TargetMode="External"/><Relationship Id="rId105" Type="http://schemas.openxmlformats.org/officeDocument/2006/relationships/hyperlink" Target="https://youtu.be/eaI0E6ZcwM4" TargetMode="External"/><Relationship Id="rId126" Type="http://schemas.openxmlformats.org/officeDocument/2006/relationships/hyperlink" Target="https://youtu.be/He-GN_4MAY4" TargetMode="External"/><Relationship Id="rId147" Type="http://schemas.openxmlformats.org/officeDocument/2006/relationships/hyperlink" Target="https://youtu.be/hJLXuvZd05w" TargetMode="External"/><Relationship Id="rId168" Type="http://schemas.openxmlformats.org/officeDocument/2006/relationships/hyperlink" Target="https://youtu.be/c32OxRaEhxM" TargetMode="External"/><Relationship Id="rId8" Type="http://schemas.openxmlformats.org/officeDocument/2006/relationships/hyperlink" Target="https://youtu.be/sPIBL43Ds48" TargetMode="External"/><Relationship Id="rId51" Type="http://schemas.openxmlformats.org/officeDocument/2006/relationships/hyperlink" Target="https://youtu.be/6DiJh6_jeoo" TargetMode="External"/><Relationship Id="rId72" Type="http://schemas.openxmlformats.org/officeDocument/2006/relationships/hyperlink" Target="https://youtu.be/Z3AC4mmiKhw" TargetMode="External"/><Relationship Id="rId93" Type="http://schemas.openxmlformats.org/officeDocument/2006/relationships/hyperlink" Target="https://youtu.be/t2Kk-TOhq14" TargetMode="External"/><Relationship Id="rId98" Type="http://schemas.openxmlformats.org/officeDocument/2006/relationships/hyperlink" Target="https://youtu.be/ZYM1mNayaeI" TargetMode="External"/><Relationship Id="rId121" Type="http://schemas.openxmlformats.org/officeDocument/2006/relationships/hyperlink" Target="https://youtu.be/gYbmiluG5Ho" TargetMode="External"/><Relationship Id="rId142" Type="http://schemas.openxmlformats.org/officeDocument/2006/relationships/hyperlink" Target="https://youtu.be/B48xWtzMHxk" TargetMode="External"/><Relationship Id="rId163" Type="http://schemas.openxmlformats.org/officeDocument/2006/relationships/hyperlink" Target="https://youtu.be/pg3hz43P09w" TargetMode="External"/><Relationship Id="rId184" Type="http://schemas.openxmlformats.org/officeDocument/2006/relationships/table" Target="../tables/table51.xml"/><Relationship Id="rId189" Type="http://schemas.openxmlformats.org/officeDocument/2006/relationships/table" Target="../tables/table56.xml"/><Relationship Id="rId3" Type="http://schemas.openxmlformats.org/officeDocument/2006/relationships/hyperlink" Target="https://youtu.be/bxfHw1LvH24" TargetMode="External"/><Relationship Id="rId25" Type="http://schemas.openxmlformats.org/officeDocument/2006/relationships/hyperlink" Target="https://youtu.be/DcRJ3bLJuVw" TargetMode="External"/><Relationship Id="rId46" Type="http://schemas.openxmlformats.org/officeDocument/2006/relationships/hyperlink" Target="https://youtu.be/xyoFXl-k644" TargetMode="External"/><Relationship Id="rId67" Type="http://schemas.openxmlformats.org/officeDocument/2006/relationships/hyperlink" Target="https://youtu.be/xp1IeyTOB4U" TargetMode="External"/><Relationship Id="rId116" Type="http://schemas.openxmlformats.org/officeDocument/2006/relationships/hyperlink" Target="https://youtu.be/daSL236nYZs" TargetMode="External"/><Relationship Id="rId137" Type="http://schemas.openxmlformats.org/officeDocument/2006/relationships/hyperlink" Target="https://youtu.be/Ax_6UXGQo7o" TargetMode="External"/><Relationship Id="rId158" Type="http://schemas.openxmlformats.org/officeDocument/2006/relationships/hyperlink" Target="https://youtu.be/60Ai9_c60xg" TargetMode="External"/><Relationship Id="rId20" Type="http://schemas.openxmlformats.org/officeDocument/2006/relationships/hyperlink" Target="https://youtu.be/MCjBeB844rU" TargetMode="External"/><Relationship Id="rId41" Type="http://schemas.openxmlformats.org/officeDocument/2006/relationships/hyperlink" Target="https://youtu.be/o1yPuXatVRs" TargetMode="External"/><Relationship Id="rId62" Type="http://schemas.openxmlformats.org/officeDocument/2006/relationships/hyperlink" Target="https://youtu.be/ppluAD4MHK8" TargetMode="External"/><Relationship Id="rId83" Type="http://schemas.openxmlformats.org/officeDocument/2006/relationships/hyperlink" Target="https://youtu.be/MDuOnEyof1w" TargetMode="External"/><Relationship Id="rId88" Type="http://schemas.openxmlformats.org/officeDocument/2006/relationships/hyperlink" Target="https://youtu.be/efDlxayx234" TargetMode="External"/><Relationship Id="rId111" Type="http://schemas.openxmlformats.org/officeDocument/2006/relationships/hyperlink" Target="https://youtu.be/B21LHpkamJM" TargetMode="External"/><Relationship Id="rId132" Type="http://schemas.openxmlformats.org/officeDocument/2006/relationships/hyperlink" Target="https://youtu.be/MDuOnEyof1w" TargetMode="External"/><Relationship Id="rId153" Type="http://schemas.openxmlformats.org/officeDocument/2006/relationships/hyperlink" Target="https://youtu.be/aNzU6AYZiEs" TargetMode="External"/><Relationship Id="rId174" Type="http://schemas.openxmlformats.org/officeDocument/2006/relationships/hyperlink" Target="https://youtu.be/uMjeHo2_EwM" TargetMode="External"/><Relationship Id="rId179" Type="http://schemas.openxmlformats.org/officeDocument/2006/relationships/hyperlink" Target="https://youtu.be/zWRCV_td3I8" TargetMode="External"/><Relationship Id="rId195" Type="http://schemas.openxmlformats.org/officeDocument/2006/relationships/table" Target="../tables/table62.xml"/><Relationship Id="rId190" Type="http://schemas.openxmlformats.org/officeDocument/2006/relationships/table" Target="../tables/table57.xml"/><Relationship Id="rId204" Type="http://schemas.openxmlformats.org/officeDocument/2006/relationships/table" Target="../tables/table71.xml"/><Relationship Id="rId15" Type="http://schemas.openxmlformats.org/officeDocument/2006/relationships/hyperlink" Target="https://youtu.be/oRRs1bGzimM" TargetMode="External"/><Relationship Id="rId36" Type="http://schemas.openxmlformats.org/officeDocument/2006/relationships/hyperlink" Target="https://youtu.be/d90AskSQcDc" TargetMode="External"/><Relationship Id="rId57" Type="http://schemas.openxmlformats.org/officeDocument/2006/relationships/hyperlink" Target="https://youtu.be/2-o_-HTPhv8" TargetMode="External"/><Relationship Id="rId106" Type="http://schemas.openxmlformats.org/officeDocument/2006/relationships/hyperlink" Target="https://youtu.be/B33bKk_r5PU" TargetMode="External"/><Relationship Id="rId127" Type="http://schemas.openxmlformats.org/officeDocument/2006/relationships/hyperlink" Target="https://youtu.be/pOX1m37rOWo" TargetMode="External"/><Relationship Id="rId10" Type="http://schemas.openxmlformats.org/officeDocument/2006/relationships/hyperlink" Target="https://youtu.be/JYiWXFIikW4" TargetMode="External"/><Relationship Id="rId31" Type="http://schemas.openxmlformats.org/officeDocument/2006/relationships/hyperlink" Target="https://youtu.be/7P2LTF73EOM" TargetMode="External"/><Relationship Id="rId52" Type="http://schemas.openxmlformats.org/officeDocument/2006/relationships/hyperlink" Target="https://youtu.be/hR8aOS5LZjU" TargetMode="External"/><Relationship Id="rId73" Type="http://schemas.openxmlformats.org/officeDocument/2006/relationships/hyperlink" Target="https://youtu.be/hzHJugCcT6g" TargetMode="External"/><Relationship Id="rId78" Type="http://schemas.openxmlformats.org/officeDocument/2006/relationships/hyperlink" Target="https://youtu.be/SMln-yOUKSA" TargetMode="External"/><Relationship Id="rId94" Type="http://schemas.openxmlformats.org/officeDocument/2006/relationships/hyperlink" Target="https://youtu.be/6L7xI3jO_GU" TargetMode="External"/><Relationship Id="rId99" Type="http://schemas.openxmlformats.org/officeDocument/2006/relationships/hyperlink" Target="https://youtu.be/B48xWtzMHxk" TargetMode="External"/><Relationship Id="rId101" Type="http://schemas.openxmlformats.org/officeDocument/2006/relationships/hyperlink" Target="https://youtu.be/dF9Pm_-2zmg" TargetMode="External"/><Relationship Id="rId122" Type="http://schemas.openxmlformats.org/officeDocument/2006/relationships/hyperlink" Target="https://youtu.be/hJLXuvZd05w" TargetMode="External"/><Relationship Id="rId143" Type="http://schemas.openxmlformats.org/officeDocument/2006/relationships/hyperlink" Target="https://youtu.be/a5_JKN7j7Ug" TargetMode="External"/><Relationship Id="rId148" Type="http://schemas.openxmlformats.org/officeDocument/2006/relationships/hyperlink" Target="https://youtu.be/TtXlapucVxM" TargetMode="External"/><Relationship Id="rId164" Type="http://schemas.openxmlformats.org/officeDocument/2006/relationships/hyperlink" Target="https://youtu.be/7P2LTF73EOM" TargetMode="External"/><Relationship Id="rId169" Type="http://schemas.openxmlformats.org/officeDocument/2006/relationships/hyperlink" Target="https://youtu.be/d90AskSQcDc" TargetMode="External"/><Relationship Id="rId185" Type="http://schemas.openxmlformats.org/officeDocument/2006/relationships/table" Target="../tables/table52.xml"/><Relationship Id="rId4" Type="http://schemas.openxmlformats.org/officeDocument/2006/relationships/hyperlink" Target="https://youtu.be/uMjeHo2_EwM" TargetMode="External"/><Relationship Id="rId9" Type="http://schemas.openxmlformats.org/officeDocument/2006/relationships/hyperlink" Target="https://youtu.be/vz97voWk3jU" TargetMode="External"/><Relationship Id="rId180" Type="http://schemas.openxmlformats.org/officeDocument/2006/relationships/printerSettings" Target="../printerSettings/printerSettings3.bin"/><Relationship Id="rId26" Type="http://schemas.openxmlformats.org/officeDocument/2006/relationships/hyperlink" Target="https://youtu.be/xsOm9xn83-8" TargetMode="External"/><Relationship Id="rId47" Type="http://schemas.openxmlformats.org/officeDocument/2006/relationships/hyperlink" Target="https://youtu.be/ghHW6sETs-I" TargetMode="External"/><Relationship Id="rId68" Type="http://schemas.openxmlformats.org/officeDocument/2006/relationships/hyperlink" Target="https://youtu.be/mJSsWpuyiCM" TargetMode="External"/><Relationship Id="rId89" Type="http://schemas.openxmlformats.org/officeDocument/2006/relationships/hyperlink" Target="https://youtu.be/LYZDsNv8kJ8" TargetMode="External"/><Relationship Id="rId112" Type="http://schemas.openxmlformats.org/officeDocument/2006/relationships/hyperlink" Target="https://youtu.be/U3SkMY6jw5M" TargetMode="External"/><Relationship Id="rId133" Type="http://schemas.openxmlformats.org/officeDocument/2006/relationships/hyperlink" Target="https://youtu.be/efDlxayx234" TargetMode="External"/><Relationship Id="rId154" Type="http://schemas.openxmlformats.org/officeDocument/2006/relationships/hyperlink" Target="https://youtu.be/daSL236nYZs" TargetMode="External"/><Relationship Id="rId175" Type="http://schemas.openxmlformats.org/officeDocument/2006/relationships/hyperlink" Target="https://youtu.be/UNo4yBbidG4" TargetMode="External"/><Relationship Id="rId196" Type="http://schemas.openxmlformats.org/officeDocument/2006/relationships/table" Target="../tables/table63.xml"/><Relationship Id="rId200" Type="http://schemas.openxmlformats.org/officeDocument/2006/relationships/table" Target="../tables/table67.xm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B48xWtzMHxk" TargetMode="External"/><Relationship Id="rId21" Type="http://schemas.openxmlformats.org/officeDocument/2006/relationships/hyperlink" Target="https://youtu.be/yYB76DOBPsM" TargetMode="External"/><Relationship Id="rId42" Type="http://schemas.openxmlformats.org/officeDocument/2006/relationships/hyperlink" Target="https://youtu.be/HOWPPDueZY8" TargetMode="External"/><Relationship Id="rId63" Type="http://schemas.openxmlformats.org/officeDocument/2006/relationships/hyperlink" Target="https://youtu.be/WWS1rPFPyiQ" TargetMode="External"/><Relationship Id="rId84" Type="http://schemas.openxmlformats.org/officeDocument/2006/relationships/hyperlink" Target="https://youtu.be/n9RZ6FEthGU" TargetMode="External"/><Relationship Id="rId138" Type="http://schemas.openxmlformats.org/officeDocument/2006/relationships/hyperlink" Target="https://youtu.be/YIqmLutlM1g" TargetMode="External"/><Relationship Id="rId159" Type="http://schemas.openxmlformats.org/officeDocument/2006/relationships/hyperlink" Target="https://youtu.be/ipoTKasbDyQ" TargetMode="External"/><Relationship Id="rId170" Type="http://schemas.openxmlformats.org/officeDocument/2006/relationships/hyperlink" Target="https://youtu.be/BvX7g1yr1pY" TargetMode="External"/><Relationship Id="rId191" Type="http://schemas.openxmlformats.org/officeDocument/2006/relationships/table" Target="../tables/table82.xml"/><Relationship Id="rId205" Type="http://schemas.openxmlformats.org/officeDocument/2006/relationships/table" Target="../tables/table96.xml"/><Relationship Id="rId16" Type="http://schemas.openxmlformats.org/officeDocument/2006/relationships/hyperlink" Target="https://youtu.be/wrPN51LyOUE" TargetMode="External"/><Relationship Id="rId107" Type="http://schemas.openxmlformats.org/officeDocument/2006/relationships/hyperlink" Target="https://youtu.be/tu2Q82-HMg0" TargetMode="External"/><Relationship Id="rId11" Type="http://schemas.openxmlformats.org/officeDocument/2006/relationships/hyperlink" Target="https://youtu.be/ENaZCLrz8_c" TargetMode="External"/><Relationship Id="rId32" Type="http://schemas.openxmlformats.org/officeDocument/2006/relationships/hyperlink" Target="https://youtu.be/FoZM6vuuKBc" TargetMode="External"/><Relationship Id="rId37" Type="http://schemas.openxmlformats.org/officeDocument/2006/relationships/hyperlink" Target="https://youtu.be/BvX7g1yr1pY" TargetMode="External"/><Relationship Id="rId53" Type="http://schemas.openxmlformats.org/officeDocument/2006/relationships/hyperlink" Target="https://youtu.be/z3yCDRGrQTM" TargetMode="External"/><Relationship Id="rId58" Type="http://schemas.openxmlformats.org/officeDocument/2006/relationships/hyperlink" Target="https://youtu.be/lNYA35p8XJQ" TargetMode="External"/><Relationship Id="rId74" Type="http://schemas.openxmlformats.org/officeDocument/2006/relationships/hyperlink" Target="https://youtu.be/OMUGU1Vh8Ao" TargetMode="External"/><Relationship Id="rId79" Type="http://schemas.openxmlformats.org/officeDocument/2006/relationships/hyperlink" Target="https://youtu.be/Dl-by6_vATQ" TargetMode="External"/><Relationship Id="rId102" Type="http://schemas.openxmlformats.org/officeDocument/2006/relationships/hyperlink" Target="https://youtu.be/RGFdTZznnRs" TargetMode="External"/><Relationship Id="rId123" Type="http://schemas.openxmlformats.org/officeDocument/2006/relationships/hyperlink" Target="https://youtu.be/TtXlapucVxM" TargetMode="External"/><Relationship Id="rId128" Type="http://schemas.openxmlformats.org/officeDocument/2006/relationships/hyperlink" Target="https://youtu.be/aNzU6AYZiEs" TargetMode="External"/><Relationship Id="rId144" Type="http://schemas.openxmlformats.org/officeDocument/2006/relationships/hyperlink" Target="https://youtu.be/B33bKk_r5PU" TargetMode="External"/><Relationship Id="rId149" Type="http://schemas.openxmlformats.org/officeDocument/2006/relationships/hyperlink" Target="https://youtu.be/B21LHpkamJM" TargetMode="External"/><Relationship Id="rId5" Type="http://schemas.openxmlformats.org/officeDocument/2006/relationships/hyperlink" Target="https://youtu.be/UNo4yBbidG4" TargetMode="External"/><Relationship Id="rId90" Type="http://schemas.openxmlformats.org/officeDocument/2006/relationships/hyperlink" Target="https://youtu.be/YIqmLutlM1g" TargetMode="External"/><Relationship Id="rId95" Type="http://schemas.openxmlformats.org/officeDocument/2006/relationships/hyperlink" Target="https://youtu.be/60Ai9_c60xg" TargetMode="External"/><Relationship Id="rId160" Type="http://schemas.openxmlformats.org/officeDocument/2006/relationships/hyperlink" Target="https://youtu.be/UPGRju60F60" TargetMode="External"/><Relationship Id="rId165" Type="http://schemas.openxmlformats.org/officeDocument/2006/relationships/hyperlink" Target="https://youtu.be/FoZM6vuuKBc" TargetMode="External"/><Relationship Id="rId181" Type="http://schemas.openxmlformats.org/officeDocument/2006/relationships/drawing" Target="../drawings/drawing4.xml"/><Relationship Id="rId186" Type="http://schemas.openxmlformats.org/officeDocument/2006/relationships/table" Target="../tables/table77.xml"/><Relationship Id="rId22" Type="http://schemas.openxmlformats.org/officeDocument/2006/relationships/hyperlink" Target="https://youtu.be/GztM7atVgd8" TargetMode="External"/><Relationship Id="rId27" Type="http://schemas.openxmlformats.org/officeDocument/2006/relationships/hyperlink" Target="https://youtu.be/sR_EdrSruyQ" TargetMode="External"/><Relationship Id="rId43" Type="http://schemas.openxmlformats.org/officeDocument/2006/relationships/hyperlink" Target="https://youtu.be/NF4nbNsqreQ" TargetMode="External"/><Relationship Id="rId48" Type="http://schemas.openxmlformats.org/officeDocument/2006/relationships/hyperlink" Target="https://youtu.be/gQ179IUjMsQ" TargetMode="External"/><Relationship Id="rId64" Type="http://schemas.openxmlformats.org/officeDocument/2006/relationships/hyperlink" Target="https://youtu.be/zbYgjREbdb0" TargetMode="External"/><Relationship Id="rId69" Type="http://schemas.openxmlformats.org/officeDocument/2006/relationships/hyperlink" Target="https://youtu.be/SOyO4LHjhX4" TargetMode="External"/><Relationship Id="rId113" Type="http://schemas.openxmlformats.org/officeDocument/2006/relationships/hyperlink" Target="https://youtu.be/He-GN_4MAY4" TargetMode="External"/><Relationship Id="rId118" Type="http://schemas.openxmlformats.org/officeDocument/2006/relationships/hyperlink" Target="https://youtu.be/a5_JKN7j7Ug" TargetMode="External"/><Relationship Id="rId134" Type="http://schemas.openxmlformats.org/officeDocument/2006/relationships/hyperlink" Target="https://youtu.be/LYZDsNv8kJ8" TargetMode="External"/><Relationship Id="rId139" Type="http://schemas.openxmlformats.org/officeDocument/2006/relationships/hyperlink" Target="https://youtu.be/dF9Pm_-2zmg" TargetMode="External"/><Relationship Id="rId80" Type="http://schemas.openxmlformats.org/officeDocument/2006/relationships/hyperlink" Target="https://youtu.be/3s_QUA4HcxI" TargetMode="External"/><Relationship Id="rId85" Type="http://schemas.openxmlformats.org/officeDocument/2006/relationships/hyperlink" Target="https://youtu.be/Ax_6UXGQo7o" TargetMode="External"/><Relationship Id="rId150" Type="http://schemas.openxmlformats.org/officeDocument/2006/relationships/hyperlink" Target="https://youtu.be/U3SkMY6jw5M" TargetMode="External"/><Relationship Id="rId155" Type="http://schemas.openxmlformats.org/officeDocument/2006/relationships/hyperlink" Target="https://youtu.be/_GBEHrc_V5U" TargetMode="External"/><Relationship Id="rId171" Type="http://schemas.openxmlformats.org/officeDocument/2006/relationships/hyperlink" Target="https://youtu.be/zWRCV_td3I8" TargetMode="External"/><Relationship Id="rId176" Type="http://schemas.openxmlformats.org/officeDocument/2006/relationships/hyperlink" Target="https://youtu.be/2PC8eYTte5w" TargetMode="External"/><Relationship Id="rId192" Type="http://schemas.openxmlformats.org/officeDocument/2006/relationships/table" Target="../tables/table83.xml"/><Relationship Id="rId197" Type="http://schemas.openxmlformats.org/officeDocument/2006/relationships/table" Target="../tables/table88.xml"/><Relationship Id="rId201" Type="http://schemas.openxmlformats.org/officeDocument/2006/relationships/table" Target="../tables/table92.xml"/><Relationship Id="rId12" Type="http://schemas.openxmlformats.org/officeDocument/2006/relationships/hyperlink" Target="https://youtu.be/dmwMfjPQIP8" TargetMode="External"/><Relationship Id="rId17" Type="http://schemas.openxmlformats.org/officeDocument/2006/relationships/hyperlink" Target="https://youtu.be/mucRuC4sEjQ" TargetMode="External"/><Relationship Id="rId33" Type="http://schemas.openxmlformats.org/officeDocument/2006/relationships/hyperlink" Target="https://youtu.be/KkpCTyjGlZo" TargetMode="External"/><Relationship Id="rId38" Type="http://schemas.openxmlformats.org/officeDocument/2006/relationships/hyperlink" Target="https://youtu.be/ROIrNQJBKZ0" TargetMode="External"/><Relationship Id="rId59" Type="http://schemas.openxmlformats.org/officeDocument/2006/relationships/hyperlink" Target="https://youtu.be/uFEPuNtHoOU" TargetMode="External"/><Relationship Id="rId103" Type="http://schemas.openxmlformats.org/officeDocument/2006/relationships/hyperlink" Target="https://youtu.be/cg4tsxQ1BP4" TargetMode="External"/><Relationship Id="rId108" Type="http://schemas.openxmlformats.org/officeDocument/2006/relationships/hyperlink" Target="https://youtu.be/gYbmiluG5Ho" TargetMode="External"/><Relationship Id="rId124" Type="http://schemas.openxmlformats.org/officeDocument/2006/relationships/hyperlink" Target="https://youtu.be/B21LHpkamJM" TargetMode="External"/><Relationship Id="rId129" Type="http://schemas.openxmlformats.org/officeDocument/2006/relationships/hyperlink" Target="https://youtu.be/daSL236nYZs" TargetMode="External"/><Relationship Id="rId54" Type="http://schemas.openxmlformats.org/officeDocument/2006/relationships/hyperlink" Target="https://youtu.be/J44yAQ_LXXU" TargetMode="External"/><Relationship Id="rId70" Type="http://schemas.openxmlformats.org/officeDocument/2006/relationships/hyperlink" Target="https://youtu.be/vNgwqFsVstY" TargetMode="External"/><Relationship Id="rId75" Type="http://schemas.openxmlformats.org/officeDocument/2006/relationships/hyperlink" Target="https://youtu.be/f-_q_3tN6Yo" TargetMode="External"/><Relationship Id="rId91" Type="http://schemas.openxmlformats.org/officeDocument/2006/relationships/hyperlink" Target="https://youtu.be/20_pP7oaH34" TargetMode="External"/><Relationship Id="rId96" Type="http://schemas.openxmlformats.org/officeDocument/2006/relationships/hyperlink" Target="https://youtu.be/ipoTKasbDyQ" TargetMode="External"/><Relationship Id="rId140" Type="http://schemas.openxmlformats.org/officeDocument/2006/relationships/hyperlink" Target="https://youtu.be/RGFdTZznnRs" TargetMode="External"/><Relationship Id="rId145" Type="http://schemas.openxmlformats.org/officeDocument/2006/relationships/hyperlink" Target="https://youtu.be/tu2Q82-HMg0" TargetMode="External"/><Relationship Id="rId161" Type="http://schemas.openxmlformats.org/officeDocument/2006/relationships/hyperlink" Target="https://youtu.be/ZYM1mNayaeI" TargetMode="External"/><Relationship Id="rId166" Type="http://schemas.openxmlformats.org/officeDocument/2006/relationships/hyperlink" Target="https://youtu.be/KkpCTyjGlZo" TargetMode="External"/><Relationship Id="rId182" Type="http://schemas.openxmlformats.org/officeDocument/2006/relationships/table" Target="../tables/table73.xml"/><Relationship Id="rId187" Type="http://schemas.openxmlformats.org/officeDocument/2006/relationships/table" Target="../tables/table78.xml"/><Relationship Id="rId1" Type="http://schemas.openxmlformats.org/officeDocument/2006/relationships/hyperlink" Target="https://youtu.be/zWRCV_td3I8" TargetMode="External"/><Relationship Id="rId6" Type="http://schemas.openxmlformats.org/officeDocument/2006/relationships/hyperlink" Target="https://youtu.be/2PC8eYTte5w" TargetMode="External"/><Relationship Id="rId23" Type="http://schemas.openxmlformats.org/officeDocument/2006/relationships/hyperlink" Target="https://youtu.be/nW7w5vG6IIc" TargetMode="External"/><Relationship Id="rId28" Type="http://schemas.openxmlformats.org/officeDocument/2006/relationships/hyperlink" Target="https://youtu.be/S97e09rLmEU" TargetMode="External"/><Relationship Id="rId49" Type="http://schemas.openxmlformats.org/officeDocument/2006/relationships/hyperlink" Target="https://youtu.be/4Idz7uwm3OU" TargetMode="External"/><Relationship Id="rId114" Type="http://schemas.openxmlformats.org/officeDocument/2006/relationships/hyperlink" Target="https://youtu.be/pOX1m37rOWo" TargetMode="External"/><Relationship Id="rId119" Type="http://schemas.openxmlformats.org/officeDocument/2006/relationships/hyperlink" Target="https://youtu.be/B33bKk_r5PU" TargetMode="External"/><Relationship Id="rId44" Type="http://schemas.openxmlformats.org/officeDocument/2006/relationships/hyperlink" Target="https://youtu.be/lFyDmuDjRts" TargetMode="External"/><Relationship Id="rId60" Type="http://schemas.openxmlformats.org/officeDocument/2006/relationships/hyperlink" Target="https://youtu.be/SYji94GabJg" TargetMode="External"/><Relationship Id="rId65" Type="http://schemas.openxmlformats.org/officeDocument/2006/relationships/hyperlink" Target="https://youtu.be/euEPxA3gsDo" TargetMode="External"/><Relationship Id="rId81" Type="http://schemas.openxmlformats.org/officeDocument/2006/relationships/hyperlink" Target="https://youtu.be/ILToidt_G0U" TargetMode="External"/><Relationship Id="rId86" Type="http://schemas.openxmlformats.org/officeDocument/2006/relationships/hyperlink" Target="https://youtu.be/TM_PeJIdQwE" TargetMode="External"/><Relationship Id="rId130" Type="http://schemas.openxmlformats.org/officeDocument/2006/relationships/hyperlink" Target="https://youtu.be/zWRCV_td3I8" TargetMode="External"/><Relationship Id="rId135" Type="http://schemas.openxmlformats.org/officeDocument/2006/relationships/hyperlink" Target="https://youtu.be/eaI0E6ZcwM4" TargetMode="External"/><Relationship Id="rId151" Type="http://schemas.openxmlformats.org/officeDocument/2006/relationships/hyperlink" Target="https://youtu.be/He-GN_4MAY4" TargetMode="External"/><Relationship Id="rId156" Type="http://schemas.openxmlformats.org/officeDocument/2006/relationships/hyperlink" Target="https://youtu.be/t2Kk-TOhq14" TargetMode="External"/><Relationship Id="rId177" Type="http://schemas.openxmlformats.org/officeDocument/2006/relationships/hyperlink" Target="https://youtu.be/y_GK6fn7raU" TargetMode="External"/><Relationship Id="rId198" Type="http://schemas.openxmlformats.org/officeDocument/2006/relationships/table" Target="../tables/table89.xml"/><Relationship Id="rId172" Type="http://schemas.openxmlformats.org/officeDocument/2006/relationships/hyperlink" Target="https://youtu.be/QzjjwxZOVdE" TargetMode="External"/><Relationship Id="rId193" Type="http://schemas.openxmlformats.org/officeDocument/2006/relationships/table" Target="../tables/table84.xml"/><Relationship Id="rId202" Type="http://schemas.openxmlformats.org/officeDocument/2006/relationships/table" Target="../tables/table93.xml"/><Relationship Id="rId13" Type="http://schemas.openxmlformats.org/officeDocument/2006/relationships/hyperlink" Target="https://youtu.be/5p-vP_XyNaA" TargetMode="External"/><Relationship Id="rId18" Type="http://schemas.openxmlformats.org/officeDocument/2006/relationships/hyperlink" Target="https://youtu.be/IkrC1u5e-RQ" TargetMode="External"/><Relationship Id="rId39" Type="http://schemas.openxmlformats.org/officeDocument/2006/relationships/hyperlink" Target="https://youtu.be/o2qSVwxiFk4" TargetMode="External"/><Relationship Id="rId109" Type="http://schemas.openxmlformats.org/officeDocument/2006/relationships/hyperlink" Target="https://youtu.be/hJLXuvZd05w" TargetMode="External"/><Relationship Id="rId34" Type="http://schemas.openxmlformats.org/officeDocument/2006/relationships/hyperlink" Target="https://youtu.be/Ana4dJbCvxE" TargetMode="External"/><Relationship Id="rId50" Type="http://schemas.openxmlformats.org/officeDocument/2006/relationships/hyperlink" Target="https://youtu.be/tRT-cLlXJZ0" TargetMode="External"/><Relationship Id="rId55" Type="http://schemas.openxmlformats.org/officeDocument/2006/relationships/hyperlink" Target="https://youtu.be/S3NIBLmlKaU" TargetMode="External"/><Relationship Id="rId76" Type="http://schemas.openxmlformats.org/officeDocument/2006/relationships/hyperlink" Target="https://youtu.be/BHxrogNaKoo" TargetMode="External"/><Relationship Id="rId97" Type="http://schemas.openxmlformats.org/officeDocument/2006/relationships/hyperlink" Target="https://youtu.be/UPGRju60F60" TargetMode="External"/><Relationship Id="rId104" Type="http://schemas.openxmlformats.org/officeDocument/2006/relationships/hyperlink" Target="https://youtu.be/W6kJbZeFssU" TargetMode="External"/><Relationship Id="rId120" Type="http://schemas.openxmlformats.org/officeDocument/2006/relationships/hyperlink" Target="https://youtu.be/tu2Q82-HMg0" TargetMode="External"/><Relationship Id="rId125" Type="http://schemas.openxmlformats.org/officeDocument/2006/relationships/hyperlink" Target="https://youtu.be/U3SkMY6jw5M" TargetMode="External"/><Relationship Id="rId141" Type="http://schemas.openxmlformats.org/officeDocument/2006/relationships/hyperlink" Target="https://youtu.be/W6kJbZeFssU" TargetMode="External"/><Relationship Id="rId146" Type="http://schemas.openxmlformats.org/officeDocument/2006/relationships/hyperlink" Target="https://youtu.be/gYbmiluG5Ho" TargetMode="External"/><Relationship Id="rId167" Type="http://schemas.openxmlformats.org/officeDocument/2006/relationships/hyperlink" Target="https://youtu.be/Ana4dJbCvxE" TargetMode="External"/><Relationship Id="rId188" Type="http://schemas.openxmlformats.org/officeDocument/2006/relationships/table" Target="../tables/table79.xml"/><Relationship Id="rId7" Type="http://schemas.openxmlformats.org/officeDocument/2006/relationships/hyperlink" Target="https://youtu.be/y_GK6fn7raU" TargetMode="External"/><Relationship Id="rId71" Type="http://schemas.openxmlformats.org/officeDocument/2006/relationships/hyperlink" Target="https://youtu.be/LRgZFHceZGo" TargetMode="External"/><Relationship Id="rId92" Type="http://schemas.openxmlformats.org/officeDocument/2006/relationships/hyperlink" Target="https://youtu.be/_GBEHrc_V5U" TargetMode="External"/><Relationship Id="rId162" Type="http://schemas.openxmlformats.org/officeDocument/2006/relationships/hyperlink" Target="https://youtu.be/fbFISuP7Ezk" TargetMode="External"/><Relationship Id="rId183" Type="http://schemas.openxmlformats.org/officeDocument/2006/relationships/table" Target="../tables/table74.xml"/><Relationship Id="rId2" Type="http://schemas.openxmlformats.org/officeDocument/2006/relationships/hyperlink" Target="https://youtu.be/QzjjwxZOVdE" TargetMode="External"/><Relationship Id="rId29" Type="http://schemas.openxmlformats.org/officeDocument/2006/relationships/hyperlink" Target="https://youtu.be/fbFISuP7Ezk" TargetMode="External"/><Relationship Id="rId24" Type="http://schemas.openxmlformats.org/officeDocument/2006/relationships/hyperlink" Target="https://youtu.be/2jsTYbOkx1U" TargetMode="External"/><Relationship Id="rId40" Type="http://schemas.openxmlformats.org/officeDocument/2006/relationships/hyperlink" Target="https://youtu.be/Wdv_3ojsPhU" TargetMode="External"/><Relationship Id="rId45" Type="http://schemas.openxmlformats.org/officeDocument/2006/relationships/hyperlink" Target="https://youtu.be/SmRa30Jci54" TargetMode="External"/><Relationship Id="rId66" Type="http://schemas.openxmlformats.org/officeDocument/2006/relationships/hyperlink" Target="https://youtu.be/7If7L0lAur8" TargetMode="External"/><Relationship Id="rId87" Type="http://schemas.openxmlformats.org/officeDocument/2006/relationships/hyperlink" Target="https://youtu.be/PFtO-p5VLO0" TargetMode="External"/><Relationship Id="rId110" Type="http://schemas.openxmlformats.org/officeDocument/2006/relationships/hyperlink" Target="https://youtu.be/TtXlapucVxM" TargetMode="External"/><Relationship Id="rId115" Type="http://schemas.openxmlformats.org/officeDocument/2006/relationships/hyperlink" Target="https://youtu.be/aNzU6AYZiEs" TargetMode="External"/><Relationship Id="rId131" Type="http://schemas.openxmlformats.org/officeDocument/2006/relationships/hyperlink" Target="https://youtu.be/2JIPv1E5a0I" TargetMode="External"/><Relationship Id="rId136" Type="http://schemas.openxmlformats.org/officeDocument/2006/relationships/hyperlink" Target="https://youtu.be/n9RZ6FEthGU" TargetMode="External"/><Relationship Id="rId157" Type="http://schemas.openxmlformats.org/officeDocument/2006/relationships/hyperlink" Target="https://youtu.be/6L7xI3jO_GU" TargetMode="External"/><Relationship Id="rId178" Type="http://schemas.openxmlformats.org/officeDocument/2006/relationships/hyperlink" Target="https://youtu.be/sPIBL43Ds48" TargetMode="External"/><Relationship Id="rId61" Type="http://schemas.openxmlformats.org/officeDocument/2006/relationships/hyperlink" Target="https://youtu.be/wjw-4R5VR20" TargetMode="External"/><Relationship Id="rId82" Type="http://schemas.openxmlformats.org/officeDocument/2006/relationships/hyperlink" Target="https://youtu.be/2JIPv1E5a0I" TargetMode="External"/><Relationship Id="rId152" Type="http://schemas.openxmlformats.org/officeDocument/2006/relationships/hyperlink" Target="https://youtu.be/pOX1m37rOWo" TargetMode="External"/><Relationship Id="rId173" Type="http://schemas.openxmlformats.org/officeDocument/2006/relationships/hyperlink" Target="https://youtu.be/bxfHw1LvH24" TargetMode="External"/><Relationship Id="rId194" Type="http://schemas.openxmlformats.org/officeDocument/2006/relationships/table" Target="../tables/table85.xml"/><Relationship Id="rId199" Type="http://schemas.openxmlformats.org/officeDocument/2006/relationships/table" Target="../tables/table90.xml"/><Relationship Id="rId203" Type="http://schemas.openxmlformats.org/officeDocument/2006/relationships/table" Target="../tables/table94.xml"/><Relationship Id="rId19" Type="http://schemas.openxmlformats.org/officeDocument/2006/relationships/hyperlink" Target="https://youtu.be/tYpquedo9e0" TargetMode="External"/><Relationship Id="rId14" Type="http://schemas.openxmlformats.org/officeDocument/2006/relationships/hyperlink" Target="https://youtu.be/GWeVF2aVk8g" TargetMode="External"/><Relationship Id="rId30" Type="http://schemas.openxmlformats.org/officeDocument/2006/relationships/hyperlink" Target="https://youtu.be/pg3hz43P09w" TargetMode="External"/><Relationship Id="rId35" Type="http://schemas.openxmlformats.org/officeDocument/2006/relationships/hyperlink" Target="https://youtu.be/c32OxRaEhxM" TargetMode="External"/><Relationship Id="rId56" Type="http://schemas.openxmlformats.org/officeDocument/2006/relationships/hyperlink" Target="https://youtu.be/y47HOtqxZkg" TargetMode="External"/><Relationship Id="rId77" Type="http://schemas.openxmlformats.org/officeDocument/2006/relationships/hyperlink" Target="https://youtu.be/m4KB9-Uo4Kc" TargetMode="External"/><Relationship Id="rId100" Type="http://schemas.openxmlformats.org/officeDocument/2006/relationships/hyperlink" Target="https://youtu.be/a5_JKN7j7Ug" TargetMode="External"/><Relationship Id="rId105" Type="http://schemas.openxmlformats.org/officeDocument/2006/relationships/hyperlink" Target="https://youtu.be/eaI0E6ZcwM4" TargetMode="External"/><Relationship Id="rId126" Type="http://schemas.openxmlformats.org/officeDocument/2006/relationships/hyperlink" Target="https://youtu.be/He-GN_4MAY4" TargetMode="External"/><Relationship Id="rId147" Type="http://schemas.openxmlformats.org/officeDocument/2006/relationships/hyperlink" Target="https://youtu.be/hJLXuvZd05w" TargetMode="External"/><Relationship Id="rId168" Type="http://schemas.openxmlformats.org/officeDocument/2006/relationships/hyperlink" Target="https://youtu.be/c32OxRaEhxM" TargetMode="External"/><Relationship Id="rId8" Type="http://schemas.openxmlformats.org/officeDocument/2006/relationships/hyperlink" Target="https://youtu.be/sPIBL43Ds48" TargetMode="External"/><Relationship Id="rId51" Type="http://schemas.openxmlformats.org/officeDocument/2006/relationships/hyperlink" Target="https://youtu.be/6DiJh6_jeoo" TargetMode="External"/><Relationship Id="rId72" Type="http://schemas.openxmlformats.org/officeDocument/2006/relationships/hyperlink" Target="https://youtu.be/Z3AC4mmiKhw" TargetMode="External"/><Relationship Id="rId93" Type="http://schemas.openxmlformats.org/officeDocument/2006/relationships/hyperlink" Target="https://youtu.be/t2Kk-TOhq14" TargetMode="External"/><Relationship Id="rId98" Type="http://schemas.openxmlformats.org/officeDocument/2006/relationships/hyperlink" Target="https://youtu.be/ZYM1mNayaeI" TargetMode="External"/><Relationship Id="rId121" Type="http://schemas.openxmlformats.org/officeDocument/2006/relationships/hyperlink" Target="https://youtu.be/gYbmiluG5Ho" TargetMode="External"/><Relationship Id="rId142" Type="http://schemas.openxmlformats.org/officeDocument/2006/relationships/hyperlink" Target="https://youtu.be/B48xWtzMHxk" TargetMode="External"/><Relationship Id="rId163" Type="http://schemas.openxmlformats.org/officeDocument/2006/relationships/hyperlink" Target="https://youtu.be/pg3hz43P09w" TargetMode="External"/><Relationship Id="rId184" Type="http://schemas.openxmlformats.org/officeDocument/2006/relationships/table" Target="../tables/table75.xml"/><Relationship Id="rId189" Type="http://schemas.openxmlformats.org/officeDocument/2006/relationships/table" Target="../tables/table80.xml"/><Relationship Id="rId3" Type="http://schemas.openxmlformats.org/officeDocument/2006/relationships/hyperlink" Target="https://youtu.be/bxfHw1LvH24" TargetMode="External"/><Relationship Id="rId25" Type="http://schemas.openxmlformats.org/officeDocument/2006/relationships/hyperlink" Target="https://youtu.be/DcRJ3bLJuVw" TargetMode="External"/><Relationship Id="rId46" Type="http://schemas.openxmlformats.org/officeDocument/2006/relationships/hyperlink" Target="https://youtu.be/xyoFXl-k644" TargetMode="External"/><Relationship Id="rId67" Type="http://schemas.openxmlformats.org/officeDocument/2006/relationships/hyperlink" Target="https://youtu.be/xp1IeyTOB4U" TargetMode="External"/><Relationship Id="rId116" Type="http://schemas.openxmlformats.org/officeDocument/2006/relationships/hyperlink" Target="https://youtu.be/daSL236nYZs" TargetMode="External"/><Relationship Id="rId137" Type="http://schemas.openxmlformats.org/officeDocument/2006/relationships/hyperlink" Target="https://youtu.be/Ax_6UXGQo7o" TargetMode="External"/><Relationship Id="rId158" Type="http://schemas.openxmlformats.org/officeDocument/2006/relationships/hyperlink" Target="https://youtu.be/60Ai9_c60xg" TargetMode="External"/><Relationship Id="rId20" Type="http://schemas.openxmlformats.org/officeDocument/2006/relationships/hyperlink" Target="https://youtu.be/MCjBeB844rU" TargetMode="External"/><Relationship Id="rId41" Type="http://schemas.openxmlformats.org/officeDocument/2006/relationships/hyperlink" Target="https://youtu.be/o1yPuXatVRs" TargetMode="External"/><Relationship Id="rId62" Type="http://schemas.openxmlformats.org/officeDocument/2006/relationships/hyperlink" Target="https://youtu.be/ppluAD4MHK8" TargetMode="External"/><Relationship Id="rId83" Type="http://schemas.openxmlformats.org/officeDocument/2006/relationships/hyperlink" Target="https://youtu.be/MDuOnEyof1w" TargetMode="External"/><Relationship Id="rId88" Type="http://schemas.openxmlformats.org/officeDocument/2006/relationships/hyperlink" Target="https://youtu.be/efDlxayx234" TargetMode="External"/><Relationship Id="rId111" Type="http://schemas.openxmlformats.org/officeDocument/2006/relationships/hyperlink" Target="https://youtu.be/B21LHpkamJM" TargetMode="External"/><Relationship Id="rId132" Type="http://schemas.openxmlformats.org/officeDocument/2006/relationships/hyperlink" Target="https://youtu.be/MDuOnEyof1w" TargetMode="External"/><Relationship Id="rId153" Type="http://schemas.openxmlformats.org/officeDocument/2006/relationships/hyperlink" Target="https://youtu.be/aNzU6AYZiEs" TargetMode="External"/><Relationship Id="rId174" Type="http://schemas.openxmlformats.org/officeDocument/2006/relationships/hyperlink" Target="https://youtu.be/uMjeHo2_EwM" TargetMode="External"/><Relationship Id="rId179" Type="http://schemas.openxmlformats.org/officeDocument/2006/relationships/hyperlink" Target="https://youtu.be/zWRCV_td3I8" TargetMode="External"/><Relationship Id="rId195" Type="http://schemas.openxmlformats.org/officeDocument/2006/relationships/table" Target="../tables/table86.xml"/><Relationship Id="rId190" Type="http://schemas.openxmlformats.org/officeDocument/2006/relationships/table" Target="../tables/table81.xml"/><Relationship Id="rId204" Type="http://schemas.openxmlformats.org/officeDocument/2006/relationships/table" Target="../tables/table95.xml"/><Relationship Id="rId15" Type="http://schemas.openxmlformats.org/officeDocument/2006/relationships/hyperlink" Target="https://youtu.be/oRRs1bGzimM" TargetMode="External"/><Relationship Id="rId36" Type="http://schemas.openxmlformats.org/officeDocument/2006/relationships/hyperlink" Target="https://youtu.be/d90AskSQcDc" TargetMode="External"/><Relationship Id="rId57" Type="http://schemas.openxmlformats.org/officeDocument/2006/relationships/hyperlink" Target="https://youtu.be/2-o_-HTPhv8" TargetMode="External"/><Relationship Id="rId106" Type="http://schemas.openxmlformats.org/officeDocument/2006/relationships/hyperlink" Target="https://youtu.be/B33bKk_r5PU" TargetMode="External"/><Relationship Id="rId127" Type="http://schemas.openxmlformats.org/officeDocument/2006/relationships/hyperlink" Target="https://youtu.be/pOX1m37rOWo" TargetMode="External"/><Relationship Id="rId10" Type="http://schemas.openxmlformats.org/officeDocument/2006/relationships/hyperlink" Target="https://youtu.be/JYiWXFIikW4" TargetMode="External"/><Relationship Id="rId31" Type="http://schemas.openxmlformats.org/officeDocument/2006/relationships/hyperlink" Target="https://youtu.be/7P2LTF73EOM" TargetMode="External"/><Relationship Id="rId52" Type="http://schemas.openxmlformats.org/officeDocument/2006/relationships/hyperlink" Target="https://youtu.be/hR8aOS5LZjU" TargetMode="External"/><Relationship Id="rId73" Type="http://schemas.openxmlformats.org/officeDocument/2006/relationships/hyperlink" Target="https://youtu.be/hzHJugCcT6g" TargetMode="External"/><Relationship Id="rId78" Type="http://schemas.openxmlformats.org/officeDocument/2006/relationships/hyperlink" Target="https://youtu.be/SMln-yOUKSA" TargetMode="External"/><Relationship Id="rId94" Type="http://schemas.openxmlformats.org/officeDocument/2006/relationships/hyperlink" Target="https://youtu.be/6L7xI3jO_GU" TargetMode="External"/><Relationship Id="rId99" Type="http://schemas.openxmlformats.org/officeDocument/2006/relationships/hyperlink" Target="https://youtu.be/B48xWtzMHxk" TargetMode="External"/><Relationship Id="rId101" Type="http://schemas.openxmlformats.org/officeDocument/2006/relationships/hyperlink" Target="https://youtu.be/dF9Pm_-2zmg" TargetMode="External"/><Relationship Id="rId122" Type="http://schemas.openxmlformats.org/officeDocument/2006/relationships/hyperlink" Target="https://youtu.be/hJLXuvZd05w" TargetMode="External"/><Relationship Id="rId143" Type="http://schemas.openxmlformats.org/officeDocument/2006/relationships/hyperlink" Target="https://youtu.be/a5_JKN7j7Ug" TargetMode="External"/><Relationship Id="rId148" Type="http://schemas.openxmlformats.org/officeDocument/2006/relationships/hyperlink" Target="https://youtu.be/TtXlapucVxM" TargetMode="External"/><Relationship Id="rId164" Type="http://schemas.openxmlformats.org/officeDocument/2006/relationships/hyperlink" Target="https://youtu.be/7P2LTF73EOM" TargetMode="External"/><Relationship Id="rId169" Type="http://schemas.openxmlformats.org/officeDocument/2006/relationships/hyperlink" Target="https://youtu.be/d90AskSQcDc" TargetMode="External"/><Relationship Id="rId185" Type="http://schemas.openxmlformats.org/officeDocument/2006/relationships/table" Target="../tables/table76.xml"/><Relationship Id="rId4" Type="http://schemas.openxmlformats.org/officeDocument/2006/relationships/hyperlink" Target="https://youtu.be/uMjeHo2_EwM" TargetMode="External"/><Relationship Id="rId9" Type="http://schemas.openxmlformats.org/officeDocument/2006/relationships/hyperlink" Target="https://youtu.be/vz97voWk3jU" TargetMode="External"/><Relationship Id="rId180" Type="http://schemas.openxmlformats.org/officeDocument/2006/relationships/printerSettings" Target="../printerSettings/printerSettings4.bin"/><Relationship Id="rId26" Type="http://schemas.openxmlformats.org/officeDocument/2006/relationships/hyperlink" Target="https://youtu.be/xsOm9xn83-8" TargetMode="External"/><Relationship Id="rId47" Type="http://schemas.openxmlformats.org/officeDocument/2006/relationships/hyperlink" Target="https://youtu.be/ghHW6sETs-I" TargetMode="External"/><Relationship Id="rId68" Type="http://schemas.openxmlformats.org/officeDocument/2006/relationships/hyperlink" Target="https://youtu.be/mJSsWpuyiCM" TargetMode="External"/><Relationship Id="rId89" Type="http://schemas.openxmlformats.org/officeDocument/2006/relationships/hyperlink" Target="https://youtu.be/LYZDsNv8kJ8" TargetMode="External"/><Relationship Id="rId112" Type="http://schemas.openxmlformats.org/officeDocument/2006/relationships/hyperlink" Target="https://youtu.be/U3SkMY6jw5M" TargetMode="External"/><Relationship Id="rId133" Type="http://schemas.openxmlformats.org/officeDocument/2006/relationships/hyperlink" Target="https://youtu.be/efDlxayx234" TargetMode="External"/><Relationship Id="rId154" Type="http://schemas.openxmlformats.org/officeDocument/2006/relationships/hyperlink" Target="https://youtu.be/daSL236nYZs" TargetMode="External"/><Relationship Id="rId175" Type="http://schemas.openxmlformats.org/officeDocument/2006/relationships/hyperlink" Target="https://youtu.be/UNo4yBbidG4" TargetMode="External"/><Relationship Id="rId196" Type="http://schemas.openxmlformats.org/officeDocument/2006/relationships/table" Target="../tables/table87.xml"/><Relationship Id="rId200" Type="http://schemas.openxmlformats.org/officeDocument/2006/relationships/table" Target="../tables/table9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482"/>
  <sheetViews>
    <sheetView showGridLines="0" tabSelected="1" zoomScaleNormal="100" workbookViewId="0">
      <selection activeCell="B9" sqref="B9"/>
    </sheetView>
  </sheetViews>
  <sheetFormatPr defaultRowHeight="14.4" x14ac:dyDescent="0.3"/>
  <cols>
    <col min="2" max="2" width="35.88671875" customWidth="1"/>
    <col min="3" max="3" width="38.88671875" bestFit="1" customWidth="1"/>
    <col min="4" max="4" width="36" hidden="1" customWidth="1"/>
    <col min="5" max="5" width="32.109375" hidden="1" customWidth="1"/>
    <col min="6" max="6" width="25.33203125" bestFit="1" customWidth="1"/>
    <col min="7" max="7" width="18.44140625" bestFit="1" customWidth="1"/>
    <col min="8" max="8" width="36.109375" bestFit="1" customWidth="1"/>
    <col min="9" max="9" width="10" customWidth="1"/>
    <col min="10" max="10" width="7.5546875" bestFit="1" customWidth="1"/>
    <col min="11" max="11" width="9" bestFit="1" customWidth="1"/>
    <col min="12" max="12" width="11.33203125" bestFit="1" customWidth="1"/>
    <col min="13" max="13" width="7.5546875" bestFit="1" customWidth="1"/>
    <col min="14" max="14" width="35.6640625" customWidth="1"/>
    <col min="15" max="15" width="4.6640625" bestFit="1" customWidth="1"/>
    <col min="16" max="16" width="7.5546875" bestFit="1" customWidth="1"/>
    <col min="17" max="17" width="9" bestFit="1" customWidth="1"/>
    <col min="18" max="18" width="11.33203125" bestFit="1" customWidth="1"/>
    <col min="19" max="19" width="7.5546875" bestFit="1" customWidth="1"/>
    <col min="20" max="20" width="36.33203125" customWidth="1"/>
    <col min="21" max="21" width="8.88671875" customWidth="1"/>
    <col min="22" max="22" width="7.5546875" bestFit="1" customWidth="1"/>
    <col min="23" max="23" width="9" bestFit="1" customWidth="1"/>
    <col min="24" max="24" width="11.33203125" bestFit="1" customWidth="1"/>
    <col min="25" max="25" width="7.5546875" bestFit="1" customWidth="1"/>
    <col min="26" max="26" width="36.33203125" customWidth="1"/>
    <col min="27" max="27" width="8.88671875" customWidth="1"/>
    <col min="28" max="28" width="7.5546875" bestFit="1" customWidth="1"/>
    <col min="29" max="29" width="9" bestFit="1" customWidth="1"/>
    <col min="30" max="30" width="11.33203125" bestFit="1" customWidth="1"/>
    <col min="31" max="31" width="7.5546875" bestFit="1" customWidth="1"/>
    <col min="32" max="32" width="36.33203125" customWidth="1"/>
    <col min="33" max="33" width="8.88671875" customWidth="1"/>
    <col min="34" max="34" width="7.5546875" bestFit="1" customWidth="1"/>
    <col min="35" max="35" width="9" bestFit="1" customWidth="1"/>
    <col min="36" max="36" width="11.33203125" bestFit="1" customWidth="1"/>
    <col min="37" max="37" width="7.5546875" bestFit="1" customWidth="1"/>
    <col min="38" max="38" width="35.33203125" customWidth="1"/>
    <col min="39" max="39" width="8.88671875" customWidth="1"/>
    <col min="40" max="40" width="7.5546875" bestFit="1" customWidth="1"/>
    <col min="41" max="41" width="9" bestFit="1" customWidth="1"/>
    <col min="42" max="42" width="11.33203125" bestFit="1" customWidth="1"/>
    <col min="43" max="43" width="7.5546875" bestFit="1" customWidth="1"/>
    <col min="44" max="44" width="35.44140625" customWidth="1"/>
    <col min="45" max="45" width="4.6640625" bestFit="1" customWidth="1"/>
    <col min="46" max="46" width="7.5546875" bestFit="1" customWidth="1"/>
    <col min="47" max="48" width="17.6640625" bestFit="1" customWidth="1"/>
    <col min="49" max="49" width="15.109375" bestFit="1" customWidth="1"/>
    <col min="50" max="50" width="17.6640625" bestFit="1" customWidth="1"/>
  </cols>
  <sheetData>
    <row r="1" spans="2:47" ht="18.600000000000001" thickBot="1" x14ac:dyDescent="0.4">
      <c r="C1" s="34" t="s">
        <v>87</v>
      </c>
      <c r="D1" s="44"/>
      <c r="E1" s="27"/>
      <c r="F1" s="32" t="s">
        <v>97</v>
      </c>
      <c r="G1" s="33" t="s">
        <v>100</v>
      </c>
      <c r="H1" s="35" t="s">
        <v>89</v>
      </c>
      <c r="I1" s="9" t="s">
        <v>92</v>
      </c>
      <c r="J1" s="11"/>
      <c r="K1" s="11"/>
      <c r="L1" s="11"/>
      <c r="M1" s="11"/>
      <c r="N1" s="11"/>
      <c r="O1" s="11"/>
      <c r="P1" s="11"/>
      <c r="Q1" s="11"/>
      <c r="R1" s="11"/>
      <c r="S1" s="11"/>
      <c r="T1" s="15"/>
      <c r="U1" s="22" t="s">
        <v>93</v>
      </c>
      <c r="V1" s="21"/>
      <c r="W1" s="23"/>
      <c r="X1" s="23"/>
      <c r="Y1" s="23"/>
      <c r="Z1" s="23"/>
      <c r="AA1" s="169"/>
      <c r="AB1" s="23"/>
      <c r="AC1" s="23"/>
      <c r="AD1" s="23"/>
      <c r="AE1" s="23"/>
      <c r="AF1" s="23"/>
      <c r="AG1" s="169"/>
      <c r="AH1" s="23"/>
      <c r="AI1" s="23"/>
      <c r="AJ1" s="23"/>
      <c r="AK1" s="23"/>
      <c r="AL1" s="23"/>
      <c r="AM1" s="165"/>
      <c r="AN1" s="17"/>
      <c r="AO1" s="17"/>
      <c r="AP1" s="17"/>
      <c r="AQ1" s="17"/>
      <c r="AR1" s="17"/>
      <c r="AS1" s="13"/>
      <c r="AT1" s="2"/>
    </row>
    <row r="2" spans="2:47" ht="18.600000000000001" thickBot="1" x14ac:dyDescent="0.4">
      <c r="F2" s="28" t="s">
        <v>95</v>
      </c>
      <c r="G2" s="30" t="s">
        <v>98</v>
      </c>
      <c r="H2" s="36" t="s">
        <v>90</v>
      </c>
      <c r="I2" s="167" t="s">
        <v>356</v>
      </c>
      <c r="J2" s="4"/>
      <c r="K2" s="4"/>
      <c r="L2" s="4"/>
      <c r="M2" s="4"/>
      <c r="N2" s="4"/>
      <c r="O2" s="4"/>
      <c r="P2" s="4"/>
      <c r="Q2" s="4"/>
      <c r="R2" s="4"/>
      <c r="S2" s="4"/>
      <c r="T2" s="3"/>
      <c r="U2" s="25" t="s">
        <v>94</v>
      </c>
      <c r="V2" s="26"/>
      <c r="W2" s="24"/>
      <c r="X2" s="24"/>
      <c r="Y2" s="24"/>
      <c r="Z2" s="24"/>
      <c r="AA2" s="26"/>
      <c r="AB2" s="26"/>
      <c r="AC2" s="24"/>
      <c r="AD2" s="24"/>
      <c r="AE2" s="24"/>
      <c r="AF2" s="24"/>
      <c r="AG2" s="26"/>
      <c r="AH2" s="26"/>
      <c r="AI2" s="24"/>
      <c r="AJ2" s="24"/>
      <c r="AK2" s="24"/>
      <c r="AL2" s="24"/>
      <c r="AM2" s="26"/>
      <c r="AN2" s="166"/>
      <c r="AO2" s="5"/>
    </row>
    <row r="3" spans="2:47" ht="18.600000000000001" thickBot="1" x14ac:dyDescent="0.35">
      <c r="C3" t="s">
        <v>0</v>
      </c>
      <c r="F3" s="29" t="s">
        <v>96</v>
      </c>
      <c r="G3" s="31" t="s">
        <v>99</v>
      </c>
      <c r="H3" s="37" t="s">
        <v>91</v>
      </c>
      <c r="I3" s="167" t="s">
        <v>357</v>
      </c>
      <c r="J3" s="4"/>
      <c r="K3" s="4"/>
      <c r="L3" s="4"/>
      <c r="M3" s="4"/>
      <c r="N3" s="4"/>
      <c r="O3" s="4"/>
      <c r="P3" s="4"/>
      <c r="Q3" s="4"/>
      <c r="R3" s="4"/>
      <c r="S3" s="4"/>
      <c r="T3" s="3"/>
      <c r="Y3" s="5"/>
      <c r="Z3" s="5"/>
      <c r="AA3" s="5"/>
      <c r="AB3" s="5"/>
      <c r="AC3" s="5"/>
      <c r="AD3" s="5"/>
      <c r="AE3" s="5"/>
      <c r="AF3" s="5"/>
      <c r="AG3" s="5"/>
      <c r="AN3" s="5"/>
      <c r="AO3" s="5"/>
    </row>
    <row r="4" spans="2:47" x14ac:dyDescent="0.3">
      <c r="G4" t="s">
        <v>0</v>
      </c>
      <c r="I4" s="167" t="s">
        <v>358</v>
      </c>
      <c r="J4" s="4"/>
      <c r="K4" s="4"/>
      <c r="L4" s="4"/>
      <c r="M4" s="4"/>
      <c r="N4" s="4"/>
      <c r="O4" s="4"/>
      <c r="P4" s="4"/>
      <c r="Q4" s="4"/>
      <c r="R4" s="4"/>
      <c r="S4" s="4"/>
      <c r="T4" s="3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</row>
    <row r="5" spans="2:47" x14ac:dyDescent="0.3">
      <c r="I5" s="167" t="s">
        <v>359</v>
      </c>
      <c r="J5" s="4"/>
      <c r="K5" s="4"/>
      <c r="L5" s="4"/>
      <c r="M5" s="4"/>
      <c r="N5" s="4"/>
      <c r="O5" s="4"/>
      <c r="P5" s="4"/>
      <c r="Q5" s="4"/>
      <c r="R5" s="4"/>
      <c r="S5" s="4"/>
      <c r="T5" s="3"/>
      <c r="Y5" s="5"/>
      <c r="Z5" s="5"/>
      <c r="AA5" s="5"/>
      <c r="AB5" s="5"/>
      <c r="AC5" s="5"/>
      <c r="AD5" s="5"/>
      <c r="AE5" s="5"/>
      <c r="AF5" s="5"/>
      <c r="AG5" s="5"/>
    </row>
    <row r="6" spans="2:47" ht="15" thickBot="1" x14ac:dyDescent="0.35">
      <c r="I6" s="168" t="s">
        <v>360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2"/>
      <c r="Y6" s="5"/>
      <c r="Z6" s="5"/>
      <c r="AA6" s="5"/>
      <c r="AB6" s="5"/>
      <c r="AC6" s="5"/>
      <c r="AD6" s="5"/>
      <c r="AE6" s="5"/>
      <c r="AF6" s="5"/>
      <c r="AG6" s="5"/>
    </row>
    <row r="9" spans="2:47" ht="15" thickBot="1" x14ac:dyDescent="0.35"/>
    <row r="10" spans="2:47" ht="18.600000000000001" thickBot="1" x14ac:dyDescent="0.35">
      <c r="G10" s="6" t="s">
        <v>101</v>
      </c>
      <c r="H10" s="170" t="s">
        <v>1</v>
      </c>
      <c r="I10" s="171"/>
      <c r="J10" s="171"/>
      <c r="K10" s="171"/>
      <c r="L10" s="171"/>
      <c r="M10" s="172"/>
      <c r="N10" s="173" t="s">
        <v>2</v>
      </c>
      <c r="O10" s="174"/>
      <c r="P10" s="174"/>
      <c r="Q10" s="174"/>
      <c r="R10" s="174"/>
      <c r="S10" s="175"/>
      <c r="T10" s="176" t="s">
        <v>3</v>
      </c>
      <c r="U10" s="177"/>
      <c r="V10" s="177"/>
      <c r="W10" s="177"/>
      <c r="X10" s="177"/>
      <c r="Y10" s="178"/>
      <c r="Z10" s="176" t="s">
        <v>4</v>
      </c>
      <c r="AA10" s="177"/>
      <c r="AB10" s="177"/>
      <c r="AC10" s="177"/>
      <c r="AD10" s="177"/>
      <c r="AE10" s="178"/>
      <c r="AF10" s="176" t="s">
        <v>353</v>
      </c>
      <c r="AG10" s="177"/>
      <c r="AH10" s="177"/>
      <c r="AI10" s="177"/>
      <c r="AJ10" s="177"/>
      <c r="AK10" s="178"/>
      <c r="AL10" s="179" t="s">
        <v>354</v>
      </c>
      <c r="AM10" s="180"/>
      <c r="AN10" s="180"/>
      <c r="AO10" s="180"/>
      <c r="AP10" s="180"/>
      <c r="AQ10" s="181"/>
      <c r="AR10" s="182" t="s">
        <v>355</v>
      </c>
      <c r="AS10" s="183"/>
      <c r="AT10" s="183"/>
      <c r="AU10" s="184"/>
    </row>
    <row r="11" spans="2:47" ht="15" thickBot="1" x14ac:dyDescent="0.35">
      <c r="B11" s="40"/>
      <c r="C11" s="40" t="s">
        <v>16</v>
      </c>
      <c r="D11" s="40"/>
      <c r="E11" s="40"/>
      <c r="F11" s="40"/>
      <c r="G11" s="71" t="s">
        <v>102</v>
      </c>
      <c r="H11" s="65" t="s">
        <v>88</v>
      </c>
      <c r="I11" s="96" t="s">
        <v>6</v>
      </c>
      <c r="J11" s="97" t="s">
        <v>7</v>
      </c>
      <c r="K11" s="66" t="s">
        <v>8</v>
      </c>
      <c r="L11" s="66" t="s">
        <v>9</v>
      </c>
      <c r="M11" s="98" t="s">
        <v>10</v>
      </c>
      <c r="N11" s="99" t="s">
        <v>88</v>
      </c>
      <c r="O11" s="99" t="s">
        <v>6</v>
      </c>
      <c r="P11" s="97" t="s">
        <v>7</v>
      </c>
      <c r="Q11" s="66" t="s">
        <v>8</v>
      </c>
      <c r="R11" s="66" t="s">
        <v>9</v>
      </c>
      <c r="S11" s="98" t="s">
        <v>10</v>
      </c>
      <c r="T11" s="99" t="s">
        <v>88</v>
      </c>
      <c r="U11" s="99" t="s">
        <v>6</v>
      </c>
      <c r="V11" s="97" t="s">
        <v>7</v>
      </c>
      <c r="W11" s="66" t="s">
        <v>8</v>
      </c>
      <c r="X11" s="66" t="s">
        <v>9</v>
      </c>
      <c r="Y11" s="98" t="s">
        <v>10</v>
      </c>
      <c r="Z11" s="99" t="s">
        <v>88</v>
      </c>
      <c r="AA11" s="99" t="s">
        <v>6</v>
      </c>
      <c r="AB11" s="97" t="s">
        <v>7</v>
      </c>
      <c r="AC11" s="66" t="s">
        <v>8</v>
      </c>
      <c r="AD11" s="66" t="s">
        <v>9</v>
      </c>
      <c r="AE11" s="98" t="s">
        <v>10</v>
      </c>
      <c r="AF11" s="99" t="s">
        <v>88</v>
      </c>
      <c r="AG11" s="99" t="s">
        <v>6</v>
      </c>
      <c r="AH11" s="97" t="s">
        <v>7</v>
      </c>
      <c r="AI11" s="66" t="s">
        <v>8</v>
      </c>
      <c r="AJ11" s="66" t="s">
        <v>9</v>
      </c>
      <c r="AK11" s="98" t="s">
        <v>10</v>
      </c>
      <c r="AL11" s="99" t="s">
        <v>88</v>
      </c>
      <c r="AM11" s="99" t="s">
        <v>6</v>
      </c>
      <c r="AN11" s="97" t="s">
        <v>7</v>
      </c>
      <c r="AO11" s="66" t="s">
        <v>8</v>
      </c>
      <c r="AP11" s="66" t="s">
        <v>9</v>
      </c>
      <c r="AQ11" s="98" t="s">
        <v>10</v>
      </c>
      <c r="AR11" s="99" t="s">
        <v>88</v>
      </c>
      <c r="AS11" s="99" t="s">
        <v>6</v>
      </c>
      <c r="AT11" s="97" t="s">
        <v>7</v>
      </c>
      <c r="AU11" s="100" t="s">
        <v>8</v>
      </c>
    </row>
    <row r="12" spans="2:47" ht="15" thickBot="1" x14ac:dyDescent="0.35">
      <c r="B12" s="81" t="s">
        <v>337</v>
      </c>
      <c r="C12" s="85" t="s">
        <v>85</v>
      </c>
      <c r="D12" s="74"/>
      <c r="E12" s="74"/>
      <c r="F12" s="85" t="s">
        <v>350</v>
      </c>
      <c r="G12" s="85" t="s">
        <v>351</v>
      </c>
      <c r="H12" s="66" t="s">
        <v>85</v>
      </c>
      <c r="I12" s="72"/>
      <c r="J12" s="72"/>
      <c r="K12" s="72"/>
      <c r="L12" s="72"/>
      <c r="M12" s="69"/>
      <c r="N12" s="65" t="s">
        <v>85</v>
      </c>
      <c r="O12" s="72"/>
      <c r="P12" s="72"/>
      <c r="Q12" s="72"/>
      <c r="R12" s="72"/>
      <c r="S12" s="69"/>
      <c r="T12" s="65" t="s">
        <v>85</v>
      </c>
      <c r="U12" s="72"/>
      <c r="V12" s="72"/>
      <c r="W12" s="72"/>
      <c r="X12" s="72"/>
      <c r="Y12" s="69"/>
      <c r="Z12" s="65" t="s">
        <v>85</v>
      </c>
      <c r="AA12" s="72"/>
      <c r="AB12" s="72"/>
      <c r="AC12" s="72"/>
      <c r="AD12" s="72"/>
      <c r="AE12" s="69"/>
      <c r="AF12" s="65" t="s">
        <v>85</v>
      </c>
      <c r="AG12" s="72"/>
      <c r="AH12" s="72"/>
      <c r="AI12" s="72"/>
      <c r="AJ12" s="72"/>
      <c r="AK12" s="69"/>
      <c r="AL12" s="65" t="s">
        <v>85</v>
      </c>
      <c r="AM12" s="72"/>
      <c r="AN12" s="72"/>
      <c r="AO12" s="72"/>
      <c r="AP12" s="72"/>
      <c r="AQ12" s="72"/>
      <c r="AR12" s="65" t="s">
        <v>85</v>
      </c>
      <c r="AS12" s="72"/>
      <c r="AT12" s="72"/>
      <c r="AU12" s="69"/>
    </row>
    <row r="13" spans="2:47" ht="15" thickBot="1" x14ac:dyDescent="0.35">
      <c r="B13" s="82" t="s">
        <v>143</v>
      </c>
      <c r="C13" s="86"/>
      <c r="D13" s="78" t="str">
        <f t="array" ref="D13">INDEX(Table_Name[Name List],MATCH(B13,Table_Name[Category],0))</f>
        <v>Incline_Push[Exercise]</v>
      </c>
      <c r="E13" s="75" t="e">
        <f t="array" ref="E13">INDEX(Links[Link],MATCH(C13,Links[Exercise],0))</f>
        <v>#N/A</v>
      </c>
      <c r="F13" s="89" t="e">
        <f t="shared" ref="F13:F19" si="0">HYPERLINK(E13,"Video")</f>
        <v>#N/A</v>
      </c>
      <c r="G13" s="92"/>
      <c r="H13" s="101">
        <f t="shared" ref="H13:H19" si="1">C13</f>
        <v>0</v>
      </c>
      <c r="I13" s="102">
        <v>2</v>
      </c>
      <c r="J13" s="102">
        <f t="shared" ref="J13:J19" si="2">MROUND(((G13)*0.85),5)</f>
        <v>0</v>
      </c>
      <c r="K13" s="102" t="s">
        <v>11</v>
      </c>
      <c r="L13" s="102"/>
      <c r="M13" s="71"/>
      <c r="N13" s="103">
        <f t="shared" ref="N13:N19" si="3">C13</f>
        <v>0</v>
      </c>
      <c r="O13" s="102">
        <f>I13+(M37)</f>
        <v>2</v>
      </c>
      <c r="P13" s="102">
        <f>MROUND((J13*1.02),5)</f>
        <v>0</v>
      </c>
      <c r="Q13" s="102" t="s">
        <v>11</v>
      </c>
      <c r="R13" s="102"/>
      <c r="S13" s="104"/>
      <c r="T13" s="61">
        <f t="shared" ref="T13:T19" si="4">C13</f>
        <v>0</v>
      </c>
      <c r="U13" s="102">
        <f>O13+(S37)</f>
        <v>2</v>
      </c>
      <c r="V13" s="102">
        <f>MROUND((J13*1.04),5)</f>
        <v>0</v>
      </c>
      <c r="W13" s="102" t="s">
        <v>12</v>
      </c>
      <c r="X13" s="102"/>
      <c r="Y13" s="104"/>
      <c r="Z13" s="14">
        <f>C13</f>
        <v>0</v>
      </c>
      <c r="AA13" s="102">
        <f>U13+(Y37)</f>
        <v>2</v>
      </c>
      <c r="AB13" s="102">
        <f>MROUND((P13*1.04),5)</f>
        <v>0</v>
      </c>
      <c r="AC13" s="102" t="s">
        <v>12</v>
      </c>
      <c r="AD13" s="102"/>
      <c r="AE13" s="104"/>
      <c r="AF13" s="14">
        <f>C13</f>
        <v>0</v>
      </c>
      <c r="AG13" s="102">
        <f>AA13+(AE37)</f>
        <v>2</v>
      </c>
      <c r="AH13" s="102">
        <f>MROUND((V13*1.04),5)</f>
        <v>0</v>
      </c>
      <c r="AI13" s="102" t="s">
        <v>12</v>
      </c>
      <c r="AJ13" s="102"/>
      <c r="AK13" s="104"/>
      <c r="AL13" s="103">
        <f t="shared" ref="AL13:AL19" si="5">C13</f>
        <v>0</v>
      </c>
      <c r="AM13" s="102">
        <f>AG13+(AK37)</f>
        <v>2</v>
      </c>
      <c r="AN13" s="102">
        <f t="shared" ref="AN13:AN19" si="6">MROUND((J13*1.1),5)</f>
        <v>0</v>
      </c>
      <c r="AO13" s="102" t="s">
        <v>13</v>
      </c>
      <c r="AP13" s="102"/>
      <c r="AQ13" s="104"/>
      <c r="AR13" s="103">
        <f t="shared" ref="AR13:AR19" si="7">C13</f>
        <v>0</v>
      </c>
      <c r="AS13" s="102">
        <v>2</v>
      </c>
      <c r="AT13" s="105">
        <f>J13</f>
        <v>0</v>
      </c>
      <c r="AU13" s="71" t="s">
        <v>14</v>
      </c>
    </row>
    <row r="14" spans="2:47" ht="15" thickBot="1" x14ac:dyDescent="0.35">
      <c r="B14" s="83" t="s">
        <v>175</v>
      </c>
      <c r="C14" s="87"/>
      <c r="D14" s="79" t="str">
        <f t="array" ref="D14">INDEX(Table_Name[Name List],MATCH(B14,Table_Name[Category],0))</f>
        <v>Chest_Isolation_or_Triceps[Exercise]</v>
      </c>
      <c r="E14" s="76" t="e">
        <f t="array" ref="E14">INDEX(Links[Link],MATCH(C14,Links[Exercise],0))</f>
        <v>#N/A</v>
      </c>
      <c r="F14" s="90" t="e">
        <f t="shared" si="0"/>
        <v>#N/A</v>
      </c>
      <c r="G14" s="93"/>
      <c r="H14" s="101">
        <f t="shared" si="1"/>
        <v>0</v>
      </c>
      <c r="I14" s="102">
        <v>2</v>
      </c>
      <c r="J14" s="102">
        <f t="shared" si="2"/>
        <v>0</v>
      </c>
      <c r="K14" s="102" t="s">
        <v>11</v>
      </c>
      <c r="L14" s="102"/>
      <c r="M14" s="71"/>
      <c r="N14" s="103">
        <f t="shared" si="3"/>
        <v>0</v>
      </c>
      <c r="O14" s="102">
        <f>I14+(M36)</f>
        <v>2</v>
      </c>
      <c r="P14" s="102">
        <f t="shared" ref="P14:P19" si="8">MROUND((J14*1.02),5)</f>
        <v>0</v>
      </c>
      <c r="Q14" s="102" t="s">
        <v>11</v>
      </c>
      <c r="R14" s="102"/>
      <c r="S14" s="104"/>
      <c r="T14" s="61">
        <f t="shared" si="4"/>
        <v>0</v>
      </c>
      <c r="U14" s="102">
        <f>O14+(S36)</f>
        <v>2</v>
      </c>
      <c r="V14" s="102">
        <f t="shared" ref="V14:V19" si="9">MROUND((J14*1.04),5)</f>
        <v>0</v>
      </c>
      <c r="W14" s="102" t="s">
        <v>12</v>
      </c>
      <c r="X14" s="102"/>
      <c r="Y14" s="104"/>
      <c r="Z14" s="14">
        <f t="shared" ref="Z14:Z19" si="10">C14</f>
        <v>0</v>
      </c>
      <c r="AA14" s="102">
        <f>U14+(Y36)</f>
        <v>2</v>
      </c>
      <c r="AB14" s="102">
        <f>MROUND((P14*1.04),5)</f>
        <v>0</v>
      </c>
      <c r="AC14" s="102" t="s">
        <v>12</v>
      </c>
      <c r="AD14" s="102"/>
      <c r="AE14" s="104"/>
      <c r="AF14" s="14">
        <f t="shared" ref="AF14:AF19" si="11">C14</f>
        <v>0</v>
      </c>
      <c r="AG14" s="102">
        <f>AA14+(AE36)</f>
        <v>2</v>
      </c>
      <c r="AH14" s="102">
        <f>MROUND((V14*1.04),5)</f>
        <v>0</v>
      </c>
      <c r="AI14" s="102" t="s">
        <v>12</v>
      </c>
      <c r="AJ14" s="102"/>
      <c r="AK14" s="104"/>
      <c r="AL14" s="103">
        <f t="shared" si="5"/>
        <v>0</v>
      </c>
      <c r="AM14" s="102">
        <f>AG14+(AK36)</f>
        <v>2</v>
      </c>
      <c r="AN14" s="102">
        <f t="shared" si="6"/>
        <v>0</v>
      </c>
      <c r="AO14" s="102" t="s">
        <v>13</v>
      </c>
      <c r="AP14" s="102"/>
      <c r="AQ14" s="104"/>
      <c r="AR14" s="103">
        <f t="shared" si="7"/>
        <v>0</v>
      </c>
      <c r="AS14" s="102">
        <v>2</v>
      </c>
      <c r="AT14" s="105">
        <f t="shared" ref="AT14:AT19" si="12">J14</f>
        <v>0</v>
      </c>
      <c r="AU14" s="71" t="s">
        <v>14</v>
      </c>
    </row>
    <row r="15" spans="2:47" ht="15" thickBot="1" x14ac:dyDescent="0.35">
      <c r="B15" s="83" t="s">
        <v>22</v>
      </c>
      <c r="C15" s="87"/>
      <c r="D15" s="79" t="str">
        <f t="array" ref="D15">INDEX(Table_Name[Name List],MATCH(B15,Table_Name[Category],0))</f>
        <v>Horizontal_Push[Exercise]</v>
      </c>
      <c r="E15" s="76" t="e">
        <f t="array" ref="E15">INDEX(Links[Link],MATCH(C15,Links[Exercise],0))</f>
        <v>#N/A</v>
      </c>
      <c r="F15" s="90" t="e">
        <f t="shared" si="0"/>
        <v>#N/A</v>
      </c>
      <c r="G15" s="93"/>
      <c r="H15" s="101">
        <f t="shared" si="1"/>
        <v>0</v>
      </c>
      <c r="I15" s="102">
        <v>2</v>
      </c>
      <c r="J15" s="102">
        <f t="shared" si="2"/>
        <v>0</v>
      </c>
      <c r="K15" s="102" t="s">
        <v>11</v>
      </c>
      <c r="L15" s="102"/>
      <c r="M15" s="71"/>
      <c r="N15" s="103">
        <f t="shared" si="3"/>
        <v>0</v>
      </c>
      <c r="O15" s="102">
        <f>I15+(M36)</f>
        <v>2</v>
      </c>
      <c r="P15" s="102">
        <f t="shared" si="8"/>
        <v>0</v>
      </c>
      <c r="Q15" s="102" t="s">
        <v>11</v>
      </c>
      <c r="R15" s="102"/>
      <c r="S15" s="104"/>
      <c r="T15" s="61">
        <f t="shared" si="4"/>
        <v>0</v>
      </c>
      <c r="U15" s="102">
        <f>O15+(S36)</f>
        <v>2</v>
      </c>
      <c r="V15" s="102">
        <f t="shared" si="9"/>
        <v>0</v>
      </c>
      <c r="W15" s="102" t="s">
        <v>12</v>
      </c>
      <c r="X15" s="102"/>
      <c r="Y15" s="104"/>
      <c r="Z15" s="14">
        <f t="shared" si="10"/>
        <v>0</v>
      </c>
      <c r="AA15" s="102">
        <f>U15+(Y36)</f>
        <v>2</v>
      </c>
      <c r="AB15" s="102">
        <f>MROUND((P15*1.04),5)</f>
        <v>0</v>
      </c>
      <c r="AC15" s="102" t="s">
        <v>12</v>
      </c>
      <c r="AD15" s="102"/>
      <c r="AE15" s="104"/>
      <c r="AF15" s="14">
        <f t="shared" si="11"/>
        <v>0</v>
      </c>
      <c r="AG15" s="102">
        <f>AA15+(AE36)</f>
        <v>2</v>
      </c>
      <c r="AH15" s="102">
        <f>MROUND((V15*1.04),5)</f>
        <v>0</v>
      </c>
      <c r="AI15" s="102" t="s">
        <v>12</v>
      </c>
      <c r="AJ15" s="102"/>
      <c r="AK15" s="104"/>
      <c r="AL15" s="103">
        <f t="shared" si="5"/>
        <v>0</v>
      </c>
      <c r="AM15" s="102">
        <f>AG15+(AK36)</f>
        <v>2</v>
      </c>
      <c r="AN15" s="102">
        <f t="shared" si="6"/>
        <v>0</v>
      </c>
      <c r="AO15" s="102" t="s">
        <v>13</v>
      </c>
      <c r="AP15" s="102"/>
      <c r="AQ15" s="104"/>
      <c r="AR15" s="103">
        <f t="shared" si="7"/>
        <v>0</v>
      </c>
      <c r="AS15" s="102">
        <v>2</v>
      </c>
      <c r="AT15" s="105">
        <f t="shared" si="12"/>
        <v>0</v>
      </c>
      <c r="AU15" s="71" t="s">
        <v>14</v>
      </c>
    </row>
    <row r="16" spans="2:47" ht="15" thickBot="1" x14ac:dyDescent="0.35">
      <c r="B16" s="83" t="s">
        <v>343</v>
      </c>
      <c r="C16" s="87"/>
      <c r="D16" s="79" t="str">
        <f t="array" ref="D16">INDEX(Table_Name[Name List],MATCH(B16,Table_Name[Category],0))</f>
        <v>Horizontal_Back[Exercise]</v>
      </c>
      <c r="E16" s="76" t="e">
        <f t="array" ref="E16">INDEX(Links[Link],MATCH(C16,Links[Exercise],0))</f>
        <v>#N/A</v>
      </c>
      <c r="F16" s="90" t="e">
        <f t="shared" si="0"/>
        <v>#N/A</v>
      </c>
      <c r="G16" s="93"/>
      <c r="H16" s="101">
        <f t="shared" si="1"/>
        <v>0</v>
      </c>
      <c r="I16" s="102">
        <v>2</v>
      </c>
      <c r="J16" s="102">
        <f t="shared" si="2"/>
        <v>0</v>
      </c>
      <c r="K16" s="102" t="s">
        <v>11</v>
      </c>
      <c r="L16" s="102"/>
      <c r="M16" s="71"/>
      <c r="N16" s="103">
        <f t="shared" si="3"/>
        <v>0</v>
      </c>
      <c r="O16" s="102">
        <f>I16+(M34)</f>
        <v>2</v>
      </c>
      <c r="P16" s="102">
        <f t="shared" si="8"/>
        <v>0</v>
      </c>
      <c r="Q16" s="102" t="s">
        <v>11</v>
      </c>
      <c r="R16" s="102"/>
      <c r="S16" s="104"/>
      <c r="T16" s="61">
        <f t="shared" si="4"/>
        <v>0</v>
      </c>
      <c r="U16" s="102">
        <f>O16+(S34)</f>
        <v>2</v>
      </c>
      <c r="V16" s="102">
        <f t="shared" si="9"/>
        <v>0</v>
      </c>
      <c r="W16" s="102" t="s">
        <v>12</v>
      </c>
      <c r="X16" s="102"/>
      <c r="Y16" s="104"/>
      <c r="Z16" s="14">
        <f t="shared" si="10"/>
        <v>0</v>
      </c>
      <c r="AA16" s="102">
        <f>U16+(Y34)</f>
        <v>2</v>
      </c>
      <c r="AB16" s="102">
        <f>MROUND((P16*1.04),5)</f>
        <v>0</v>
      </c>
      <c r="AC16" s="102" t="s">
        <v>12</v>
      </c>
      <c r="AD16" s="102"/>
      <c r="AE16" s="104"/>
      <c r="AF16" s="14">
        <f t="shared" si="11"/>
        <v>0</v>
      </c>
      <c r="AG16" s="102">
        <f>AA16+(AE34)</f>
        <v>2</v>
      </c>
      <c r="AH16" s="102">
        <f>MROUND((V16*1.04),5)</f>
        <v>0</v>
      </c>
      <c r="AI16" s="102" t="s">
        <v>12</v>
      </c>
      <c r="AJ16" s="102"/>
      <c r="AK16" s="104"/>
      <c r="AL16" s="103">
        <f t="shared" si="5"/>
        <v>0</v>
      </c>
      <c r="AM16" s="102">
        <f>AG16+(AK34)</f>
        <v>2</v>
      </c>
      <c r="AN16" s="102">
        <f t="shared" si="6"/>
        <v>0</v>
      </c>
      <c r="AO16" s="102" t="s">
        <v>13</v>
      </c>
      <c r="AP16" s="102"/>
      <c r="AQ16" s="104"/>
      <c r="AR16" s="103">
        <f t="shared" si="7"/>
        <v>0</v>
      </c>
      <c r="AS16" s="102">
        <v>2</v>
      </c>
      <c r="AT16" s="105">
        <f t="shared" si="12"/>
        <v>0</v>
      </c>
      <c r="AU16" s="71" t="s">
        <v>14</v>
      </c>
    </row>
    <row r="17" spans="2:47" ht="15" thickBot="1" x14ac:dyDescent="0.35">
      <c r="B17" s="83" t="s">
        <v>344</v>
      </c>
      <c r="C17" s="87"/>
      <c r="D17" s="79" t="str">
        <f t="array" ref="D17">INDEX(Table_Name[Name List],MATCH(B17,Table_Name[Category],0))</f>
        <v>Vertical_Back[Exercise]</v>
      </c>
      <c r="E17" s="76" t="e">
        <f t="array" ref="E17">INDEX(Links[Link],MATCH(C17,Links[Exercise],0))</f>
        <v>#N/A</v>
      </c>
      <c r="F17" s="90" t="e">
        <f t="shared" si="0"/>
        <v>#N/A</v>
      </c>
      <c r="G17" s="93"/>
      <c r="H17" s="101">
        <f t="shared" si="1"/>
        <v>0</v>
      </c>
      <c r="I17" s="102">
        <v>2</v>
      </c>
      <c r="J17" s="102">
        <f t="shared" si="2"/>
        <v>0</v>
      </c>
      <c r="K17" s="102" t="s">
        <v>11</v>
      </c>
      <c r="L17" s="102"/>
      <c r="M17" s="71"/>
      <c r="N17" s="103">
        <f t="shared" si="3"/>
        <v>0</v>
      </c>
      <c r="O17" s="102">
        <f>I17+(M32)</f>
        <v>2</v>
      </c>
      <c r="P17" s="102">
        <f t="shared" si="8"/>
        <v>0</v>
      </c>
      <c r="Q17" s="102" t="s">
        <v>11</v>
      </c>
      <c r="R17" s="102"/>
      <c r="S17" s="104"/>
      <c r="T17" s="61">
        <f t="shared" si="4"/>
        <v>0</v>
      </c>
      <c r="U17" s="102">
        <f>O17+(S32)</f>
        <v>2</v>
      </c>
      <c r="V17" s="102">
        <f t="shared" si="9"/>
        <v>0</v>
      </c>
      <c r="W17" s="102" t="s">
        <v>12</v>
      </c>
      <c r="X17" s="102"/>
      <c r="Y17" s="104"/>
      <c r="Z17" s="14">
        <f t="shared" si="10"/>
        <v>0</v>
      </c>
      <c r="AA17" s="102">
        <f>U17+(Y32)</f>
        <v>2</v>
      </c>
      <c r="AB17" s="102">
        <f>MROUND((P17*1.04),5)</f>
        <v>0</v>
      </c>
      <c r="AC17" s="102" t="s">
        <v>12</v>
      </c>
      <c r="AD17" s="102"/>
      <c r="AE17" s="104"/>
      <c r="AF17" s="14">
        <f t="shared" si="11"/>
        <v>0</v>
      </c>
      <c r="AG17" s="102">
        <f>AA17+(AE32)</f>
        <v>2</v>
      </c>
      <c r="AH17" s="102">
        <f>MROUND((V17*1.04),5)</f>
        <v>0</v>
      </c>
      <c r="AI17" s="102" t="s">
        <v>12</v>
      </c>
      <c r="AJ17" s="102"/>
      <c r="AK17" s="104"/>
      <c r="AL17" s="103">
        <f t="shared" si="5"/>
        <v>0</v>
      </c>
      <c r="AM17" s="102">
        <f>AG17+(AK32)</f>
        <v>2</v>
      </c>
      <c r="AN17" s="102">
        <f t="shared" si="6"/>
        <v>0</v>
      </c>
      <c r="AO17" s="102" t="s">
        <v>13</v>
      </c>
      <c r="AP17" s="102"/>
      <c r="AQ17" s="104"/>
      <c r="AR17" s="103">
        <f t="shared" si="7"/>
        <v>0</v>
      </c>
      <c r="AS17" s="102">
        <v>2</v>
      </c>
      <c r="AT17" s="105">
        <f t="shared" si="12"/>
        <v>0</v>
      </c>
      <c r="AU17" s="71" t="s">
        <v>14</v>
      </c>
    </row>
    <row r="18" spans="2:47" ht="15" thickBot="1" x14ac:dyDescent="0.35">
      <c r="B18" s="83" t="s">
        <v>105</v>
      </c>
      <c r="C18" s="87"/>
      <c r="D18" s="79" t="str">
        <f t="array" ref="D18">INDEX(Table_Name[Name List],MATCH(B18,Table_Name[Category],0))</f>
        <v>Side_Delts[Exercise]</v>
      </c>
      <c r="E18" s="76" t="e">
        <f t="array" ref="E18">INDEX(Links[Link],MATCH(C18,Links[Exercise],0))</f>
        <v>#N/A</v>
      </c>
      <c r="F18" s="90" t="e">
        <f t="shared" si="0"/>
        <v>#N/A</v>
      </c>
      <c r="G18" s="93"/>
      <c r="H18" s="101">
        <f t="shared" si="1"/>
        <v>0</v>
      </c>
      <c r="I18" s="102">
        <v>3</v>
      </c>
      <c r="J18" s="102">
        <f t="shared" si="2"/>
        <v>0</v>
      </c>
      <c r="K18" s="102" t="s">
        <v>11</v>
      </c>
      <c r="L18" s="102" t="s">
        <v>0</v>
      </c>
      <c r="M18" s="71"/>
      <c r="N18" s="103">
        <f t="shared" si="3"/>
        <v>0</v>
      </c>
      <c r="O18" s="102">
        <f>I18+(M35)</f>
        <v>3</v>
      </c>
      <c r="P18" s="102">
        <f t="shared" si="8"/>
        <v>0</v>
      </c>
      <c r="Q18" s="102" t="s">
        <v>11</v>
      </c>
      <c r="R18" s="102"/>
      <c r="S18" s="104"/>
      <c r="T18" s="61">
        <f t="shared" si="4"/>
        <v>0</v>
      </c>
      <c r="U18" s="102">
        <f>O18+(S35)</f>
        <v>3</v>
      </c>
      <c r="V18" s="102">
        <f t="shared" si="9"/>
        <v>0</v>
      </c>
      <c r="W18" s="102" t="s">
        <v>12</v>
      </c>
      <c r="X18" s="102"/>
      <c r="Y18" s="104"/>
      <c r="Z18" s="14">
        <f t="shared" si="10"/>
        <v>0</v>
      </c>
      <c r="AA18" s="102">
        <f>U18+(Y35)</f>
        <v>3</v>
      </c>
      <c r="AB18" s="102">
        <f>MROUND((P18*1.04),5)</f>
        <v>0</v>
      </c>
      <c r="AC18" s="102" t="s">
        <v>12</v>
      </c>
      <c r="AD18" s="102"/>
      <c r="AE18" s="104"/>
      <c r="AF18" s="14">
        <f t="shared" si="11"/>
        <v>0</v>
      </c>
      <c r="AG18" s="102">
        <f>AA18+(AE35)</f>
        <v>3</v>
      </c>
      <c r="AH18" s="102">
        <f>MROUND((V18*1.04),5)</f>
        <v>0</v>
      </c>
      <c r="AI18" s="102" t="s">
        <v>12</v>
      </c>
      <c r="AJ18" s="102"/>
      <c r="AK18" s="104"/>
      <c r="AL18" s="103">
        <f t="shared" si="5"/>
        <v>0</v>
      </c>
      <c r="AM18" s="102">
        <f>AG18+(AK35)</f>
        <v>3</v>
      </c>
      <c r="AN18" s="102">
        <f t="shared" si="6"/>
        <v>0</v>
      </c>
      <c r="AO18" s="102" t="s">
        <v>13</v>
      </c>
      <c r="AP18" s="102"/>
      <c r="AQ18" s="104"/>
      <c r="AR18" s="103">
        <f t="shared" si="7"/>
        <v>0</v>
      </c>
      <c r="AS18" s="102">
        <v>2</v>
      </c>
      <c r="AT18" s="105">
        <f t="shared" si="12"/>
        <v>0</v>
      </c>
      <c r="AU18" s="71" t="s">
        <v>14</v>
      </c>
    </row>
    <row r="19" spans="2:47" ht="15" thickBot="1" x14ac:dyDescent="0.35">
      <c r="B19" s="84" t="s">
        <v>77</v>
      </c>
      <c r="C19" s="88"/>
      <c r="D19" s="80" t="str">
        <f t="array" ref="D19">INDEX(Table_Name[Name List],MATCH(B19,Table_Name[Category],0))</f>
        <v>Abs[Exercise]</v>
      </c>
      <c r="E19" s="77" t="e">
        <f t="array" ref="E19">INDEX(Links[Link],MATCH(C19,Links[Exercise],0))</f>
        <v>#N/A</v>
      </c>
      <c r="F19" s="91" t="e">
        <f t="shared" si="0"/>
        <v>#N/A</v>
      </c>
      <c r="G19" s="94"/>
      <c r="H19" s="106">
        <f t="shared" si="1"/>
        <v>0</v>
      </c>
      <c r="I19" s="107">
        <v>2</v>
      </c>
      <c r="J19" s="107">
        <f t="shared" si="2"/>
        <v>0</v>
      </c>
      <c r="K19" s="107" t="s">
        <v>11</v>
      </c>
      <c r="L19" s="107"/>
      <c r="M19" s="64"/>
      <c r="N19" s="108">
        <f t="shared" si="3"/>
        <v>0</v>
      </c>
      <c r="O19" s="107">
        <f>I19+(M38)</f>
        <v>2</v>
      </c>
      <c r="P19" s="102">
        <f t="shared" si="8"/>
        <v>0</v>
      </c>
      <c r="Q19" s="107" t="s">
        <v>11</v>
      </c>
      <c r="R19" s="107"/>
      <c r="S19" s="104"/>
      <c r="T19" s="109">
        <f t="shared" si="4"/>
        <v>0</v>
      </c>
      <c r="U19" s="107">
        <f>O19+(S38)</f>
        <v>2</v>
      </c>
      <c r="V19" s="102">
        <f t="shared" si="9"/>
        <v>0</v>
      </c>
      <c r="W19" s="107" t="s">
        <v>12</v>
      </c>
      <c r="X19" s="107"/>
      <c r="Y19" s="104"/>
      <c r="Z19" s="14">
        <f t="shared" si="10"/>
        <v>0</v>
      </c>
      <c r="AA19" s="107">
        <f>U19+(Y38)</f>
        <v>2</v>
      </c>
      <c r="AB19" s="102">
        <f>MROUND((P19*1.04),5)</f>
        <v>0</v>
      </c>
      <c r="AC19" s="107" t="s">
        <v>12</v>
      </c>
      <c r="AD19" s="107"/>
      <c r="AE19" s="104"/>
      <c r="AF19" s="14">
        <f t="shared" si="11"/>
        <v>0</v>
      </c>
      <c r="AG19" s="107">
        <f>AA19+(AE38)</f>
        <v>2</v>
      </c>
      <c r="AH19" s="102">
        <f>MROUND((V19*1.04),5)</f>
        <v>0</v>
      </c>
      <c r="AI19" s="107" t="s">
        <v>12</v>
      </c>
      <c r="AJ19" s="107"/>
      <c r="AK19" s="104"/>
      <c r="AL19" s="108">
        <f t="shared" si="5"/>
        <v>0</v>
      </c>
      <c r="AM19" s="107">
        <f>AG19+(AK38)</f>
        <v>2</v>
      </c>
      <c r="AN19" s="107">
        <f t="shared" si="6"/>
        <v>0</v>
      </c>
      <c r="AO19" s="107" t="s">
        <v>13</v>
      </c>
      <c r="AP19" s="107"/>
      <c r="AQ19" s="104"/>
      <c r="AR19" s="108">
        <f t="shared" si="7"/>
        <v>0</v>
      </c>
      <c r="AS19" s="107">
        <v>2</v>
      </c>
      <c r="AT19" s="110">
        <f t="shared" si="12"/>
        <v>0</v>
      </c>
      <c r="AU19" s="64" t="s">
        <v>14</v>
      </c>
    </row>
    <row r="20" spans="2:47" ht="18.600000000000001" thickBot="1" x14ac:dyDescent="0.35">
      <c r="B20" s="70" t="s">
        <v>338</v>
      </c>
      <c r="C20" s="40"/>
      <c r="D20" s="40"/>
      <c r="E20" s="40"/>
      <c r="F20" s="40"/>
      <c r="G20" s="71"/>
      <c r="H20" s="170" t="s">
        <v>1</v>
      </c>
      <c r="I20" s="171"/>
      <c r="J20" s="171"/>
      <c r="K20" s="171"/>
      <c r="L20" s="171"/>
      <c r="M20" s="172"/>
      <c r="N20" s="173" t="s">
        <v>2</v>
      </c>
      <c r="O20" s="174"/>
      <c r="P20" s="174"/>
      <c r="Q20" s="174"/>
      <c r="R20" s="174"/>
      <c r="S20" s="175"/>
      <c r="T20" s="176" t="s">
        <v>3</v>
      </c>
      <c r="U20" s="177"/>
      <c r="V20" s="177"/>
      <c r="W20" s="177"/>
      <c r="X20" s="177"/>
      <c r="Y20" s="178"/>
      <c r="Z20" s="176" t="s">
        <v>4</v>
      </c>
      <c r="AA20" s="177"/>
      <c r="AB20" s="177"/>
      <c r="AC20" s="177"/>
      <c r="AD20" s="177"/>
      <c r="AE20" s="178"/>
      <c r="AF20" s="176" t="s">
        <v>353</v>
      </c>
      <c r="AG20" s="177"/>
      <c r="AH20" s="177"/>
      <c r="AI20" s="177"/>
      <c r="AJ20" s="177"/>
      <c r="AK20" s="178"/>
      <c r="AL20" s="179" t="s">
        <v>354</v>
      </c>
      <c r="AM20" s="180"/>
      <c r="AN20" s="180"/>
      <c r="AO20" s="180"/>
      <c r="AP20" s="180"/>
      <c r="AQ20" s="181"/>
      <c r="AR20" s="182" t="s">
        <v>355</v>
      </c>
      <c r="AS20" s="183"/>
      <c r="AT20" s="183"/>
      <c r="AU20" s="184"/>
    </row>
    <row r="21" spans="2:47" ht="15" thickBot="1" x14ac:dyDescent="0.35">
      <c r="B21" s="40"/>
      <c r="C21" s="40"/>
      <c r="D21" s="40"/>
      <c r="E21" s="40"/>
      <c r="F21" s="40"/>
      <c r="G21" s="40"/>
      <c r="H21" s="65" t="s">
        <v>88</v>
      </c>
      <c r="I21" s="96" t="s">
        <v>6</v>
      </c>
      <c r="J21" s="97" t="s">
        <v>7</v>
      </c>
      <c r="K21" s="66" t="s">
        <v>8</v>
      </c>
      <c r="L21" s="66" t="s">
        <v>9</v>
      </c>
      <c r="M21" s="98" t="s">
        <v>10</v>
      </c>
      <c r="N21" s="99" t="s">
        <v>88</v>
      </c>
      <c r="O21" s="99" t="s">
        <v>6</v>
      </c>
      <c r="P21" s="97" t="s">
        <v>7</v>
      </c>
      <c r="Q21" s="66" t="s">
        <v>8</v>
      </c>
      <c r="R21" s="66" t="s">
        <v>9</v>
      </c>
      <c r="S21" s="98" t="s">
        <v>10</v>
      </c>
      <c r="T21" s="99" t="s">
        <v>88</v>
      </c>
      <c r="U21" s="99" t="s">
        <v>6</v>
      </c>
      <c r="V21" s="97" t="s">
        <v>7</v>
      </c>
      <c r="W21" s="66" t="s">
        <v>8</v>
      </c>
      <c r="X21" s="66" t="s">
        <v>9</v>
      </c>
      <c r="Y21" s="98" t="s">
        <v>10</v>
      </c>
      <c r="Z21" s="99" t="s">
        <v>88</v>
      </c>
      <c r="AA21" s="99" t="s">
        <v>6</v>
      </c>
      <c r="AB21" s="97" t="s">
        <v>7</v>
      </c>
      <c r="AC21" s="66" t="s">
        <v>8</v>
      </c>
      <c r="AD21" s="66" t="s">
        <v>9</v>
      </c>
      <c r="AE21" s="98" t="s">
        <v>10</v>
      </c>
      <c r="AF21" s="99" t="s">
        <v>88</v>
      </c>
      <c r="AG21" s="99" t="s">
        <v>6</v>
      </c>
      <c r="AH21" s="97" t="s">
        <v>7</v>
      </c>
      <c r="AI21" s="66" t="s">
        <v>8</v>
      </c>
      <c r="AJ21" s="66" t="s">
        <v>9</v>
      </c>
      <c r="AK21" s="98" t="s">
        <v>10</v>
      </c>
      <c r="AL21" s="99" t="s">
        <v>88</v>
      </c>
      <c r="AM21" s="99" t="s">
        <v>6</v>
      </c>
      <c r="AN21" s="97" t="s">
        <v>7</v>
      </c>
      <c r="AO21" s="111" t="s">
        <v>15</v>
      </c>
      <c r="AP21" s="66" t="s">
        <v>9</v>
      </c>
      <c r="AQ21" s="98" t="s">
        <v>10</v>
      </c>
      <c r="AR21" s="99" t="s">
        <v>88</v>
      </c>
      <c r="AS21" s="99" t="s">
        <v>6</v>
      </c>
      <c r="AT21" s="97" t="s">
        <v>7</v>
      </c>
      <c r="AU21" s="100" t="s">
        <v>8</v>
      </c>
    </row>
    <row r="22" spans="2:47" ht="15" thickBot="1" x14ac:dyDescent="0.35">
      <c r="B22" s="81" t="s">
        <v>339</v>
      </c>
      <c r="C22" s="85" t="s">
        <v>86</v>
      </c>
      <c r="D22" s="74"/>
      <c r="E22" s="95"/>
      <c r="F22" s="85" t="s">
        <v>350</v>
      </c>
      <c r="G22" s="85" t="s">
        <v>351</v>
      </c>
      <c r="H22" s="66" t="s">
        <v>86</v>
      </c>
      <c r="I22" s="72"/>
      <c r="J22" s="72"/>
      <c r="K22" s="72"/>
      <c r="L22" s="72"/>
      <c r="M22" s="69"/>
      <c r="N22" s="65" t="s">
        <v>86</v>
      </c>
      <c r="O22" s="72"/>
      <c r="P22" s="72"/>
      <c r="Q22" s="72"/>
      <c r="R22" s="72"/>
      <c r="S22" s="69"/>
      <c r="T22" s="65" t="s">
        <v>86</v>
      </c>
      <c r="U22" s="72"/>
      <c r="V22" s="72"/>
      <c r="W22" s="72"/>
      <c r="X22" s="72"/>
      <c r="Y22" s="72"/>
      <c r="Z22" s="65" t="s">
        <v>86</v>
      </c>
      <c r="AA22" s="72"/>
      <c r="AB22" s="72"/>
      <c r="AC22" s="72"/>
      <c r="AD22" s="72"/>
      <c r="AE22" s="72"/>
      <c r="AF22" s="65" t="s">
        <v>86</v>
      </c>
      <c r="AG22" s="72"/>
      <c r="AH22" s="72"/>
      <c r="AI22" s="72"/>
      <c r="AJ22" s="72"/>
      <c r="AK22" s="72"/>
      <c r="AL22" s="65" t="s">
        <v>86</v>
      </c>
      <c r="AM22" s="72"/>
      <c r="AN22" s="72"/>
      <c r="AO22" s="72"/>
      <c r="AP22" s="72"/>
      <c r="AQ22" s="72"/>
      <c r="AR22" s="65" t="s">
        <v>86</v>
      </c>
      <c r="AS22" s="72"/>
      <c r="AT22" s="72"/>
      <c r="AU22" s="69"/>
    </row>
    <row r="23" spans="2:47" ht="15" thickBot="1" x14ac:dyDescent="0.35">
      <c r="B23" s="82" t="s">
        <v>20</v>
      </c>
      <c r="C23" s="86"/>
      <c r="D23" s="78" t="str">
        <f t="array" ref="D23">INDEX(Table_Name[Name List],MATCH(B23,Table_Name[Category],0))</f>
        <v>Quads[Exercise]</v>
      </c>
      <c r="E23" s="75" t="e">
        <f t="array" ref="E23">INDEX(Links[Link],MATCH(C23,Links[Exercise],0))</f>
        <v>#N/A</v>
      </c>
      <c r="F23" s="89" t="e">
        <f t="shared" ref="F23:F28" si="13">HYPERLINK(E23,"Video")</f>
        <v>#N/A</v>
      </c>
      <c r="G23" s="92"/>
      <c r="H23" s="101">
        <f t="shared" ref="H23:H28" si="14">C23</f>
        <v>0</v>
      </c>
      <c r="I23" s="102">
        <v>3</v>
      </c>
      <c r="J23" s="102">
        <f t="shared" ref="J23:J28" si="15">MROUND(((G23)*0.85),5)</f>
        <v>0</v>
      </c>
      <c r="K23" s="102" t="s">
        <v>11</v>
      </c>
      <c r="L23" s="102"/>
      <c r="M23" s="71"/>
      <c r="N23" s="101">
        <f t="shared" ref="N23:N28" si="16">C23</f>
        <v>0</v>
      </c>
      <c r="O23" s="102">
        <f>I23+(M44)</f>
        <v>3</v>
      </c>
      <c r="P23" s="102">
        <f>MROUND((J23*1.02),5)</f>
        <v>0</v>
      </c>
      <c r="Q23" s="102" t="s">
        <v>11</v>
      </c>
      <c r="R23" s="102"/>
      <c r="S23" s="104"/>
      <c r="T23" s="61">
        <f t="shared" ref="T23:T28" si="17">C23</f>
        <v>0</v>
      </c>
      <c r="U23" s="102">
        <f>O23+(S44)</f>
        <v>3</v>
      </c>
      <c r="V23" s="102">
        <f>MROUND((J23*1.04),5)</f>
        <v>0</v>
      </c>
      <c r="W23" s="102" t="s">
        <v>12</v>
      </c>
      <c r="X23" s="102"/>
      <c r="Y23" s="104"/>
      <c r="Z23" s="14">
        <f>C23</f>
        <v>0</v>
      </c>
      <c r="AA23" s="102">
        <f>U23+(Y44)</f>
        <v>3</v>
      </c>
      <c r="AB23" s="102">
        <f>MROUND((P23*1.04),5)</f>
        <v>0</v>
      </c>
      <c r="AC23" s="102" t="s">
        <v>12</v>
      </c>
      <c r="AD23" s="102"/>
      <c r="AE23" s="104"/>
      <c r="AF23" s="14">
        <f>C23</f>
        <v>0</v>
      </c>
      <c r="AG23" s="102">
        <f>AA23+(AE44)</f>
        <v>3</v>
      </c>
      <c r="AH23" s="102">
        <f>MROUND((V23*1.04),5)</f>
        <v>0</v>
      </c>
      <c r="AI23" s="102" t="s">
        <v>12</v>
      </c>
      <c r="AJ23" s="102"/>
      <c r="AK23" s="104"/>
      <c r="AL23" s="103">
        <f t="shared" ref="AL23:AL28" si="18">C23</f>
        <v>0</v>
      </c>
      <c r="AM23" s="102">
        <f>AG23+(AK44)</f>
        <v>3</v>
      </c>
      <c r="AN23" s="102">
        <f t="shared" ref="AN23:AN28" si="19">MROUND((J23*1.1),5)</f>
        <v>0</v>
      </c>
      <c r="AO23" s="102" t="s">
        <v>13</v>
      </c>
      <c r="AP23" s="102"/>
      <c r="AQ23" s="104"/>
      <c r="AR23" s="103">
        <f t="shared" ref="AR23:AR28" si="20">C23</f>
        <v>0</v>
      </c>
      <c r="AS23" s="102">
        <v>2</v>
      </c>
      <c r="AT23" s="105">
        <f t="shared" ref="AT23:AT28" si="21">J23</f>
        <v>0</v>
      </c>
      <c r="AU23" s="71" t="s">
        <v>14</v>
      </c>
    </row>
    <row r="24" spans="2:47" ht="15" thickBot="1" x14ac:dyDescent="0.35">
      <c r="B24" s="83" t="s">
        <v>20</v>
      </c>
      <c r="C24" s="87"/>
      <c r="D24" s="79" t="str">
        <f t="array" ref="D24">INDEX(Table_Name[Name List],MATCH(B24,Table_Name[Category],0))</f>
        <v>Quads[Exercise]</v>
      </c>
      <c r="E24" s="76" t="e">
        <f t="array" ref="E24">INDEX(Links[Link],MATCH(C24,Links[Exercise],0))</f>
        <v>#N/A</v>
      </c>
      <c r="F24" s="90" t="e">
        <f t="shared" si="13"/>
        <v>#N/A</v>
      </c>
      <c r="G24" s="93"/>
      <c r="H24" s="101">
        <f t="shared" si="14"/>
        <v>0</v>
      </c>
      <c r="I24" s="102">
        <v>2</v>
      </c>
      <c r="J24" s="102">
        <f t="shared" si="15"/>
        <v>0</v>
      </c>
      <c r="K24" s="102" t="s">
        <v>11</v>
      </c>
      <c r="L24" s="102"/>
      <c r="M24" s="71"/>
      <c r="N24" s="101">
        <f t="shared" si="16"/>
        <v>0</v>
      </c>
      <c r="O24" s="102">
        <f>I24+(M44)</f>
        <v>2</v>
      </c>
      <c r="P24" s="102">
        <f t="shared" ref="P24:P28" si="22">MROUND((J24*1.02),5)</f>
        <v>0</v>
      </c>
      <c r="Q24" s="102" t="s">
        <v>11</v>
      </c>
      <c r="R24" s="102"/>
      <c r="S24" s="104"/>
      <c r="T24" s="61">
        <f t="shared" si="17"/>
        <v>0</v>
      </c>
      <c r="U24" s="102">
        <f>O24+(S44)</f>
        <v>2</v>
      </c>
      <c r="V24" s="102">
        <f t="shared" ref="V24:V28" si="23">MROUND((J24*1.04),5)</f>
        <v>0</v>
      </c>
      <c r="W24" s="102" t="s">
        <v>12</v>
      </c>
      <c r="X24" s="102"/>
      <c r="Y24" s="104"/>
      <c r="Z24" s="14">
        <f t="shared" ref="Z24:Z28" si="24">C24</f>
        <v>0</v>
      </c>
      <c r="AA24" s="102">
        <f>U24+(Y44)</f>
        <v>2</v>
      </c>
      <c r="AB24" s="102">
        <f>MROUND((P24*1.04),5)</f>
        <v>0</v>
      </c>
      <c r="AC24" s="102" t="s">
        <v>12</v>
      </c>
      <c r="AD24" s="102"/>
      <c r="AE24" s="104"/>
      <c r="AF24" s="14">
        <f t="shared" ref="AF24:AF28" si="25">C24</f>
        <v>0</v>
      </c>
      <c r="AG24" s="102">
        <f>AA24+(AE44)</f>
        <v>2</v>
      </c>
      <c r="AH24" s="102">
        <f>MROUND((V24*1.04),5)</f>
        <v>0</v>
      </c>
      <c r="AI24" s="102" t="s">
        <v>12</v>
      </c>
      <c r="AJ24" s="102"/>
      <c r="AK24" s="104"/>
      <c r="AL24" s="103">
        <f t="shared" si="18"/>
        <v>0</v>
      </c>
      <c r="AM24" s="102">
        <f>AG24+(AK44)</f>
        <v>2</v>
      </c>
      <c r="AN24" s="102">
        <f t="shared" si="19"/>
        <v>0</v>
      </c>
      <c r="AO24" s="102" t="s">
        <v>13</v>
      </c>
      <c r="AP24" s="102"/>
      <c r="AQ24" s="104"/>
      <c r="AR24" s="103">
        <f t="shared" si="20"/>
        <v>0</v>
      </c>
      <c r="AS24" s="102">
        <v>2</v>
      </c>
      <c r="AT24" s="105">
        <f t="shared" si="21"/>
        <v>0</v>
      </c>
      <c r="AU24" s="71" t="s">
        <v>14</v>
      </c>
    </row>
    <row r="25" spans="2:47" ht="15" thickBot="1" x14ac:dyDescent="0.35">
      <c r="B25" s="83" t="s">
        <v>346</v>
      </c>
      <c r="C25" s="87"/>
      <c r="D25" s="79" t="str">
        <f t="array" ref="D25">INDEX(Table_Name[Name List],MATCH(B25,Table_Name[Category],0))</f>
        <v>Hamstrings_Isolation[Exercise]</v>
      </c>
      <c r="E25" s="76" t="e">
        <f t="array" ref="E25">INDEX(Links[Link],MATCH(C25,Links[Exercise],0))</f>
        <v>#N/A</v>
      </c>
      <c r="F25" s="90" t="e">
        <f t="shared" si="13"/>
        <v>#N/A</v>
      </c>
      <c r="G25" s="93"/>
      <c r="H25" s="101">
        <f t="shared" si="14"/>
        <v>0</v>
      </c>
      <c r="I25" s="102">
        <v>3</v>
      </c>
      <c r="J25" s="102">
        <f t="shared" si="15"/>
        <v>0</v>
      </c>
      <c r="K25" s="102" t="s">
        <v>11</v>
      </c>
      <c r="L25" s="102"/>
      <c r="M25" s="71"/>
      <c r="N25" s="101">
        <f t="shared" si="16"/>
        <v>0</v>
      </c>
      <c r="O25" s="102">
        <f>I25+(M43)</f>
        <v>3</v>
      </c>
      <c r="P25" s="102">
        <f t="shared" si="22"/>
        <v>0</v>
      </c>
      <c r="Q25" s="102" t="s">
        <v>11</v>
      </c>
      <c r="R25" s="102"/>
      <c r="S25" s="104"/>
      <c r="T25" s="61">
        <f t="shared" si="17"/>
        <v>0</v>
      </c>
      <c r="U25" s="102">
        <f>O25+(S43)</f>
        <v>3</v>
      </c>
      <c r="V25" s="102">
        <f t="shared" si="23"/>
        <v>0</v>
      </c>
      <c r="W25" s="102" t="s">
        <v>12</v>
      </c>
      <c r="X25" s="102"/>
      <c r="Y25" s="104"/>
      <c r="Z25" s="14">
        <f t="shared" si="24"/>
        <v>0</v>
      </c>
      <c r="AA25" s="102">
        <f>U25+(Y43)</f>
        <v>3</v>
      </c>
      <c r="AB25" s="102">
        <f>MROUND((P25*1.04),5)</f>
        <v>0</v>
      </c>
      <c r="AC25" s="102" t="s">
        <v>12</v>
      </c>
      <c r="AD25" s="102"/>
      <c r="AE25" s="104"/>
      <c r="AF25" s="14">
        <f t="shared" si="25"/>
        <v>0</v>
      </c>
      <c r="AG25" s="102">
        <f>AA25+(AE43)</f>
        <v>3</v>
      </c>
      <c r="AH25" s="102">
        <f>MROUND((V25*1.04),5)</f>
        <v>0</v>
      </c>
      <c r="AI25" s="102" t="s">
        <v>12</v>
      </c>
      <c r="AJ25" s="102"/>
      <c r="AK25" s="104"/>
      <c r="AL25" s="103">
        <f t="shared" si="18"/>
        <v>0</v>
      </c>
      <c r="AM25" s="102">
        <f>AG25+(AK43)</f>
        <v>3</v>
      </c>
      <c r="AN25" s="102">
        <f t="shared" si="19"/>
        <v>0</v>
      </c>
      <c r="AO25" s="102" t="s">
        <v>13</v>
      </c>
      <c r="AP25" s="102"/>
      <c r="AQ25" s="104"/>
      <c r="AR25" s="103">
        <f t="shared" si="20"/>
        <v>0</v>
      </c>
      <c r="AS25" s="102">
        <v>2</v>
      </c>
      <c r="AT25" s="105">
        <f t="shared" si="21"/>
        <v>0</v>
      </c>
      <c r="AU25" s="71" t="s">
        <v>14</v>
      </c>
    </row>
    <row r="26" spans="2:47" ht="15" thickBot="1" x14ac:dyDescent="0.35">
      <c r="B26" s="83" t="s">
        <v>19</v>
      </c>
      <c r="C26" s="87"/>
      <c r="D26" s="79" t="str">
        <f t="array" ref="D26">INDEX(Table_Name[Name List],MATCH(B26,Table_Name[Category],0))</f>
        <v>Calves[Exercise]</v>
      </c>
      <c r="E26" s="76" t="e">
        <f t="array" ref="E26">INDEX(Links[Link],MATCH(C26,Links[Exercise],0))</f>
        <v>#N/A</v>
      </c>
      <c r="F26" s="90" t="e">
        <f t="shared" si="13"/>
        <v>#N/A</v>
      </c>
      <c r="G26" s="93"/>
      <c r="H26" s="101">
        <f t="shared" si="14"/>
        <v>0</v>
      </c>
      <c r="I26" s="102">
        <v>4</v>
      </c>
      <c r="J26" s="102">
        <f t="shared" si="15"/>
        <v>0</v>
      </c>
      <c r="K26" s="102" t="s">
        <v>11</v>
      </c>
      <c r="L26" s="102"/>
      <c r="M26" s="71"/>
      <c r="N26" s="101">
        <f t="shared" si="16"/>
        <v>0</v>
      </c>
      <c r="O26" s="102">
        <f>I26+(M47)</f>
        <v>4</v>
      </c>
      <c r="P26" s="102">
        <f t="shared" si="22"/>
        <v>0</v>
      </c>
      <c r="Q26" s="102" t="s">
        <v>11</v>
      </c>
      <c r="R26" s="102"/>
      <c r="S26" s="104"/>
      <c r="T26" s="61">
        <f t="shared" si="17"/>
        <v>0</v>
      </c>
      <c r="U26" s="102">
        <f>O26+(S47)</f>
        <v>4</v>
      </c>
      <c r="V26" s="102">
        <f t="shared" si="23"/>
        <v>0</v>
      </c>
      <c r="W26" s="102" t="s">
        <v>12</v>
      </c>
      <c r="X26" s="102"/>
      <c r="Y26" s="104"/>
      <c r="Z26" s="14">
        <f t="shared" si="24"/>
        <v>0</v>
      </c>
      <c r="AA26" s="102">
        <f>U26+(Y47)</f>
        <v>4</v>
      </c>
      <c r="AB26" s="102">
        <f>MROUND((P26*1.04),5)</f>
        <v>0</v>
      </c>
      <c r="AC26" s="102" t="s">
        <v>12</v>
      </c>
      <c r="AD26" s="102"/>
      <c r="AE26" s="104"/>
      <c r="AF26" s="14">
        <f t="shared" si="25"/>
        <v>0</v>
      </c>
      <c r="AG26" s="102">
        <f>AA26+(AE47)</f>
        <v>4</v>
      </c>
      <c r="AH26" s="102">
        <f>MROUND((V26*1.04),5)</f>
        <v>0</v>
      </c>
      <c r="AI26" s="102" t="s">
        <v>12</v>
      </c>
      <c r="AJ26" s="102"/>
      <c r="AK26" s="104"/>
      <c r="AL26" s="103">
        <f t="shared" si="18"/>
        <v>0</v>
      </c>
      <c r="AM26" s="102">
        <f>AG26+(AK47)</f>
        <v>4</v>
      </c>
      <c r="AN26" s="102">
        <f t="shared" si="19"/>
        <v>0</v>
      </c>
      <c r="AO26" s="102" t="s">
        <v>13</v>
      </c>
      <c r="AP26" s="102"/>
      <c r="AQ26" s="104"/>
      <c r="AR26" s="103">
        <f t="shared" si="20"/>
        <v>0</v>
      </c>
      <c r="AS26" s="102">
        <v>2</v>
      </c>
      <c r="AT26" s="105">
        <f t="shared" si="21"/>
        <v>0</v>
      </c>
      <c r="AU26" s="71" t="s">
        <v>14</v>
      </c>
    </row>
    <row r="27" spans="2:47" ht="15" thickBot="1" x14ac:dyDescent="0.35">
      <c r="B27" s="83" t="s">
        <v>17</v>
      </c>
      <c r="C27" s="87"/>
      <c r="D27" s="79" t="str">
        <f t="array" ref="D27">INDEX(Table_Name[Name List],MATCH(B27,Table_Name[Category],0))</f>
        <v>Triceps[Exercise]</v>
      </c>
      <c r="E27" s="76" t="e">
        <f t="array" ref="E27">INDEX(Links[Link],MATCH(C27,Links[Exercise],0))</f>
        <v>#N/A</v>
      </c>
      <c r="F27" s="90" t="e">
        <f t="shared" si="13"/>
        <v>#N/A</v>
      </c>
      <c r="G27" s="93"/>
      <c r="H27" s="101">
        <f t="shared" si="14"/>
        <v>0</v>
      </c>
      <c r="I27" s="102">
        <v>3</v>
      </c>
      <c r="J27" s="102">
        <f t="shared" si="15"/>
        <v>0</v>
      </c>
      <c r="K27" s="102" t="s">
        <v>11</v>
      </c>
      <c r="L27" s="102"/>
      <c r="M27" s="71"/>
      <c r="N27" s="101">
        <f t="shared" si="16"/>
        <v>0</v>
      </c>
      <c r="O27" s="102">
        <f>I27+(M37)</f>
        <v>3</v>
      </c>
      <c r="P27" s="102">
        <f t="shared" si="22"/>
        <v>0</v>
      </c>
      <c r="Q27" s="102" t="s">
        <v>11</v>
      </c>
      <c r="R27" s="102"/>
      <c r="S27" s="104"/>
      <c r="T27" s="61">
        <f t="shared" si="17"/>
        <v>0</v>
      </c>
      <c r="U27" s="102">
        <f>O27+(S37)</f>
        <v>3</v>
      </c>
      <c r="V27" s="102">
        <f t="shared" si="23"/>
        <v>0</v>
      </c>
      <c r="W27" s="102" t="s">
        <v>12</v>
      </c>
      <c r="X27" s="102"/>
      <c r="Y27" s="104"/>
      <c r="Z27" s="14">
        <f t="shared" si="24"/>
        <v>0</v>
      </c>
      <c r="AA27" s="102">
        <f>U27+(Y37)</f>
        <v>3</v>
      </c>
      <c r="AB27" s="102">
        <f>MROUND((P27*1.04),5)</f>
        <v>0</v>
      </c>
      <c r="AC27" s="102" t="s">
        <v>12</v>
      </c>
      <c r="AD27" s="102"/>
      <c r="AE27" s="104"/>
      <c r="AF27" s="14">
        <f t="shared" si="25"/>
        <v>0</v>
      </c>
      <c r="AG27" s="102">
        <f>AA27+(AE37)</f>
        <v>3</v>
      </c>
      <c r="AH27" s="102">
        <f>MROUND((V27*1.04),5)</f>
        <v>0</v>
      </c>
      <c r="AI27" s="102" t="s">
        <v>12</v>
      </c>
      <c r="AJ27" s="102"/>
      <c r="AK27" s="104"/>
      <c r="AL27" s="103">
        <f t="shared" si="18"/>
        <v>0</v>
      </c>
      <c r="AM27" s="102">
        <f>AG27+(AK37)</f>
        <v>3</v>
      </c>
      <c r="AN27" s="102">
        <f t="shared" si="19"/>
        <v>0</v>
      </c>
      <c r="AO27" s="102" t="s">
        <v>13</v>
      </c>
      <c r="AP27" s="102"/>
      <c r="AQ27" s="104"/>
      <c r="AR27" s="103">
        <f t="shared" si="20"/>
        <v>0</v>
      </c>
      <c r="AS27" s="102">
        <v>2</v>
      </c>
      <c r="AT27" s="105">
        <f t="shared" si="21"/>
        <v>0</v>
      </c>
      <c r="AU27" s="71" t="s">
        <v>14</v>
      </c>
    </row>
    <row r="28" spans="2:47" ht="15" thickBot="1" x14ac:dyDescent="0.35">
      <c r="B28" s="84" t="s">
        <v>104</v>
      </c>
      <c r="C28" s="88"/>
      <c r="D28" s="80" t="str">
        <f t="array" ref="D28">INDEX(Table_Name[Name List],MATCH(B28,Table_Name[Category],0))</f>
        <v>Front_Delts[Exercise]</v>
      </c>
      <c r="E28" s="77" t="e">
        <f t="array" ref="E28">INDEX(Links[Link],MATCH(C28,Links[Exercise],0))</f>
        <v>#N/A</v>
      </c>
      <c r="F28" s="91" t="e">
        <f t="shared" si="13"/>
        <v>#N/A</v>
      </c>
      <c r="G28" s="94"/>
      <c r="H28" s="101">
        <f t="shared" si="14"/>
        <v>0</v>
      </c>
      <c r="I28" s="102">
        <v>3</v>
      </c>
      <c r="J28" s="102">
        <f t="shared" si="15"/>
        <v>0</v>
      </c>
      <c r="K28" s="102" t="s">
        <v>11</v>
      </c>
      <c r="L28" s="102"/>
      <c r="M28" s="71"/>
      <c r="N28" s="101">
        <f t="shared" si="16"/>
        <v>0</v>
      </c>
      <c r="O28" s="102">
        <f>I28+(M37)</f>
        <v>3</v>
      </c>
      <c r="P28" s="102">
        <f t="shared" si="22"/>
        <v>0</v>
      </c>
      <c r="Q28" s="102" t="s">
        <v>11</v>
      </c>
      <c r="R28" s="102"/>
      <c r="S28" s="104"/>
      <c r="T28" s="61">
        <f t="shared" si="17"/>
        <v>0</v>
      </c>
      <c r="U28" s="102">
        <f>O28+(S37)</f>
        <v>3</v>
      </c>
      <c r="V28" s="102">
        <f t="shared" si="23"/>
        <v>0</v>
      </c>
      <c r="W28" s="102" t="s">
        <v>12</v>
      </c>
      <c r="X28" s="102"/>
      <c r="Y28" s="104"/>
      <c r="Z28" s="14">
        <f t="shared" si="24"/>
        <v>0</v>
      </c>
      <c r="AA28" s="102">
        <f>U28+(Y37)</f>
        <v>3</v>
      </c>
      <c r="AB28" s="102">
        <f>MROUND((P28*1.04),5)</f>
        <v>0</v>
      </c>
      <c r="AC28" s="102" t="s">
        <v>12</v>
      </c>
      <c r="AD28" s="102"/>
      <c r="AE28" s="104"/>
      <c r="AF28" s="14">
        <f t="shared" si="25"/>
        <v>0</v>
      </c>
      <c r="AG28" s="102">
        <f>AA28+(AE37)</f>
        <v>3</v>
      </c>
      <c r="AH28" s="102">
        <f>MROUND((V28*1.04),5)</f>
        <v>0</v>
      </c>
      <c r="AI28" s="102" t="s">
        <v>12</v>
      </c>
      <c r="AJ28" s="102"/>
      <c r="AK28" s="104"/>
      <c r="AL28" s="103">
        <f t="shared" si="18"/>
        <v>0</v>
      </c>
      <c r="AM28" s="102">
        <f>AG28+(AK37)</f>
        <v>3</v>
      </c>
      <c r="AN28" s="102">
        <f t="shared" si="19"/>
        <v>0</v>
      </c>
      <c r="AO28" s="102" t="s">
        <v>13</v>
      </c>
      <c r="AP28" s="102"/>
      <c r="AQ28" s="104"/>
      <c r="AR28" s="103">
        <f t="shared" si="20"/>
        <v>0</v>
      </c>
      <c r="AS28" s="102">
        <v>2</v>
      </c>
      <c r="AT28" s="105">
        <f t="shared" si="21"/>
        <v>0</v>
      </c>
      <c r="AU28" s="71" t="s">
        <v>14</v>
      </c>
    </row>
    <row r="29" spans="2:47" ht="18.600000000000001" thickBot="1" x14ac:dyDescent="0.35">
      <c r="B29" s="70" t="s">
        <v>340</v>
      </c>
      <c r="C29" s="40"/>
      <c r="D29" s="40"/>
      <c r="E29" s="40"/>
      <c r="F29" s="40"/>
      <c r="G29" s="71"/>
      <c r="H29" s="170" t="s">
        <v>1</v>
      </c>
      <c r="I29" s="171"/>
      <c r="J29" s="171"/>
      <c r="K29" s="171"/>
      <c r="L29" s="171"/>
      <c r="M29" s="172"/>
      <c r="N29" s="173" t="s">
        <v>2</v>
      </c>
      <c r="O29" s="174"/>
      <c r="P29" s="174"/>
      <c r="Q29" s="174"/>
      <c r="R29" s="174"/>
      <c r="S29" s="175"/>
      <c r="T29" s="176" t="s">
        <v>3</v>
      </c>
      <c r="U29" s="177"/>
      <c r="V29" s="177"/>
      <c r="W29" s="177"/>
      <c r="X29" s="177"/>
      <c r="Y29" s="178"/>
      <c r="Z29" s="176" t="s">
        <v>4</v>
      </c>
      <c r="AA29" s="177"/>
      <c r="AB29" s="177"/>
      <c r="AC29" s="177"/>
      <c r="AD29" s="177"/>
      <c r="AE29" s="178"/>
      <c r="AF29" s="176" t="s">
        <v>353</v>
      </c>
      <c r="AG29" s="177"/>
      <c r="AH29" s="177"/>
      <c r="AI29" s="177"/>
      <c r="AJ29" s="177"/>
      <c r="AK29" s="178"/>
      <c r="AL29" s="179" t="s">
        <v>354</v>
      </c>
      <c r="AM29" s="180"/>
      <c r="AN29" s="180"/>
      <c r="AO29" s="180"/>
      <c r="AP29" s="180"/>
      <c r="AQ29" s="181"/>
      <c r="AR29" s="182" t="s">
        <v>355</v>
      </c>
      <c r="AS29" s="183"/>
      <c r="AT29" s="183"/>
      <c r="AU29" s="184"/>
    </row>
    <row r="30" spans="2:47" ht="15" thickBot="1" x14ac:dyDescent="0.35">
      <c r="B30" s="40"/>
      <c r="C30" s="40"/>
      <c r="D30" s="40"/>
      <c r="E30" s="40"/>
      <c r="F30" s="40"/>
      <c r="G30" s="40"/>
      <c r="H30" s="65" t="s">
        <v>88</v>
      </c>
      <c r="I30" s="96" t="s">
        <v>6</v>
      </c>
      <c r="J30" s="97" t="s">
        <v>7</v>
      </c>
      <c r="K30" s="66" t="s">
        <v>8</v>
      </c>
      <c r="L30" s="66" t="s">
        <v>9</v>
      </c>
      <c r="M30" s="98" t="s">
        <v>10</v>
      </c>
      <c r="N30" s="99" t="s">
        <v>88</v>
      </c>
      <c r="O30" s="99" t="s">
        <v>6</v>
      </c>
      <c r="P30" s="97" t="s">
        <v>7</v>
      </c>
      <c r="Q30" s="66" t="s">
        <v>8</v>
      </c>
      <c r="R30" s="66" t="s">
        <v>9</v>
      </c>
      <c r="S30" s="98" t="s">
        <v>10</v>
      </c>
      <c r="T30" s="99" t="s">
        <v>88</v>
      </c>
      <c r="U30" s="99" t="s">
        <v>6</v>
      </c>
      <c r="V30" s="97" t="s">
        <v>7</v>
      </c>
      <c r="W30" s="66" t="s">
        <v>8</v>
      </c>
      <c r="X30" s="66" t="s">
        <v>9</v>
      </c>
      <c r="Y30" s="98" t="s">
        <v>10</v>
      </c>
      <c r="Z30" s="99" t="s">
        <v>88</v>
      </c>
      <c r="AA30" s="99" t="s">
        <v>6</v>
      </c>
      <c r="AB30" s="97" t="s">
        <v>7</v>
      </c>
      <c r="AC30" s="66" t="s">
        <v>8</v>
      </c>
      <c r="AD30" s="66" t="s">
        <v>9</v>
      </c>
      <c r="AE30" s="98" t="s">
        <v>10</v>
      </c>
      <c r="AF30" s="99" t="s">
        <v>88</v>
      </c>
      <c r="AG30" s="99" t="s">
        <v>6</v>
      </c>
      <c r="AH30" s="97" t="s">
        <v>7</v>
      </c>
      <c r="AI30" s="66" t="s">
        <v>8</v>
      </c>
      <c r="AJ30" s="66" t="s">
        <v>9</v>
      </c>
      <c r="AK30" s="98" t="s">
        <v>10</v>
      </c>
      <c r="AL30" s="99" t="s">
        <v>88</v>
      </c>
      <c r="AM30" s="99" t="s">
        <v>6</v>
      </c>
      <c r="AN30" s="97" t="s">
        <v>7</v>
      </c>
      <c r="AO30" s="111" t="s">
        <v>15</v>
      </c>
      <c r="AP30" s="66" t="s">
        <v>9</v>
      </c>
      <c r="AQ30" s="98" t="s">
        <v>10</v>
      </c>
      <c r="AR30" s="99" t="s">
        <v>88</v>
      </c>
      <c r="AS30" s="99" t="s">
        <v>6</v>
      </c>
      <c r="AT30" s="97" t="s">
        <v>7</v>
      </c>
      <c r="AU30" s="100" t="s">
        <v>8</v>
      </c>
    </row>
    <row r="31" spans="2:47" ht="15" thickBot="1" x14ac:dyDescent="0.35">
      <c r="B31" s="81" t="s">
        <v>337</v>
      </c>
      <c r="C31" s="85" t="s">
        <v>103</v>
      </c>
      <c r="D31" s="74"/>
      <c r="E31" s="95"/>
      <c r="F31" s="85" t="s">
        <v>350</v>
      </c>
      <c r="G31" s="85" t="s">
        <v>351</v>
      </c>
      <c r="H31" s="66" t="s">
        <v>103</v>
      </c>
      <c r="I31" s="72"/>
      <c r="J31" s="72"/>
      <c r="K31" s="72"/>
      <c r="L31" s="72"/>
      <c r="M31" s="69"/>
      <c r="N31" s="65" t="s">
        <v>103</v>
      </c>
      <c r="O31" s="72"/>
      <c r="P31" s="72"/>
      <c r="Q31" s="72"/>
      <c r="R31" s="72"/>
      <c r="S31" s="69"/>
      <c r="T31" s="65" t="s">
        <v>103</v>
      </c>
      <c r="U31" s="72"/>
      <c r="V31" s="72"/>
      <c r="W31" s="72"/>
      <c r="X31" s="72"/>
      <c r="Y31" s="72"/>
      <c r="Z31" s="65" t="s">
        <v>103</v>
      </c>
      <c r="AA31" s="72"/>
      <c r="AB31" s="72"/>
      <c r="AC31" s="72"/>
      <c r="AD31" s="72"/>
      <c r="AE31" s="72"/>
      <c r="AF31" s="65" t="s">
        <v>103</v>
      </c>
      <c r="AG31" s="72"/>
      <c r="AH31" s="72"/>
      <c r="AI31" s="72"/>
      <c r="AJ31" s="72"/>
      <c r="AK31" s="72"/>
      <c r="AL31" s="65" t="s">
        <v>103</v>
      </c>
      <c r="AM31" s="72"/>
      <c r="AN31" s="72"/>
      <c r="AO31" s="72"/>
      <c r="AP31" s="72"/>
      <c r="AQ31" s="72"/>
      <c r="AR31" s="65" t="s">
        <v>103</v>
      </c>
      <c r="AS31" s="72"/>
      <c r="AT31" s="72"/>
      <c r="AU31" s="69"/>
    </row>
    <row r="32" spans="2:47" ht="15" thickBot="1" x14ac:dyDescent="0.35">
      <c r="B32" s="82" t="s">
        <v>344</v>
      </c>
      <c r="C32" s="86"/>
      <c r="D32" s="78" t="str">
        <f t="array" ref="D32">INDEX(Table_Name[Name List],MATCH(B32,Table_Name[Category],0))</f>
        <v>Vertical_Back[Exercise]</v>
      </c>
      <c r="E32" s="75" t="e">
        <f t="array" ref="E32">INDEX(Links[Link],MATCH(C32,Links[Exercise],0))</f>
        <v>#N/A</v>
      </c>
      <c r="F32" s="89" t="e">
        <f t="shared" ref="F32:F38" si="26">HYPERLINK(E32,"Video")</f>
        <v>#N/A</v>
      </c>
      <c r="G32" s="92"/>
      <c r="H32" s="101">
        <f t="shared" ref="H32:H38" si="27">C32</f>
        <v>0</v>
      </c>
      <c r="I32" s="102">
        <v>2</v>
      </c>
      <c r="J32" s="102">
        <f t="shared" ref="J32:J38" si="28">MROUND(((G32)*0.85),5)</f>
        <v>0</v>
      </c>
      <c r="K32" s="102" t="s">
        <v>11</v>
      </c>
      <c r="L32" s="102"/>
      <c r="M32" s="104"/>
      <c r="N32" s="101">
        <f t="shared" ref="N32:N38" si="29">C32</f>
        <v>0</v>
      </c>
      <c r="O32" s="102">
        <f>I32+(S17)</f>
        <v>2</v>
      </c>
      <c r="P32" s="102">
        <f>MROUND((J32*1.02),5)</f>
        <v>0</v>
      </c>
      <c r="Q32" s="102" t="s">
        <v>11</v>
      </c>
      <c r="R32" s="102"/>
      <c r="S32" s="104"/>
      <c r="T32" s="61">
        <f t="shared" ref="T32:T38" si="30">C32</f>
        <v>0</v>
      </c>
      <c r="U32" s="102">
        <f>O32+(Y17)</f>
        <v>2</v>
      </c>
      <c r="V32" s="102">
        <f>MROUND((J32*1.04),5)</f>
        <v>0</v>
      </c>
      <c r="W32" s="102" t="s">
        <v>12</v>
      </c>
      <c r="X32" s="102"/>
      <c r="Y32" s="104"/>
      <c r="Z32" s="14">
        <f>C32</f>
        <v>0</v>
      </c>
      <c r="AA32" s="102">
        <f>U32+(AE17)</f>
        <v>2</v>
      </c>
      <c r="AB32" s="102">
        <f>MROUND((P32*1.04),5)</f>
        <v>0</v>
      </c>
      <c r="AC32" s="102" t="s">
        <v>12</v>
      </c>
      <c r="AD32" s="102"/>
      <c r="AE32" s="104"/>
      <c r="AF32" s="14">
        <f>C32</f>
        <v>0</v>
      </c>
      <c r="AG32" s="102">
        <f>AA32+(AK17)</f>
        <v>2</v>
      </c>
      <c r="AH32" s="102">
        <f>MROUND((V32*1.04),5)</f>
        <v>0</v>
      </c>
      <c r="AI32" s="102" t="s">
        <v>12</v>
      </c>
      <c r="AJ32" s="102"/>
      <c r="AK32" s="104"/>
      <c r="AL32" s="103">
        <f t="shared" ref="AL32:AL38" si="31">C32</f>
        <v>0</v>
      </c>
      <c r="AM32" s="102">
        <f>AG32+(AQ17)</f>
        <v>2</v>
      </c>
      <c r="AN32" s="102">
        <f t="shared" ref="AN32:AN38" si="32">MROUND((J32*1.1),5)</f>
        <v>0</v>
      </c>
      <c r="AO32" s="102" t="s">
        <v>13</v>
      </c>
      <c r="AP32" s="102"/>
      <c r="AQ32" s="102"/>
      <c r="AR32" s="103">
        <f t="shared" ref="AR32:AR38" si="33">C32</f>
        <v>0</v>
      </c>
      <c r="AS32" s="102">
        <v>2</v>
      </c>
      <c r="AT32" s="105">
        <f t="shared" ref="AT32:AT38" si="34">MROUND((J32*0.5),5)</f>
        <v>0</v>
      </c>
      <c r="AU32" s="71" t="s">
        <v>14</v>
      </c>
    </row>
    <row r="33" spans="2:47" ht="15" thickBot="1" x14ac:dyDescent="0.35">
      <c r="B33" s="83" t="s">
        <v>344</v>
      </c>
      <c r="C33" s="87"/>
      <c r="D33" s="79" t="str">
        <f t="array" ref="D33">INDEX(Table_Name[Name List],MATCH(B33,Table_Name[Category],0))</f>
        <v>Vertical_Back[Exercise]</v>
      </c>
      <c r="E33" s="76" t="e">
        <f t="array" ref="E33">INDEX(Links[Link],MATCH(C33,Links[Exercise],0))</f>
        <v>#N/A</v>
      </c>
      <c r="F33" s="90" t="e">
        <f t="shared" si="26"/>
        <v>#N/A</v>
      </c>
      <c r="G33" s="93"/>
      <c r="H33" s="101">
        <f t="shared" si="27"/>
        <v>0</v>
      </c>
      <c r="I33" s="102">
        <v>2</v>
      </c>
      <c r="J33" s="102">
        <f t="shared" si="28"/>
        <v>0</v>
      </c>
      <c r="K33" s="102" t="s">
        <v>11</v>
      </c>
      <c r="L33" s="102"/>
      <c r="M33" s="104"/>
      <c r="N33" s="101">
        <f t="shared" si="29"/>
        <v>0</v>
      </c>
      <c r="O33" s="102">
        <f>I33+(S17)</f>
        <v>2</v>
      </c>
      <c r="P33" s="102">
        <f t="shared" ref="P33:P38" si="35">MROUND((J33*1.02),5)</f>
        <v>0</v>
      </c>
      <c r="Q33" s="102" t="s">
        <v>11</v>
      </c>
      <c r="R33" s="102"/>
      <c r="S33" s="104"/>
      <c r="T33" s="61">
        <f t="shared" si="30"/>
        <v>0</v>
      </c>
      <c r="U33" s="102">
        <f>O33+(Y17)</f>
        <v>2</v>
      </c>
      <c r="V33" s="102">
        <f t="shared" ref="V33:V38" si="36">MROUND((J33*1.04),5)</f>
        <v>0</v>
      </c>
      <c r="W33" s="102" t="s">
        <v>12</v>
      </c>
      <c r="X33" s="102"/>
      <c r="Y33" s="104"/>
      <c r="Z33" s="14">
        <f t="shared" ref="Z33:Z38" si="37">C33</f>
        <v>0</v>
      </c>
      <c r="AA33" s="102">
        <f>U33+(AE17)</f>
        <v>2</v>
      </c>
      <c r="AB33" s="102">
        <f>MROUND((P33*1.04),5)</f>
        <v>0</v>
      </c>
      <c r="AC33" s="102" t="s">
        <v>12</v>
      </c>
      <c r="AD33" s="102"/>
      <c r="AE33" s="104"/>
      <c r="AF33" s="14">
        <f t="shared" ref="AF33:AF38" si="38">C33</f>
        <v>0</v>
      </c>
      <c r="AG33" s="102">
        <f>AA33+(AK17)</f>
        <v>2</v>
      </c>
      <c r="AH33" s="102">
        <f>MROUND((V33*1.04),5)</f>
        <v>0</v>
      </c>
      <c r="AI33" s="102" t="s">
        <v>12</v>
      </c>
      <c r="AJ33" s="102"/>
      <c r="AK33" s="104"/>
      <c r="AL33" s="103">
        <f t="shared" si="31"/>
        <v>0</v>
      </c>
      <c r="AM33" s="102">
        <f>AG33+(AQ17)</f>
        <v>2</v>
      </c>
      <c r="AN33" s="102">
        <f t="shared" si="32"/>
        <v>0</v>
      </c>
      <c r="AO33" s="102" t="s">
        <v>13</v>
      </c>
      <c r="AP33" s="102"/>
      <c r="AQ33" s="102"/>
      <c r="AR33" s="103">
        <f t="shared" si="33"/>
        <v>0</v>
      </c>
      <c r="AS33" s="102">
        <v>2</v>
      </c>
      <c r="AT33" s="105">
        <f t="shared" si="34"/>
        <v>0</v>
      </c>
      <c r="AU33" s="71" t="s">
        <v>14</v>
      </c>
    </row>
    <row r="34" spans="2:47" ht="15" thickBot="1" x14ac:dyDescent="0.35">
      <c r="B34" s="83" t="s">
        <v>343</v>
      </c>
      <c r="C34" s="87"/>
      <c r="D34" s="79" t="str">
        <f t="array" ref="D34">INDEX(Table_Name[Name List],MATCH(B34,Table_Name[Category],0))</f>
        <v>Horizontal_Back[Exercise]</v>
      </c>
      <c r="E34" s="76" t="e">
        <f t="array" ref="E34">INDEX(Links[Link],MATCH(C34,Links[Exercise],0))</f>
        <v>#N/A</v>
      </c>
      <c r="F34" s="90" t="e">
        <f t="shared" si="26"/>
        <v>#N/A</v>
      </c>
      <c r="G34" s="93"/>
      <c r="H34" s="101">
        <f t="shared" si="27"/>
        <v>0</v>
      </c>
      <c r="I34" s="102">
        <v>2</v>
      </c>
      <c r="J34" s="102">
        <f t="shared" si="28"/>
        <v>0</v>
      </c>
      <c r="K34" s="102" t="s">
        <v>11</v>
      </c>
      <c r="L34" s="102"/>
      <c r="M34" s="104"/>
      <c r="N34" s="101">
        <f t="shared" si="29"/>
        <v>0</v>
      </c>
      <c r="O34" s="102">
        <f>I34+(S16)</f>
        <v>2</v>
      </c>
      <c r="P34" s="102">
        <f t="shared" si="35"/>
        <v>0</v>
      </c>
      <c r="Q34" s="102" t="s">
        <v>11</v>
      </c>
      <c r="R34" s="102"/>
      <c r="S34" s="104"/>
      <c r="T34" s="61">
        <f t="shared" si="30"/>
        <v>0</v>
      </c>
      <c r="U34" s="102">
        <f>O34+(Y16)</f>
        <v>2</v>
      </c>
      <c r="V34" s="102">
        <f t="shared" si="36"/>
        <v>0</v>
      </c>
      <c r="W34" s="102" t="s">
        <v>12</v>
      </c>
      <c r="X34" s="102"/>
      <c r="Y34" s="104"/>
      <c r="Z34" s="14">
        <f t="shared" si="37"/>
        <v>0</v>
      </c>
      <c r="AA34" s="102">
        <f>U34+(AE16)</f>
        <v>2</v>
      </c>
      <c r="AB34" s="102">
        <f>MROUND((P34*1.04),5)</f>
        <v>0</v>
      </c>
      <c r="AC34" s="102" t="s">
        <v>12</v>
      </c>
      <c r="AD34" s="102"/>
      <c r="AE34" s="104"/>
      <c r="AF34" s="14">
        <f t="shared" si="38"/>
        <v>0</v>
      </c>
      <c r="AG34" s="102">
        <f>AA34+(AK16)</f>
        <v>2</v>
      </c>
      <c r="AH34" s="102">
        <f>MROUND((V34*1.04),5)</f>
        <v>0</v>
      </c>
      <c r="AI34" s="102" t="s">
        <v>12</v>
      </c>
      <c r="AJ34" s="102"/>
      <c r="AK34" s="104"/>
      <c r="AL34" s="103">
        <f t="shared" si="31"/>
        <v>0</v>
      </c>
      <c r="AM34" s="102">
        <f>AG34+(AQ16)</f>
        <v>2</v>
      </c>
      <c r="AN34" s="102">
        <f t="shared" si="32"/>
        <v>0</v>
      </c>
      <c r="AO34" s="102" t="s">
        <v>13</v>
      </c>
      <c r="AP34" s="102"/>
      <c r="AQ34" s="102"/>
      <c r="AR34" s="103">
        <f t="shared" si="33"/>
        <v>0</v>
      </c>
      <c r="AS34" s="102">
        <v>2</v>
      </c>
      <c r="AT34" s="105">
        <f t="shared" si="34"/>
        <v>0</v>
      </c>
      <c r="AU34" s="71" t="s">
        <v>14</v>
      </c>
    </row>
    <row r="35" spans="2:47" ht="15" thickBot="1" x14ac:dyDescent="0.35">
      <c r="B35" s="83" t="s">
        <v>345</v>
      </c>
      <c r="C35" s="87"/>
      <c r="D35" s="79" t="str">
        <f t="array" ref="D35">INDEX(Table_Name[Name List],MATCH(B35,Table_Name[Category],0))</f>
        <v>Rear_or_Side_Delts[Exercise]</v>
      </c>
      <c r="E35" s="76" t="e">
        <f t="array" ref="E35">INDEX(Links[Link],MATCH(C35,Links[Exercise],0))</f>
        <v>#N/A</v>
      </c>
      <c r="F35" s="90" t="e">
        <f t="shared" si="26"/>
        <v>#N/A</v>
      </c>
      <c r="G35" s="93"/>
      <c r="H35" s="101">
        <f t="shared" si="27"/>
        <v>0</v>
      </c>
      <c r="I35" s="102">
        <v>3</v>
      </c>
      <c r="J35" s="102">
        <f t="shared" si="28"/>
        <v>0</v>
      </c>
      <c r="K35" s="102" t="s">
        <v>11</v>
      </c>
      <c r="L35" s="102"/>
      <c r="M35" s="104"/>
      <c r="N35" s="101">
        <f t="shared" si="29"/>
        <v>0</v>
      </c>
      <c r="O35" s="102">
        <f>I35+(S18)</f>
        <v>3</v>
      </c>
      <c r="P35" s="102">
        <f t="shared" si="35"/>
        <v>0</v>
      </c>
      <c r="Q35" s="102" t="s">
        <v>11</v>
      </c>
      <c r="R35" s="102"/>
      <c r="S35" s="104"/>
      <c r="T35" s="61">
        <f t="shared" si="30"/>
        <v>0</v>
      </c>
      <c r="U35" s="102">
        <f>O35+(Y18)</f>
        <v>3</v>
      </c>
      <c r="V35" s="102">
        <f t="shared" si="36"/>
        <v>0</v>
      </c>
      <c r="W35" s="102" t="s">
        <v>12</v>
      </c>
      <c r="X35" s="102"/>
      <c r="Y35" s="104"/>
      <c r="Z35" s="14">
        <f t="shared" si="37"/>
        <v>0</v>
      </c>
      <c r="AA35" s="102">
        <f>U35+(AE18)</f>
        <v>3</v>
      </c>
      <c r="AB35" s="102">
        <f>MROUND((P35*1.04),5)</f>
        <v>0</v>
      </c>
      <c r="AC35" s="102" t="s">
        <v>12</v>
      </c>
      <c r="AD35" s="102"/>
      <c r="AE35" s="104"/>
      <c r="AF35" s="14">
        <f t="shared" si="38"/>
        <v>0</v>
      </c>
      <c r="AG35" s="102">
        <f>AA35+(AK18)</f>
        <v>3</v>
      </c>
      <c r="AH35" s="102">
        <f>MROUND((V35*1.04),5)</f>
        <v>0</v>
      </c>
      <c r="AI35" s="102" t="s">
        <v>12</v>
      </c>
      <c r="AJ35" s="102"/>
      <c r="AK35" s="104"/>
      <c r="AL35" s="103">
        <f t="shared" si="31"/>
        <v>0</v>
      </c>
      <c r="AM35" s="102">
        <f>AG35+(AQ18)</f>
        <v>3</v>
      </c>
      <c r="AN35" s="102">
        <f t="shared" si="32"/>
        <v>0</v>
      </c>
      <c r="AO35" s="102" t="s">
        <v>13</v>
      </c>
      <c r="AP35" s="102"/>
      <c r="AQ35" s="102"/>
      <c r="AR35" s="103">
        <f t="shared" si="33"/>
        <v>0</v>
      </c>
      <c r="AS35" s="102">
        <v>2</v>
      </c>
      <c r="AT35" s="105">
        <f t="shared" si="34"/>
        <v>0</v>
      </c>
      <c r="AU35" s="71" t="s">
        <v>14</v>
      </c>
    </row>
    <row r="36" spans="2:47" ht="15" thickBot="1" x14ac:dyDescent="0.35">
      <c r="B36" s="83" t="s">
        <v>22</v>
      </c>
      <c r="C36" s="87"/>
      <c r="D36" s="79" t="str">
        <f t="array" ref="D36">INDEX(Table_Name[Name List],MATCH(B36,Table_Name[Category],0))</f>
        <v>Horizontal_Push[Exercise]</v>
      </c>
      <c r="E36" s="76" t="e">
        <f t="array" ref="E36">INDEX(Links[Link],MATCH(C36,Links[Exercise],0))</f>
        <v>#N/A</v>
      </c>
      <c r="F36" s="90" t="e">
        <f t="shared" si="26"/>
        <v>#N/A</v>
      </c>
      <c r="G36" s="93"/>
      <c r="H36" s="101">
        <f t="shared" si="27"/>
        <v>0</v>
      </c>
      <c r="I36" s="102">
        <v>2</v>
      </c>
      <c r="J36" s="102">
        <f t="shared" si="28"/>
        <v>0</v>
      </c>
      <c r="K36" s="102" t="s">
        <v>11</v>
      </c>
      <c r="L36" s="102"/>
      <c r="M36" s="104"/>
      <c r="N36" s="101">
        <f t="shared" si="29"/>
        <v>0</v>
      </c>
      <c r="O36" s="102">
        <f>I36+(S15)</f>
        <v>2</v>
      </c>
      <c r="P36" s="102">
        <f t="shared" si="35"/>
        <v>0</v>
      </c>
      <c r="Q36" s="102" t="s">
        <v>11</v>
      </c>
      <c r="R36" s="102"/>
      <c r="S36" s="104"/>
      <c r="T36" s="61">
        <f t="shared" si="30"/>
        <v>0</v>
      </c>
      <c r="U36" s="102">
        <f>O36+(Y15)</f>
        <v>2</v>
      </c>
      <c r="V36" s="102">
        <f t="shared" si="36"/>
        <v>0</v>
      </c>
      <c r="W36" s="102" t="s">
        <v>12</v>
      </c>
      <c r="X36" s="102"/>
      <c r="Y36" s="104"/>
      <c r="Z36" s="14">
        <f t="shared" si="37"/>
        <v>0</v>
      </c>
      <c r="AA36" s="102">
        <f>U36+(AE15)</f>
        <v>2</v>
      </c>
      <c r="AB36" s="102">
        <f>MROUND((P36*1.04),5)</f>
        <v>0</v>
      </c>
      <c r="AC36" s="102" t="s">
        <v>12</v>
      </c>
      <c r="AD36" s="102"/>
      <c r="AE36" s="104"/>
      <c r="AF36" s="14">
        <f t="shared" si="38"/>
        <v>0</v>
      </c>
      <c r="AG36" s="102">
        <f>AA36+(AK15)</f>
        <v>2</v>
      </c>
      <c r="AH36" s="102">
        <f>MROUND((V36*1.04),5)</f>
        <v>0</v>
      </c>
      <c r="AI36" s="102" t="s">
        <v>12</v>
      </c>
      <c r="AJ36" s="102"/>
      <c r="AK36" s="104"/>
      <c r="AL36" s="103">
        <f t="shared" si="31"/>
        <v>0</v>
      </c>
      <c r="AM36" s="102">
        <f>AG36+(AQ15)</f>
        <v>2</v>
      </c>
      <c r="AN36" s="102">
        <f t="shared" si="32"/>
        <v>0</v>
      </c>
      <c r="AO36" s="102" t="s">
        <v>13</v>
      </c>
      <c r="AP36" s="102"/>
      <c r="AQ36" s="102"/>
      <c r="AR36" s="103">
        <f t="shared" si="33"/>
        <v>0</v>
      </c>
      <c r="AS36" s="102">
        <v>2</v>
      </c>
      <c r="AT36" s="105">
        <f t="shared" si="34"/>
        <v>0</v>
      </c>
      <c r="AU36" s="71" t="s">
        <v>14</v>
      </c>
    </row>
    <row r="37" spans="2:47" ht="15" thickBot="1" x14ac:dyDescent="0.35">
      <c r="B37" s="83" t="s">
        <v>143</v>
      </c>
      <c r="C37" s="87"/>
      <c r="D37" s="79" t="str">
        <f t="array" ref="D37">INDEX(Table_Name[Name List],MATCH(B37,Table_Name[Category],0))</f>
        <v>Incline_Push[Exercise]</v>
      </c>
      <c r="E37" s="76" t="e">
        <f t="array" ref="E37">INDEX(Links[Link],MATCH(C37,Links[Exercise],0))</f>
        <v>#N/A</v>
      </c>
      <c r="F37" s="90" t="e">
        <f t="shared" si="26"/>
        <v>#N/A</v>
      </c>
      <c r="G37" s="93"/>
      <c r="H37" s="101">
        <f t="shared" si="27"/>
        <v>0</v>
      </c>
      <c r="I37" s="102">
        <v>2</v>
      </c>
      <c r="J37" s="102">
        <f t="shared" si="28"/>
        <v>0</v>
      </c>
      <c r="K37" s="102" t="s">
        <v>11</v>
      </c>
      <c r="L37" s="102"/>
      <c r="M37" s="104"/>
      <c r="N37" s="101">
        <f t="shared" si="29"/>
        <v>0</v>
      </c>
      <c r="O37" s="102">
        <f>I37+(S13)</f>
        <v>2</v>
      </c>
      <c r="P37" s="102">
        <f t="shared" si="35"/>
        <v>0</v>
      </c>
      <c r="Q37" s="102" t="s">
        <v>11</v>
      </c>
      <c r="R37" s="102"/>
      <c r="S37" s="104"/>
      <c r="T37" s="61">
        <f t="shared" si="30"/>
        <v>0</v>
      </c>
      <c r="U37" s="102">
        <f>O37+(Y13)</f>
        <v>2</v>
      </c>
      <c r="V37" s="102">
        <f t="shared" si="36"/>
        <v>0</v>
      </c>
      <c r="W37" s="102" t="s">
        <v>12</v>
      </c>
      <c r="X37" s="102"/>
      <c r="Y37" s="104"/>
      <c r="Z37" s="14">
        <f t="shared" si="37"/>
        <v>0</v>
      </c>
      <c r="AA37" s="102">
        <f>U37+(AE13)</f>
        <v>2</v>
      </c>
      <c r="AB37" s="102">
        <f>MROUND((P37*1.04),5)</f>
        <v>0</v>
      </c>
      <c r="AC37" s="102" t="s">
        <v>12</v>
      </c>
      <c r="AD37" s="102"/>
      <c r="AE37" s="104"/>
      <c r="AF37" s="14">
        <f t="shared" si="38"/>
        <v>0</v>
      </c>
      <c r="AG37" s="102">
        <f>AA37+(AK13)</f>
        <v>2</v>
      </c>
      <c r="AH37" s="102">
        <f>MROUND((V37*1.04),5)</f>
        <v>0</v>
      </c>
      <c r="AI37" s="102" t="s">
        <v>12</v>
      </c>
      <c r="AJ37" s="102"/>
      <c r="AK37" s="104"/>
      <c r="AL37" s="103">
        <f t="shared" si="31"/>
        <v>0</v>
      </c>
      <c r="AM37" s="102">
        <f>AG37+(AQ13)</f>
        <v>2</v>
      </c>
      <c r="AN37" s="102">
        <f t="shared" si="32"/>
        <v>0</v>
      </c>
      <c r="AO37" s="102" t="s">
        <v>13</v>
      </c>
      <c r="AP37" s="102"/>
      <c r="AQ37" s="102"/>
      <c r="AR37" s="103">
        <f t="shared" si="33"/>
        <v>0</v>
      </c>
      <c r="AS37" s="102">
        <v>2</v>
      </c>
      <c r="AT37" s="105">
        <f t="shared" si="34"/>
        <v>0</v>
      </c>
      <c r="AU37" s="71" t="s">
        <v>14</v>
      </c>
    </row>
    <row r="38" spans="2:47" ht="15" thickBot="1" x14ac:dyDescent="0.35">
      <c r="B38" s="84" t="s">
        <v>77</v>
      </c>
      <c r="C38" s="88"/>
      <c r="D38" s="80" t="str">
        <f t="array" ref="D38">INDEX(Table_Name[Name List],MATCH(B38,Table_Name[Category],0))</f>
        <v>Abs[Exercise]</v>
      </c>
      <c r="E38" s="77" t="e">
        <f t="array" ref="E38">INDEX(Links[Link],MATCH(C38,Links[Exercise],0))</f>
        <v>#N/A</v>
      </c>
      <c r="F38" s="91" t="e">
        <f t="shared" si="26"/>
        <v>#N/A</v>
      </c>
      <c r="G38" s="94"/>
      <c r="H38" s="106">
        <f t="shared" si="27"/>
        <v>0</v>
      </c>
      <c r="I38" s="107">
        <v>2</v>
      </c>
      <c r="J38" s="107">
        <f t="shared" si="28"/>
        <v>0</v>
      </c>
      <c r="K38" s="107" t="s">
        <v>11</v>
      </c>
      <c r="L38" s="107"/>
      <c r="M38" s="104"/>
      <c r="N38" s="108">
        <f t="shared" si="29"/>
        <v>0</v>
      </c>
      <c r="O38" s="107">
        <f>I38+(S19)</f>
        <v>2</v>
      </c>
      <c r="P38" s="102">
        <f t="shared" si="35"/>
        <v>0</v>
      </c>
      <c r="Q38" s="107" t="s">
        <v>11</v>
      </c>
      <c r="R38" s="107"/>
      <c r="S38" s="104"/>
      <c r="T38" s="109">
        <f t="shared" si="30"/>
        <v>0</v>
      </c>
      <c r="U38" s="107">
        <f>O38+(Y19)</f>
        <v>2</v>
      </c>
      <c r="V38" s="102">
        <f t="shared" si="36"/>
        <v>0</v>
      </c>
      <c r="W38" s="107" t="s">
        <v>12</v>
      </c>
      <c r="X38" s="107"/>
      <c r="Y38" s="104"/>
      <c r="Z38" s="14">
        <f t="shared" si="37"/>
        <v>0</v>
      </c>
      <c r="AA38" s="107">
        <f>U38+(AE19)</f>
        <v>2</v>
      </c>
      <c r="AB38" s="102">
        <f>MROUND((P38*1.04),5)</f>
        <v>0</v>
      </c>
      <c r="AC38" s="107" t="s">
        <v>12</v>
      </c>
      <c r="AD38" s="107"/>
      <c r="AE38" s="104"/>
      <c r="AF38" s="14">
        <f t="shared" si="38"/>
        <v>0</v>
      </c>
      <c r="AG38" s="107">
        <f>AA38+(AK19)</f>
        <v>2</v>
      </c>
      <c r="AH38" s="102">
        <f>MROUND((V38*1.04),5)</f>
        <v>0</v>
      </c>
      <c r="AI38" s="107" t="s">
        <v>12</v>
      </c>
      <c r="AJ38" s="107"/>
      <c r="AK38" s="104"/>
      <c r="AL38" s="108">
        <f t="shared" si="31"/>
        <v>0</v>
      </c>
      <c r="AM38" s="107">
        <f>AG38+(AQ19)</f>
        <v>2</v>
      </c>
      <c r="AN38" s="107">
        <f t="shared" si="32"/>
        <v>0</v>
      </c>
      <c r="AO38" s="107" t="s">
        <v>13</v>
      </c>
      <c r="AP38" s="107"/>
      <c r="AQ38" s="107"/>
      <c r="AR38" s="108">
        <f t="shared" si="33"/>
        <v>0</v>
      </c>
      <c r="AS38" s="107">
        <v>2</v>
      </c>
      <c r="AT38" s="110">
        <f t="shared" si="34"/>
        <v>0</v>
      </c>
      <c r="AU38" s="64" t="s">
        <v>14</v>
      </c>
    </row>
    <row r="39" spans="2:47" ht="18.600000000000001" thickBot="1" x14ac:dyDescent="0.35">
      <c r="B39" s="70" t="s">
        <v>341</v>
      </c>
      <c r="C39" s="40"/>
      <c r="D39" s="40"/>
      <c r="E39" s="40"/>
      <c r="F39" s="40"/>
      <c r="G39" s="71"/>
      <c r="H39" s="170" t="s">
        <v>1</v>
      </c>
      <c r="I39" s="171"/>
      <c r="J39" s="171"/>
      <c r="K39" s="171"/>
      <c r="L39" s="171"/>
      <c r="M39" s="172"/>
      <c r="N39" s="173" t="s">
        <v>2</v>
      </c>
      <c r="O39" s="174"/>
      <c r="P39" s="174"/>
      <c r="Q39" s="174"/>
      <c r="R39" s="174"/>
      <c r="S39" s="175"/>
      <c r="T39" s="176" t="s">
        <v>3</v>
      </c>
      <c r="U39" s="177"/>
      <c r="V39" s="177"/>
      <c r="W39" s="177"/>
      <c r="X39" s="177"/>
      <c r="Y39" s="178"/>
      <c r="Z39" s="176" t="s">
        <v>4</v>
      </c>
      <c r="AA39" s="177"/>
      <c r="AB39" s="177"/>
      <c r="AC39" s="177"/>
      <c r="AD39" s="177"/>
      <c r="AE39" s="178"/>
      <c r="AF39" s="176" t="s">
        <v>353</v>
      </c>
      <c r="AG39" s="177"/>
      <c r="AH39" s="177"/>
      <c r="AI39" s="177"/>
      <c r="AJ39" s="177"/>
      <c r="AK39" s="178"/>
      <c r="AL39" s="179" t="s">
        <v>354</v>
      </c>
      <c r="AM39" s="180"/>
      <c r="AN39" s="180"/>
      <c r="AO39" s="180"/>
      <c r="AP39" s="180"/>
      <c r="AQ39" s="181"/>
      <c r="AR39" s="182" t="s">
        <v>355</v>
      </c>
      <c r="AS39" s="183"/>
      <c r="AT39" s="183"/>
      <c r="AU39" s="184"/>
    </row>
    <row r="40" spans="2:47" ht="15" thickBot="1" x14ac:dyDescent="0.35">
      <c r="B40" s="40"/>
      <c r="C40" s="40"/>
      <c r="D40" s="40"/>
      <c r="E40" s="40"/>
      <c r="F40" s="40"/>
      <c r="G40" s="40"/>
      <c r="H40" s="65" t="s">
        <v>88</v>
      </c>
      <c r="I40" s="96" t="s">
        <v>6</v>
      </c>
      <c r="J40" s="97" t="s">
        <v>7</v>
      </c>
      <c r="K40" s="66" t="s">
        <v>8</v>
      </c>
      <c r="L40" s="66" t="s">
        <v>9</v>
      </c>
      <c r="M40" s="98" t="s">
        <v>10</v>
      </c>
      <c r="N40" s="99" t="s">
        <v>88</v>
      </c>
      <c r="O40" s="99" t="s">
        <v>6</v>
      </c>
      <c r="P40" s="97" t="s">
        <v>7</v>
      </c>
      <c r="Q40" s="66" t="s">
        <v>8</v>
      </c>
      <c r="R40" s="66" t="s">
        <v>9</v>
      </c>
      <c r="S40" s="98" t="s">
        <v>10</v>
      </c>
      <c r="T40" s="99" t="s">
        <v>88</v>
      </c>
      <c r="U40" s="99" t="s">
        <v>6</v>
      </c>
      <c r="V40" s="97" t="s">
        <v>7</v>
      </c>
      <c r="W40" s="66" t="s">
        <v>8</v>
      </c>
      <c r="X40" s="66" t="s">
        <v>9</v>
      </c>
      <c r="Y40" s="98" t="s">
        <v>10</v>
      </c>
      <c r="Z40" s="99" t="s">
        <v>88</v>
      </c>
      <c r="AA40" s="99" t="s">
        <v>6</v>
      </c>
      <c r="AB40" s="97" t="s">
        <v>7</v>
      </c>
      <c r="AC40" s="66" t="s">
        <v>8</v>
      </c>
      <c r="AD40" s="66" t="s">
        <v>9</v>
      </c>
      <c r="AE40" s="98" t="s">
        <v>10</v>
      </c>
      <c r="AF40" s="99" t="s">
        <v>88</v>
      </c>
      <c r="AG40" s="99" t="s">
        <v>6</v>
      </c>
      <c r="AH40" s="97" t="s">
        <v>7</v>
      </c>
      <c r="AI40" s="66" t="s">
        <v>8</v>
      </c>
      <c r="AJ40" s="66" t="s">
        <v>9</v>
      </c>
      <c r="AK40" s="98" t="s">
        <v>10</v>
      </c>
      <c r="AL40" s="99" t="s">
        <v>88</v>
      </c>
      <c r="AM40" s="99" t="s">
        <v>6</v>
      </c>
      <c r="AN40" s="97" t="s">
        <v>7</v>
      </c>
      <c r="AO40" s="111" t="s">
        <v>15</v>
      </c>
      <c r="AP40" s="66" t="s">
        <v>9</v>
      </c>
      <c r="AQ40" s="98" t="s">
        <v>10</v>
      </c>
      <c r="AR40" s="99" t="s">
        <v>88</v>
      </c>
      <c r="AS40" s="99" t="s">
        <v>6</v>
      </c>
      <c r="AT40" s="97" t="s">
        <v>7</v>
      </c>
      <c r="AU40" s="100" t="s">
        <v>8</v>
      </c>
    </row>
    <row r="41" spans="2:47" ht="15" thickBot="1" x14ac:dyDescent="0.35">
      <c r="B41" s="81" t="s">
        <v>339</v>
      </c>
      <c r="C41" s="85" t="s">
        <v>336</v>
      </c>
      <c r="D41" s="74"/>
      <c r="E41" s="95"/>
      <c r="F41" s="85" t="s">
        <v>350</v>
      </c>
      <c r="G41" s="85" t="s">
        <v>351</v>
      </c>
      <c r="H41" s="66" t="s">
        <v>336</v>
      </c>
      <c r="I41" s="72"/>
      <c r="J41" s="72"/>
      <c r="K41" s="72"/>
      <c r="L41" s="72"/>
      <c r="M41" s="69"/>
      <c r="N41" s="65" t="s">
        <v>336</v>
      </c>
      <c r="O41" s="72"/>
      <c r="P41" s="72"/>
      <c r="Q41" s="72"/>
      <c r="R41" s="72"/>
      <c r="S41" s="69"/>
      <c r="T41" s="65" t="s">
        <v>336</v>
      </c>
      <c r="U41" s="72"/>
      <c r="V41" s="72"/>
      <c r="W41" s="72"/>
      <c r="X41" s="72"/>
      <c r="Y41" s="72"/>
      <c r="Z41" s="65" t="s">
        <v>336</v>
      </c>
      <c r="AA41" s="72"/>
      <c r="AB41" s="72"/>
      <c r="AC41" s="72"/>
      <c r="AD41" s="72"/>
      <c r="AE41" s="72"/>
      <c r="AF41" s="65" t="s">
        <v>336</v>
      </c>
      <c r="AG41" s="72"/>
      <c r="AH41" s="72"/>
      <c r="AI41" s="72"/>
      <c r="AJ41" s="72"/>
      <c r="AK41" s="72"/>
      <c r="AL41" s="65" t="s">
        <v>336</v>
      </c>
      <c r="AM41" s="72"/>
      <c r="AN41" s="72"/>
      <c r="AO41" s="72"/>
      <c r="AP41" s="72"/>
      <c r="AQ41" s="72"/>
      <c r="AR41" s="65" t="s">
        <v>336</v>
      </c>
      <c r="AS41" s="72"/>
      <c r="AT41" s="72"/>
      <c r="AU41" s="69"/>
    </row>
    <row r="42" spans="2:47" ht="15" thickBot="1" x14ac:dyDescent="0.35">
      <c r="B42" s="82" t="s">
        <v>108</v>
      </c>
      <c r="C42" s="86"/>
      <c r="D42" s="78" t="str">
        <f t="array" ref="D42">INDEX(Table_Name[Name List],MATCH(B42,Table_Name[Category],0))</f>
        <v>Glutes[Exercise]</v>
      </c>
      <c r="E42" s="75" t="e">
        <f t="array" ref="E42">INDEX(Links[Link],MATCH(C42,Links[Exercise],0))</f>
        <v>#N/A</v>
      </c>
      <c r="F42" s="89" t="e">
        <f t="shared" ref="F42:F47" si="39">HYPERLINK(E42,"Video")</f>
        <v>#N/A</v>
      </c>
      <c r="G42" s="92"/>
      <c r="H42" s="101">
        <f t="shared" ref="H42:H47" si="40">C42</f>
        <v>0</v>
      </c>
      <c r="I42" s="102">
        <v>3</v>
      </c>
      <c r="J42" s="102">
        <f t="shared" ref="J42:J47" si="41">MROUND(((G42)*0.85),5)</f>
        <v>0</v>
      </c>
      <c r="K42" s="102" t="s">
        <v>11</v>
      </c>
      <c r="L42" s="102"/>
      <c r="M42" s="104"/>
      <c r="N42" s="101">
        <f t="shared" ref="N42:N47" si="42">C42</f>
        <v>0</v>
      </c>
      <c r="O42" s="102">
        <f>I42+(S23)</f>
        <v>3</v>
      </c>
      <c r="P42" s="102">
        <f>MROUND((J42*1.02),5)</f>
        <v>0</v>
      </c>
      <c r="Q42" s="102" t="s">
        <v>11</v>
      </c>
      <c r="R42" s="102"/>
      <c r="S42" s="104"/>
      <c r="T42" s="61">
        <f t="shared" ref="T42:T47" si="43">C42</f>
        <v>0</v>
      </c>
      <c r="U42" s="102">
        <f>O42+(Y23)</f>
        <v>3</v>
      </c>
      <c r="V42" s="102">
        <f>MROUND((J42*1.04),5)</f>
        <v>0</v>
      </c>
      <c r="W42" s="102" t="s">
        <v>12</v>
      </c>
      <c r="X42" s="102"/>
      <c r="Y42" s="104"/>
      <c r="Z42" s="14">
        <f>C42</f>
        <v>0</v>
      </c>
      <c r="AA42" s="102">
        <f>U42+(AE23)</f>
        <v>3</v>
      </c>
      <c r="AB42" s="102">
        <f>MROUND((P42*1.04),5)</f>
        <v>0</v>
      </c>
      <c r="AC42" s="102" t="s">
        <v>12</v>
      </c>
      <c r="AD42" s="102"/>
      <c r="AE42" s="104"/>
      <c r="AF42" s="14">
        <f>C42</f>
        <v>0</v>
      </c>
      <c r="AG42" s="102">
        <f>AA42+(AK23)</f>
        <v>3</v>
      </c>
      <c r="AH42" s="102">
        <f>MROUND((V42*1.04),5)</f>
        <v>0</v>
      </c>
      <c r="AI42" s="102" t="s">
        <v>12</v>
      </c>
      <c r="AJ42" s="102"/>
      <c r="AK42" s="104"/>
      <c r="AL42" s="103">
        <f t="shared" ref="AL42:AL47" si="44">C42</f>
        <v>0</v>
      </c>
      <c r="AM42" s="102">
        <f>AG42+(AQ23)</f>
        <v>3</v>
      </c>
      <c r="AN42" s="102">
        <f t="shared" ref="AN42:AN47" si="45">MROUND((J42*1.1),5)</f>
        <v>0</v>
      </c>
      <c r="AO42" s="102" t="s">
        <v>13</v>
      </c>
      <c r="AP42" s="102"/>
      <c r="AQ42" s="102"/>
      <c r="AR42" s="103">
        <f t="shared" ref="AR42:AR47" si="46">C42</f>
        <v>0</v>
      </c>
      <c r="AS42" s="102">
        <v>2</v>
      </c>
      <c r="AT42" s="105">
        <f t="shared" ref="AT42:AT47" si="47">MROUND((J42*0.5),5)</f>
        <v>0</v>
      </c>
      <c r="AU42" s="71" t="s">
        <v>14</v>
      </c>
    </row>
    <row r="43" spans="2:47" ht="15" thickBot="1" x14ac:dyDescent="0.35">
      <c r="B43" s="83" t="s">
        <v>347</v>
      </c>
      <c r="C43" s="87"/>
      <c r="D43" s="79" t="str">
        <f t="array" ref="D43">INDEX(Table_Name[Name List],MATCH(B43,Table_Name[Category],0))</f>
        <v>Hamstrings_Hip_Hinge[Exercise]</v>
      </c>
      <c r="E43" s="76" t="e">
        <f t="array" ref="E43">INDEX(Links[Link],MATCH(C43,Links[Exercise],0))</f>
        <v>#N/A</v>
      </c>
      <c r="F43" s="90" t="e">
        <f t="shared" si="39"/>
        <v>#N/A</v>
      </c>
      <c r="G43" s="93"/>
      <c r="H43" s="101">
        <f t="shared" si="40"/>
        <v>0</v>
      </c>
      <c r="I43" s="102">
        <v>3</v>
      </c>
      <c r="J43" s="102">
        <f t="shared" si="41"/>
        <v>0</v>
      </c>
      <c r="K43" s="102" t="s">
        <v>11</v>
      </c>
      <c r="L43" s="102"/>
      <c r="M43" s="104"/>
      <c r="N43" s="101">
        <f t="shared" si="42"/>
        <v>0</v>
      </c>
      <c r="O43" s="102">
        <f>I43+(S25)</f>
        <v>3</v>
      </c>
      <c r="P43" s="102">
        <f t="shared" ref="P43:P47" si="48">MROUND((J43*1.02),5)</f>
        <v>0</v>
      </c>
      <c r="Q43" s="102" t="s">
        <v>11</v>
      </c>
      <c r="R43" s="102"/>
      <c r="S43" s="104"/>
      <c r="T43" s="61">
        <f t="shared" si="43"/>
        <v>0</v>
      </c>
      <c r="U43" s="102">
        <f>O43+(Y25)</f>
        <v>3</v>
      </c>
      <c r="V43" s="102">
        <f t="shared" ref="V43:V47" si="49">MROUND((J43*1.04),5)</f>
        <v>0</v>
      </c>
      <c r="W43" s="102" t="s">
        <v>12</v>
      </c>
      <c r="X43" s="102"/>
      <c r="Y43" s="104"/>
      <c r="Z43" s="14">
        <f t="shared" ref="Z43:Z47" si="50">C43</f>
        <v>0</v>
      </c>
      <c r="AA43" s="102">
        <f>U43+(AE25)</f>
        <v>3</v>
      </c>
      <c r="AB43" s="102">
        <f>MROUND((P43*1.04),5)</f>
        <v>0</v>
      </c>
      <c r="AC43" s="102" t="s">
        <v>12</v>
      </c>
      <c r="AD43" s="102"/>
      <c r="AE43" s="104"/>
      <c r="AF43" s="14">
        <f t="shared" ref="AF43:AF47" si="51">C43</f>
        <v>0</v>
      </c>
      <c r="AG43" s="102">
        <f>AA43+(AK25)</f>
        <v>3</v>
      </c>
      <c r="AH43" s="102">
        <f>MROUND((V43*1.04),5)</f>
        <v>0</v>
      </c>
      <c r="AI43" s="102" t="s">
        <v>12</v>
      </c>
      <c r="AJ43" s="102"/>
      <c r="AK43" s="104"/>
      <c r="AL43" s="103">
        <f t="shared" si="44"/>
        <v>0</v>
      </c>
      <c r="AM43" s="102">
        <f>AG43+(AQ25)</f>
        <v>3</v>
      </c>
      <c r="AN43" s="102">
        <f t="shared" si="45"/>
        <v>0</v>
      </c>
      <c r="AO43" s="102" t="s">
        <v>13</v>
      </c>
      <c r="AP43" s="102"/>
      <c r="AQ43" s="102"/>
      <c r="AR43" s="103">
        <f t="shared" si="46"/>
        <v>0</v>
      </c>
      <c r="AS43" s="102">
        <v>2</v>
      </c>
      <c r="AT43" s="105">
        <f t="shared" si="47"/>
        <v>0</v>
      </c>
      <c r="AU43" s="71" t="s">
        <v>14</v>
      </c>
    </row>
    <row r="44" spans="2:47" ht="15" thickBot="1" x14ac:dyDescent="0.35">
      <c r="B44" s="83" t="s">
        <v>20</v>
      </c>
      <c r="C44" s="87"/>
      <c r="D44" s="79" t="str">
        <f t="array" ref="D44">INDEX(Table_Name[Name List],MATCH(B44,Table_Name[Category],0))</f>
        <v>Quads[Exercise]</v>
      </c>
      <c r="E44" s="76" t="e">
        <f t="array" ref="E44">INDEX(Links[Link],MATCH(C44,Links[Exercise],0))</f>
        <v>#N/A</v>
      </c>
      <c r="F44" s="90" t="e">
        <f t="shared" si="39"/>
        <v>#N/A</v>
      </c>
      <c r="G44" s="93"/>
      <c r="H44" s="101">
        <f t="shared" si="40"/>
        <v>0</v>
      </c>
      <c r="I44" s="102">
        <v>2</v>
      </c>
      <c r="J44" s="102">
        <f t="shared" si="41"/>
        <v>0</v>
      </c>
      <c r="K44" s="102" t="s">
        <v>11</v>
      </c>
      <c r="L44" s="102"/>
      <c r="M44" s="104"/>
      <c r="N44" s="101">
        <f t="shared" si="42"/>
        <v>0</v>
      </c>
      <c r="O44" s="102">
        <f>I44+(S23)</f>
        <v>2</v>
      </c>
      <c r="P44" s="102">
        <f t="shared" si="48"/>
        <v>0</v>
      </c>
      <c r="Q44" s="102" t="s">
        <v>11</v>
      </c>
      <c r="R44" s="102"/>
      <c r="S44" s="104"/>
      <c r="T44" s="61">
        <f t="shared" si="43"/>
        <v>0</v>
      </c>
      <c r="U44" s="102">
        <f>O44+(Y23)</f>
        <v>2</v>
      </c>
      <c r="V44" s="102">
        <f t="shared" si="49"/>
        <v>0</v>
      </c>
      <c r="W44" s="102" t="s">
        <v>12</v>
      </c>
      <c r="X44" s="102"/>
      <c r="Y44" s="104"/>
      <c r="Z44" s="14">
        <f t="shared" si="50"/>
        <v>0</v>
      </c>
      <c r="AA44" s="102">
        <f>U44+(AE23)</f>
        <v>2</v>
      </c>
      <c r="AB44" s="102">
        <f>MROUND((P44*1.04),5)</f>
        <v>0</v>
      </c>
      <c r="AC44" s="102" t="s">
        <v>12</v>
      </c>
      <c r="AD44" s="102"/>
      <c r="AE44" s="104"/>
      <c r="AF44" s="14">
        <f t="shared" si="51"/>
        <v>0</v>
      </c>
      <c r="AG44" s="102">
        <f>AA44+(AK23)</f>
        <v>2</v>
      </c>
      <c r="AH44" s="102">
        <f>MROUND((V44*1.04),5)</f>
        <v>0</v>
      </c>
      <c r="AI44" s="102" t="s">
        <v>12</v>
      </c>
      <c r="AJ44" s="102"/>
      <c r="AK44" s="104"/>
      <c r="AL44" s="103">
        <f t="shared" si="44"/>
        <v>0</v>
      </c>
      <c r="AM44" s="102">
        <f>AG44+(AQ23)</f>
        <v>2</v>
      </c>
      <c r="AN44" s="102">
        <f t="shared" si="45"/>
        <v>0</v>
      </c>
      <c r="AO44" s="102" t="s">
        <v>13</v>
      </c>
      <c r="AP44" s="102"/>
      <c r="AQ44" s="102"/>
      <c r="AR44" s="103">
        <f t="shared" si="46"/>
        <v>0</v>
      </c>
      <c r="AS44" s="102">
        <v>2</v>
      </c>
      <c r="AT44" s="105">
        <f t="shared" si="47"/>
        <v>0</v>
      </c>
      <c r="AU44" s="71" t="s">
        <v>14</v>
      </c>
    </row>
    <row r="45" spans="2:47" ht="15" thickBot="1" x14ac:dyDescent="0.35">
      <c r="B45" s="83" t="s">
        <v>18</v>
      </c>
      <c r="C45" s="87"/>
      <c r="D45" s="79" t="str">
        <f t="array" ref="D45">INDEX(Table_Name[Name List],MATCH(B45,Table_Name[Category],0))</f>
        <v>Biceps[Exercise]</v>
      </c>
      <c r="E45" s="76" t="e">
        <f t="array" ref="E45">INDEX(Links[Link],MATCH(C45,Links[Exercise],0))</f>
        <v>#N/A</v>
      </c>
      <c r="F45" s="90" t="e">
        <f t="shared" si="39"/>
        <v>#N/A</v>
      </c>
      <c r="G45" s="93"/>
      <c r="H45" s="101">
        <f t="shared" si="40"/>
        <v>0</v>
      </c>
      <c r="I45" s="102">
        <v>3</v>
      </c>
      <c r="J45" s="102">
        <f t="shared" si="41"/>
        <v>0</v>
      </c>
      <c r="K45" s="102" t="s">
        <v>11</v>
      </c>
      <c r="L45" s="102"/>
      <c r="M45" s="104"/>
      <c r="N45" s="101">
        <f t="shared" si="42"/>
        <v>0</v>
      </c>
      <c r="O45" s="102">
        <f>I45+(S17)</f>
        <v>3</v>
      </c>
      <c r="P45" s="102">
        <f t="shared" si="48"/>
        <v>0</v>
      </c>
      <c r="Q45" s="102" t="s">
        <v>11</v>
      </c>
      <c r="R45" s="102"/>
      <c r="S45" s="104"/>
      <c r="T45" s="61">
        <f t="shared" si="43"/>
        <v>0</v>
      </c>
      <c r="U45" s="102">
        <f>O45+(Y17)</f>
        <v>3</v>
      </c>
      <c r="V45" s="102">
        <f t="shared" si="49"/>
        <v>0</v>
      </c>
      <c r="W45" s="102" t="s">
        <v>12</v>
      </c>
      <c r="X45" s="102"/>
      <c r="Y45" s="104"/>
      <c r="Z45" s="14">
        <f t="shared" si="50"/>
        <v>0</v>
      </c>
      <c r="AA45" s="102">
        <f>U45+(AE17)</f>
        <v>3</v>
      </c>
      <c r="AB45" s="102">
        <f>MROUND((P45*1.04),5)</f>
        <v>0</v>
      </c>
      <c r="AC45" s="102" t="s">
        <v>12</v>
      </c>
      <c r="AD45" s="102"/>
      <c r="AE45" s="104"/>
      <c r="AF45" s="14">
        <f t="shared" si="51"/>
        <v>0</v>
      </c>
      <c r="AG45" s="102">
        <f>AA45+(AK17)</f>
        <v>3</v>
      </c>
      <c r="AH45" s="102">
        <f>MROUND((V45*1.04),5)</f>
        <v>0</v>
      </c>
      <c r="AI45" s="102" t="s">
        <v>12</v>
      </c>
      <c r="AJ45" s="102"/>
      <c r="AK45" s="104"/>
      <c r="AL45" s="103">
        <f t="shared" si="44"/>
        <v>0</v>
      </c>
      <c r="AM45" s="102">
        <f>AG45+(AQ17)</f>
        <v>3</v>
      </c>
      <c r="AN45" s="102">
        <f t="shared" si="45"/>
        <v>0</v>
      </c>
      <c r="AO45" s="102" t="s">
        <v>13</v>
      </c>
      <c r="AP45" s="102"/>
      <c r="AQ45" s="102"/>
      <c r="AR45" s="103">
        <f t="shared" si="46"/>
        <v>0</v>
      </c>
      <c r="AS45" s="102">
        <v>2</v>
      </c>
      <c r="AT45" s="105">
        <f t="shared" si="47"/>
        <v>0</v>
      </c>
      <c r="AU45" s="71" t="s">
        <v>14</v>
      </c>
    </row>
    <row r="46" spans="2:47" ht="15" thickBot="1" x14ac:dyDescent="0.35">
      <c r="B46" s="83" t="s">
        <v>120</v>
      </c>
      <c r="C46" s="87"/>
      <c r="D46" s="79" t="str">
        <f t="array" ref="D46">INDEX(Table_Name[Name List],MATCH(B46,Table_Name[Category],0))</f>
        <v>Traps[Exercise]</v>
      </c>
      <c r="E46" s="76" t="e">
        <f t="array" ref="E46">INDEX(Links[Link],MATCH(C46,Links[Exercise],0))</f>
        <v>#N/A</v>
      </c>
      <c r="F46" s="90" t="e">
        <f t="shared" si="39"/>
        <v>#N/A</v>
      </c>
      <c r="G46" s="93"/>
      <c r="H46" s="101">
        <f t="shared" si="40"/>
        <v>0</v>
      </c>
      <c r="I46" s="102">
        <v>3</v>
      </c>
      <c r="J46" s="102">
        <f t="shared" si="41"/>
        <v>0</v>
      </c>
      <c r="K46" s="102" t="s">
        <v>11</v>
      </c>
      <c r="L46" s="102"/>
      <c r="M46" s="104"/>
      <c r="N46" s="101">
        <f t="shared" si="42"/>
        <v>0</v>
      </c>
      <c r="O46" s="102">
        <f>I46+(S18)</f>
        <v>3</v>
      </c>
      <c r="P46" s="102">
        <f t="shared" si="48"/>
        <v>0</v>
      </c>
      <c r="Q46" s="102" t="s">
        <v>11</v>
      </c>
      <c r="R46" s="102"/>
      <c r="S46" s="104"/>
      <c r="T46" s="61">
        <f t="shared" si="43"/>
        <v>0</v>
      </c>
      <c r="U46" s="102">
        <f>O46+(Y18)</f>
        <v>3</v>
      </c>
      <c r="V46" s="102">
        <f t="shared" si="49"/>
        <v>0</v>
      </c>
      <c r="W46" s="102" t="s">
        <v>12</v>
      </c>
      <c r="X46" s="102"/>
      <c r="Y46" s="104"/>
      <c r="Z46" s="14">
        <f t="shared" si="50"/>
        <v>0</v>
      </c>
      <c r="AA46" s="102">
        <f>U46+(AE18)</f>
        <v>3</v>
      </c>
      <c r="AB46" s="102">
        <f>MROUND((P46*1.04),5)</f>
        <v>0</v>
      </c>
      <c r="AC46" s="102" t="s">
        <v>12</v>
      </c>
      <c r="AD46" s="102"/>
      <c r="AE46" s="104"/>
      <c r="AF46" s="14">
        <f t="shared" si="51"/>
        <v>0</v>
      </c>
      <c r="AG46" s="102">
        <f>AA46+(AK18)</f>
        <v>3</v>
      </c>
      <c r="AH46" s="102">
        <f>MROUND((V46*1.04),5)</f>
        <v>0</v>
      </c>
      <c r="AI46" s="102" t="s">
        <v>12</v>
      </c>
      <c r="AJ46" s="102"/>
      <c r="AK46" s="104"/>
      <c r="AL46" s="103">
        <f t="shared" si="44"/>
        <v>0</v>
      </c>
      <c r="AM46" s="102">
        <f>AG46+(AQ18)</f>
        <v>3</v>
      </c>
      <c r="AN46" s="102">
        <f t="shared" si="45"/>
        <v>0</v>
      </c>
      <c r="AO46" s="102" t="s">
        <v>13</v>
      </c>
      <c r="AP46" s="102"/>
      <c r="AQ46" s="102"/>
      <c r="AR46" s="103">
        <f t="shared" si="46"/>
        <v>0</v>
      </c>
      <c r="AS46" s="102">
        <v>2</v>
      </c>
      <c r="AT46" s="105">
        <f t="shared" si="47"/>
        <v>0</v>
      </c>
      <c r="AU46" s="71" t="s">
        <v>14</v>
      </c>
    </row>
    <row r="47" spans="2:47" ht="15" thickBot="1" x14ac:dyDescent="0.35">
      <c r="B47" s="84" t="s">
        <v>19</v>
      </c>
      <c r="C47" s="88"/>
      <c r="D47" s="79" t="str">
        <f t="array" ref="D47">INDEX(Table_Name[Name List],MATCH(B47,Table_Name[Category],0))</f>
        <v>Calves[Exercise]</v>
      </c>
      <c r="E47" s="76" t="e">
        <f t="array" ref="E47">INDEX(Links[Link],MATCH(C47,Links[Exercise],0))</f>
        <v>#N/A</v>
      </c>
      <c r="F47" s="91" t="e">
        <f t="shared" si="39"/>
        <v>#N/A</v>
      </c>
      <c r="G47" s="94"/>
      <c r="H47" s="106">
        <f t="shared" si="40"/>
        <v>0</v>
      </c>
      <c r="I47" s="107">
        <v>4</v>
      </c>
      <c r="J47" s="107">
        <f t="shared" si="41"/>
        <v>0</v>
      </c>
      <c r="K47" s="107" t="s">
        <v>11</v>
      </c>
      <c r="L47" s="107"/>
      <c r="M47" s="104"/>
      <c r="N47" s="108">
        <f t="shared" si="42"/>
        <v>0</v>
      </c>
      <c r="O47" s="107">
        <f>I47+(S26)</f>
        <v>4</v>
      </c>
      <c r="P47" s="107">
        <f t="shared" si="48"/>
        <v>0</v>
      </c>
      <c r="Q47" s="107" t="s">
        <v>11</v>
      </c>
      <c r="R47" s="107"/>
      <c r="S47" s="104"/>
      <c r="T47" s="109">
        <f t="shared" si="43"/>
        <v>0</v>
      </c>
      <c r="U47" s="107">
        <f>O47+(Y26)</f>
        <v>4</v>
      </c>
      <c r="V47" s="107">
        <f t="shared" si="49"/>
        <v>0</v>
      </c>
      <c r="W47" s="107" t="s">
        <v>12</v>
      </c>
      <c r="X47" s="107"/>
      <c r="Y47" s="104"/>
      <c r="Z47" s="106">
        <f t="shared" si="50"/>
        <v>0</v>
      </c>
      <c r="AA47" s="107">
        <f>U47+(AE26)</f>
        <v>4</v>
      </c>
      <c r="AB47" s="107">
        <f>MROUND((P47*1.04),5)</f>
        <v>0</v>
      </c>
      <c r="AC47" s="107" t="s">
        <v>12</v>
      </c>
      <c r="AD47" s="107"/>
      <c r="AE47" s="104"/>
      <c r="AF47" s="106">
        <f t="shared" si="51"/>
        <v>0</v>
      </c>
      <c r="AG47" s="107">
        <f>AA47+(AK26)</f>
        <v>4</v>
      </c>
      <c r="AH47" s="107">
        <f>MROUND((V47*1.04),5)</f>
        <v>0</v>
      </c>
      <c r="AI47" s="107" t="s">
        <v>12</v>
      </c>
      <c r="AJ47" s="107"/>
      <c r="AK47" s="104"/>
      <c r="AL47" s="108">
        <f t="shared" si="44"/>
        <v>0</v>
      </c>
      <c r="AM47" s="107">
        <f>AG47+(AQ26)</f>
        <v>4</v>
      </c>
      <c r="AN47" s="107">
        <f t="shared" si="45"/>
        <v>0</v>
      </c>
      <c r="AO47" s="107" t="s">
        <v>13</v>
      </c>
      <c r="AP47" s="107"/>
      <c r="AQ47" s="107"/>
      <c r="AR47" s="108">
        <f t="shared" si="46"/>
        <v>0</v>
      </c>
      <c r="AS47" s="107">
        <v>2</v>
      </c>
      <c r="AT47" s="110">
        <f t="shared" si="47"/>
        <v>0</v>
      </c>
      <c r="AU47" s="64" t="s">
        <v>14</v>
      </c>
    </row>
    <row r="48" spans="2:47" s="46" customFormat="1" x14ac:dyDescent="0.3">
      <c r="B48"/>
      <c r="C48" s="38"/>
      <c r="D48" s="38"/>
      <c r="E48" s="59"/>
      <c r="F48" s="60"/>
      <c r="G48" s="61"/>
      <c r="H48" s="38"/>
      <c r="I48" s="5"/>
      <c r="J48" s="5"/>
      <c r="K48" s="5"/>
      <c r="L48" s="5"/>
      <c r="M48" s="5"/>
      <c r="N48" s="38"/>
      <c r="O48" s="5"/>
      <c r="P48" s="5"/>
      <c r="Q48" s="5"/>
      <c r="R48" s="5"/>
      <c r="S48" s="5"/>
      <c r="T48" s="38"/>
      <c r="U48" s="5"/>
      <c r="V48" s="5"/>
      <c r="W48" s="5"/>
      <c r="X48" s="5"/>
      <c r="Y48" s="5"/>
      <c r="Z48" s="38"/>
      <c r="AA48" s="5"/>
      <c r="AB48" s="5"/>
      <c r="AC48" s="5"/>
      <c r="AD48" s="5"/>
      <c r="AE48" s="5"/>
      <c r="AF48" s="38"/>
      <c r="AG48" s="5"/>
      <c r="AH48" s="5"/>
      <c r="AI48" s="5"/>
      <c r="AJ48" s="5"/>
      <c r="AK48" s="5"/>
      <c r="AL48" s="38"/>
      <c r="AM48" s="5"/>
      <c r="AN48" s="5"/>
      <c r="AO48" s="5"/>
      <c r="AP48" s="5"/>
      <c r="AQ48" s="5"/>
      <c r="AR48" s="38"/>
      <c r="AS48" s="5"/>
      <c r="AT48" s="5"/>
      <c r="AU48" s="5"/>
    </row>
    <row r="49" spans="2:47" s="46" customFormat="1" x14ac:dyDescent="0.3">
      <c r="B49" s="20" t="s">
        <v>342</v>
      </c>
      <c r="C49" s="38"/>
      <c r="D49" s="38"/>
      <c r="E49" s="59"/>
      <c r="F49" s="60"/>
      <c r="G49" s="61"/>
      <c r="H49" s="38"/>
      <c r="I49" s="5"/>
      <c r="J49" s="5"/>
      <c r="K49" s="5"/>
      <c r="L49" s="5"/>
      <c r="M49" s="5"/>
      <c r="N49" s="38"/>
      <c r="O49" s="5"/>
      <c r="P49" s="5"/>
      <c r="Q49" s="5"/>
      <c r="R49" s="5"/>
      <c r="S49" s="5"/>
      <c r="T49" s="38"/>
      <c r="U49" s="5"/>
      <c r="V49" s="5"/>
      <c r="W49" s="5"/>
      <c r="X49" s="5"/>
      <c r="Y49" s="5"/>
      <c r="Z49" s="38"/>
      <c r="AA49" s="5"/>
      <c r="AB49" s="5"/>
      <c r="AC49" s="5"/>
      <c r="AD49" s="5"/>
      <c r="AE49" s="5"/>
      <c r="AF49" s="38"/>
      <c r="AG49" s="5"/>
      <c r="AH49" s="5"/>
      <c r="AI49" s="5"/>
      <c r="AJ49" s="5"/>
      <c r="AK49" s="5"/>
      <c r="AL49" s="38"/>
      <c r="AM49" s="5"/>
      <c r="AN49" s="5"/>
      <c r="AO49" s="5"/>
      <c r="AP49" s="5"/>
      <c r="AQ49" s="5"/>
      <c r="AR49" s="38"/>
      <c r="AS49" s="5"/>
      <c r="AT49" s="5"/>
      <c r="AU49" s="5"/>
    </row>
    <row r="50" spans="2:47" s="46" customFormat="1" x14ac:dyDescent="0.3">
      <c r="B50" s="58"/>
      <c r="C50" s="38"/>
      <c r="D50" s="38"/>
      <c r="E50" s="59"/>
      <c r="F50" s="60"/>
      <c r="G50" s="61"/>
      <c r="H50" s="38"/>
      <c r="I50" s="5"/>
      <c r="J50" s="5"/>
      <c r="K50" s="5"/>
      <c r="L50" s="5"/>
      <c r="M50" s="5"/>
      <c r="N50" s="38"/>
      <c r="O50" s="5"/>
      <c r="P50" s="5"/>
      <c r="Q50" s="5"/>
      <c r="R50" s="5"/>
      <c r="S50" s="5"/>
      <c r="T50" s="38"/>
      <c r="U50" s="5"/>
      <c r="V50" s="5"/>
      <c r="W50" s="5"/>
      <c r="X50" s="5"/>
      <c r="Y50" s="5"/>
      <c r="Z50" s="38"/>
      <c r="AA50" s="5"/>
      <c r="AB50" s="5"/>
      <c r="AC50" s="5"/>
      <c r="AD50" s="5"/>
      <c r="AE50" s="5"/>
      <c r="AF50" s="38"/>
      <c r="AG50" s="5"/>
      <c r="AH50" s="5"/>
      <c r="AI50" s="5"/>
      <c r="AJ50" s="5"/>
      <c r="AK50" s="5"/>
      <c r="AL50" s="38"/>
      <c r="AM50" s="5"/>
      <c r="AN50" s="5"/>
      <c r="AO50" s="5"/>
      <c r="AP50" s="5"/>
      <c r="AQ50" s="5"/>
      <c r="AR50" s="38"/>
      <c r="AS50" s="5"/>
      <c r="AT50" s="5"/>
      <c r="AU50" s="5"/>
    </row>
    <row r="51" spans="2:47" s="46" customFormat="1" x14ac:dyDescent="0.3">
      <c r="B51" s="58"/>
      <c r="C51" s="38"/>
      <c r="D51" s="38"/>
      <c r="E51" s="59"/>
      <c r="F51" s="60"/>
      <c r="G51" s="61"/>
      <c r="H51" s="38"/>
      <c r="I51" s="5"/>
      <c r="J51" s="5"/>
      <c r="K51" s="5"/>
      <c r="L51" s="5"/>
      <c r="M51" s="5"/>
      <c r="N51" s="38"/>
      <c r="O51" s="5"/>
      <c r="P51" s="5"/>
      <c r="Q51" s="5"/>
      <c r="R51" s="5"/>
      <c r="S51" s="5"/>
      <c r="T51" s="38"/>
      <c r="U51" s="5"/>
      <c r="V51" s="5"/>
      <c r="W51" s="5"/>
      <c r="X51" s="5"/>
      <c r="Y51" s="5"/>
      <c r="Z51" s="38"/>
      <c r="AA51" s="5"/>
      <c r="AB51" s="5"/>
      <c r="AC51" s="5"/>
      <c r="AD51" s="5"/>
      <c r="AE51" s="5"/>
      <c r="AF51" s="38"/>
      <c r="AG51" s="5"/>
      <c r="AH51" s="5"/>
      <c r="AI51" s="5"/>
      <c r="AJ51" s="5"/>
      <c r="AK51" s="5"/>
      <c r="AL51" s="38"/>
      <c r="AM51" s="5"/>
      <c r="AN51" s="5"/>
      <c r="AO51" s="5"/>
      <c r="AP51" s="5"/>
      <c r="AQ51" s="5"/>
      <c r="AR51" s="38"/>
      <c r="AS51" s="5"/>
      <c r="AT51" s="5"/>
      <c r="AU51" s="5"/>
    </row>
    <row r="52" spans="2:47" s="46" customFormat="1" x14ac:dyDescent="0.3">
      <c r="B52" s="58"/>
      <c r="C52" s="38"/>
      <c r="D52" s="38"/>
      <c r="E52" s="59"/>
      <c r="F52" s="60"/>
      <c r="G52" s="61"/>
      <c r="H52" s="38"/>
      <c r="I52" s="5"/>
      <c r="J52" s="5"/>
      <c r="K52" s="5"/>
      <c r="L52" s="5"/>
      <c r="M52" s="5"/>
      <c r="N52" s="38"/>
      <c r="O52" s="5"/>
      <c r="P52" s="5"/>
      <c r="Q52" s="5"/>
      <c r="R52" s="5"/>
      <c r="S52" s="5"/>
      <c r="T52" s="38"/>
      <c r="U52" s="5"/>
      <c r="V52" s="5"/>
      <c r="W52" s="5"/>
      <c r="X52" s="5"/>
      <c r="Y52" s="5"/>
      <c r="Z52" s="38"/>
      <c r="AA52" s="5"/>
      <c r="AB52" s="5"/>
      <c r="AC52" s="5"/>
      <c r="AD52" s="5"/>
      <c r="AE52" s="5"/>
      <c r="AF52" s="38"/>
      <c r="AG52" s="5"/>
      <c r="AH52" s="5"/>
      <c r="AI52" s="5"/>
      <c r="AJ52" s="5"/>
      <c r="AK52" s="5"/>
      <c r="AL52" s="38"/>
      <c r="AM52" s="5"/>
      <c r="AN52" s="5"/>
      <c r="AO52" s="5"/>
      <c r="AP52" s="5"/>
      <c r="AQ52" s="5"/>
      <c r="AR52" s="38"/>
      <c r="AS52" s="5"/>
      <c r="AT52" s="5"/>
      <c r="AU52" s="5"/>
    </row>
    <row r="53" spans="2:47" s="46" customFormat="1" x14ac:dyDescent="0.3">
      <c r="B53" s="58"/>
      <c r="C53" s="38"/>
      <c r="D53" s="38"/>
      <c r="E53" s="59"/>
      <c r="F53" s="60"/>
      <c r="G53" s="61"/>
      <c r="H53" s="38"/>
      <c r="I53" s="5"/>
      <c r="J53" s="5"/>
      <c r="K53" s="5"/>
      <c r="L53" s="5"/>
      <c r="M53" s="5"/>
      <c r="N53" s="38"/>
      <c r="O53" s="5"/>
      <c r="P53" s="5"/>
      <c r="Q53" s="5"/>
      <c r="R53" s="5"/>
      <c r="S53" s="5"/>
      <c r="T53" s="38"/>
      <c r="U53" s="5"/>
      <c r="V53" s="5"/>
      <c r="W53" s="5"/>
      <c r="X53" s="5"/>
      <c r="Y53" s="5"/>
      <c r="Z53" s="38"/>
      <c r="AA53" s="5"/>
      <c r="AB53" s="5"/>
      <c r="AC53" s="5"/>
      <c r="AD53" s="5"/>
      <c r="AE53" s="5"/>
      <c r="AF53" s="38"/>
      <c r="AG53" s="5"/>
      <c r="AH53" s="5"/>
      <c r="AI53" s="5"/>
      <c r="AJ53" s="5"/>
      <c r="AK53" s="5"/>
      <c r="AL53" s="38"/>
      <c r="AM53" s="5"/>
      <c r="AN53" s="5"/>
      <c r="AO53" s="5"/>
      <c r="AP53" s="5"/>
      <c r="AQ53" s="5"/>
      <c r="AR53" s="38"/>
      <c r="AS53" s="5"/>
      <c r="AT53" s="5"/>
      <c r="AU53" s="5"/>
    </row>
    <row r="54" spans="2:47" s="46" customFormat="1" x14ac:dyDescent="0.3">
      <c r="B54" s="58"/>
      <c r="C54" s="38"/>
      <c r="D54" s="38"/>
      <c r="E54" s="59"/>
      <c r="F54" s="60"/>
      <c r="G54" s="61"/>
      <c r="H54" s="38"/>
      <c r="I54" s="5"/>
      <c r="J54" s="5"/>
      <c r="K54" s="5"/>
      <c r="L54" s="5"/>
      <c r="M54" s="5"/>
      <c r="N54" s="38"/>
      <c r="O54" s="5"/>
      <c r="P54" s="5"/>
      <c r="Q54" s="5"/>
      <c r="R54" s="5"/>
      <c r="S54" s="5"/>
      <c r="T54" s="38"/>
      <c r="U54" s="5"/>
      <c r="V54" s="5"/>
      <c r="W54" s="5"/>
      <c r="X54" s="5"/>
      <c r="Y54" s="5"/>
      <c r="Z54" s="38"/>
      <c r="AA54" s="5"/>
      <c r="AB54" s="5"/>
      <c r="AC54" s="5"/>
      <c r="AD54" s="5"/>
      <c r="AE54" s="5"/>
      <c r="AF54" s="38"/>
      <c r="AG54" s="5"/>
      <c r="AH54" s="5"/>
      <c r="AI54" s="5"/>
      <c r="AJ54" s="5"/>
      <c r="AK54" s="5"/>
      <c r="AL54" s="38"/>
      <c r="AM54" s="5"/>
      <c r="AN54" s="5"/>
      <c r="AO54" s="5"/>
      <c r="AP54" s="5"/>
      <c r="AQ54" s="5"/>
      <c r="AR54" s="38"/>
      <c r="AS54" s="5"/>
      <c r="AT54" s="5"/>
      <c r="AU54" s="5"/>
    </row>
    <row r="55" spans="2:47" s="46" customFormat="1" x14ac:dyDescent="0.3">
      <c r="B55" s="58"/>
      <c r="C55" s="38"/>
      <c r="D55" s="38"/>
      <c r="E55" s="59"/>
      <c r="F55" s="60"/>
      <c r="G55" s="61"/>
      <c r="H55" s="38"/>
      <c r="I55" s="5"/>
      <c r="J55" s="5"/>
      <c r="K55" s="5"/>
      <c r="L55" s="5"/>
      <c r="M55" s="5"/>
      <c r="N55" s="38"/>
      <c r="O55" s="5"/>
      <c r="P55" s="5"/>
      <c r="Q55" s="5"/>
      <c r="R55" s="5"/>
      <c r="S55" s="5"/>
      <c r="T55" s="38"/>
      <c r="U55" s="5"/>
      <c r="V55" s="5"/>
      <c r="W55" s="5"/>
      <c r="X55" s="5"/>
      <c r="Y55" s="5"/>
      <c r="Z55" s="38"/>
      <c r="AA55" s="5"/>
      <c r="AB55" s="5"/>
      <c r="AC55" s="5"/>
      <c r="AD55" s="5"/>
      <c r="AE55" s="5"/>
      <c r="AF55" s="38"/>
      <c r="AG55" s="5"/>
      <c r="AH55" s="5"/>
      <c r="AI55" s="5"/>
      <c r="AJ55" s="5"/>
      <c r="AK55" s="5"/>
      <c r="AL55" s="38"/>
      <c r="AM55" s="5"/>
      <c r="AN55" s="5"/>
      <c r="AO55" s="5"/>
      <c r="AP55" s="5"/>
      <c r="AQ55" s="5"/>
      <c r="AR55" s="38"/>
      <c r="AS55" s="5"/>
      <c r="AT55" s="5"/>
      <c r="AU55" s="5"/>
    </row>
    <row r="56" spans="2:47" s="46" customFormat="1" x14ac:dyDescent="0.3">
      <c r="B56" s="58"/>
      <c r="C56" s="38"/>
      <c r="D56" s="38"/>
      <c r="E56" s="59"/>
      <c r="F56" s="60"/>
      <c r="G56" s="61"/>
      <c r="H56" s="38"/>
      <c r="I56" s="5"/>
      <c r="J56" s="5"/>
      <c r="K56" s="5"/>
      <c r="L56" s="5"/>
      <c r="M56" s="5"/>
      <c r="N56" s="38"/>
      <c r="O56" s="5"/>
      <c r="P56" s="5"/>
      <c r="Q56" s="5"/>
      <c r="R56" s="5"/>
      <c r="S56" s="5"/>
      <c r="T56" s="38"/>
      <c r="U56" s="5"/>
      <c r="V56" s="5"/>
      <c r="W56" s="5"/>
      <c r="X56" s="5"/>
      <c r="Y56" s="5"/>
      <c r="Z56" s="38"/>
      <c r="AA56" s="5"/>
      <c r="AB56" s="5"/>
      <c r="AC56" s="5"/>
      <c r="AD56" s="5"/>
      <c r="AE56" s="5"/>
      <c r="AF56" s="38"/>
      <c r="AG56" s="5"/>
      <c r="AH56" s="5"/>
      <c r="AI56" s="5"/>
      <c r="AJ56" s="5"/>
      <c r="AK56" s="5"/>
      <c r="AL56" s="38"/>
      <c r="AM56" s="5"/>
      <c r="AN56" s="5"/>
      <c r="AO56" s="5"/>
      <c r="AP56" s="5"/>
      <c r="AQ56" s="5"/>
      <c r="AR56" s="38"/>
      <c r="AS56" s="5"/>
      <c r="AT56" s="5"/>
      <c r="AU56" s="5"/>
    </row>
    <row r="57" spans="2:47" s="46" customFormat="1" x14ac:dyDescent="0.3">
      <c r="B57" s="58"/>
      <c r="C57" s="38"/>
      <c r="D57" s="38"/>
      <c r="E57" s="59"/>
      <c r="F57" s="60"/>
      <c r="G57" s="61"/>
      <c r="H57" s="38"/>
      <c r="I57" s="5"/>
      <c r="J57" s="5"/>
      <c r="K57" s="5"/>
      <c r="L57" s="5"/>
      <c r="M57" s="5"/>
      <c r="N57" s="38"/>
      <c r="O57" s="5"/>
      <c r="P57" s="5"/>
      <c r="Q57" s="5"/>
      <c r="R57" s="5"/>
      <c r="S57" s="5"/>
      <c r="T57" s="38"/>
      <c r="U57" s="5"/>
      <c r="V57" s="5"/>
      <c r="W57" s="5"/>
      <c r="X57" s="5"/>
      <c r="Y57" s="5"/>
      <c r="Z57" s="38"/>
      <c r="AA57" s="5"/>
      <c r="AB57" s="5"/>
      <c r="AC57" s="5"/>
      <c r="AD57" s="5"/>
      <c r="AE57" s="5"/>
      <c r="AF57" s="38"/>
      <c r="AG57" s="5"/>
      <c r="AH57" s="5"/>
      <c r="AI57" s="5"/>
      <c r="AJ57" s="5"/>
      <c r="AK57" s="5"/>
      <c r="AL57" s="38"/>
      <c r="AM57" s="5"/>
      <c r="AN57" s="5"/>
      <c r="AO57" s="5"/>
      <c r="AP57" s="5"/>
      <c r="AQ57" s="5"/>
      <c r="AR57" s="38"/>
      <c r="AS57" s="5"/>
      <c r="AT57" s="5"/>
      <c r="AU57" s="5"/>
    </row>
    <row r="58" spans="2:47" s="46" customFormat="1" x14ac:dyDescent="0.3">
      <c r="B58" s="58"/>
      <c r="C58" s="38"/>
      <c r="D58" s="38"/>
      <c r="E58" s="59"/>
      <c r="F58" s="60"/>
      <c r="G58" s="61"/>
      <c r="H58" s="38"/>
      <c r="I58" s="5"/>
      <c r="J58" s="5"/>
      <c r="K58" s="5"/>
      <c r="L58" s="5"/>
      <c r="M58" s="5"/>
      <c r="N58" s="38"/>
      <c r="O58" s="5"/>
      <c r="P58" s="5"/>
      <c r="Q58" s="5"/>
      <c r="R58" s="5"/>
      <c r="S58" s="5"/>
      <c r="T58" s="38"/>
      <c r="U58" s="5"/>
      <c r="V58" s="5"/>
      <c r="W58" s="5"/>
      <c r="X58" s="5"/>
      <c r="Y58" s="5"/>
      <c r="Z58" s="38"/>
      <c r="AA58" s="5"/>
      <c r="AB58" s="5"/>
      <c r="AC58" s="5"/>
      <c r="AD58" s="5"/>
      <c r="AE58" s="5"/>
      <c r="AF58" s="38"/>
      <c r="AG58" s="5"/>
      <c r="AH58" s="5"/>
      <c r="AI58" s="5"/>
      <c r="AJ58" s="5"/>
      <c r="AK58" s="5"/>
      <c r="AL58" s="38"/>
      <c r="AM58" s="5"/>
      <c r="AN58" s="5"/>
      <c r="AO58" s="5"/>
      <c r="AP58" s="5"/>
      <c r="AQ58" s="5"/>
      <c r="AR58" s="38"/>
      <c r="AS58" s="5"/>
      <c r="AT58" s="5"/>
      <c r="AU58" s="5"/>
    </row>
    <row r="59" spans="2:47" s="46" customFormat="1" x14ac:dyDescent="0.3">
      <c r="B59" s="58"/>
      <c r="C59" s="38"/>
      <c r="D59" s="38"/>
      <c r="E59" s="59"/>
      <c r="F59" s="60"/>
      <c r="G59" s="61"/>
      <c r="H59" s="38"/>
      <c r="I59" s="5"/>
      <c r="J59" s="5"/>
      <c r="K59" s="5"/>
      <c r="L59" s="5"/>
      <c r="M59" s="5"/>
      <c r="N59" s="38"/>
      <c r="O59" s="5"/>
      <c r="P59" s="5"/>
      <c r="Q59" s="5"/>
      <c r="R59" s="5"/>
      <c r="S59" s="5"/>
      <c r="T59" s="38"/>
      <c r="U59" s="5"/>
      <c r="V59" s="5"/>
      <c r="W59" s="5"/>
      <c r="X59" s="5"/>
      <c r="Y59" s="5"/>
      <c r="Z59" s="38"/>
      <c r="AA59" s="5"/>
      <c r="AB59" s="5"/>
      <c r="AC59" s="5"/>
      <c r="AD59" s="5"/>
      <c r="AE59" s="5"/>
      <c r="AF59" s="38"/>
      <c r="AG59" s="5"/>
      <c r="AH59" s="5"/>
      <c r="AI59" s="5"/>
      <c r="AJ59" s="5"/>
      <c r="AK59" s="5"/>
      <c r="AL59" s="38"/>
      <c r="AM59" s="5"/>
      <c r="AN59" s="5"/>
      <c r="AO59" s="5"/>
      <c r="AP59" s="5"/>
      <c r="AQ59" s="5"/>
      <c r="AR59" s="38"/>
      <c r="AS59" s="5"/>
      <c r="AT59" s="5"/>
      <c r="AU59" s="5"/>
    </row>
    <row r="60" spans="2:47" s="46" customFormat="1" x14ac:dyDescent="0.3">
      <c r="B60" s="58"/>
      <c r="C60" s="38"/>
      <c r="D60" s="38"/>
      <c r="E60" s="59"/>
      <c r="F60" s="60"/>
      <c r="G60" s="61"/>
      <c r="H60" s="38"/>
      <c r="I60" s="5"/>
      <c r="J60" s="5"/>
      <c r="K60" s="5"/>
      <c r="L60" s="5"/>
      <c r="M60" s="5"/>
      <c r="N60" s="38"/>
      <c r="O60" s="5"/>
      <c r="P60" s="5"/>
      <c r="Q60" s="5"/>
      <c r="R60" s="5"/>
      <c r="S60" s="5"/>
      <c r="T60" s="38"/>
      <c r="U60" s="5"/>
      <c r="V60" s="5"/>
      <c r="W60" s="5"/>
      <c r="X60" s="5"/>
      <c r="Y60" s="5"/>
      <c r="Z60" s="38"/>
      <c r="AA60" s="5"/>
      <c r="AB60" s="5"/>
      <c r="AC60" s="5"/>
      <c r="AD60" s="5"/>
      <c r="AE60" s="5"/>
      <c r="AF60" s="38"/>
      <c r="AG60" s="5"/>
      <c r="AH60" s="5"/>
      <c r="AI60" s="5"/>
      <c r="AJ60" s="5"/>
      <c r="AK60" s="5"/>
      <c r="AL60" s="38"/>
      <c r="AM60" s="5"/>
      <c r="AN60" s="5"/>
      <c r="AO60" s="5"/>
      <c r="AP60" s="5"/>
      <c r="AQ60" s="5"/>
      <c r="AR60" s="38"/>
      <c r="AS60" s="5"/>
      <c r="AT60" s="5"/>
      <c r="AU60" s="5"/>
    </row>
    <row r="61" spans="2:47" s="46" customFormat="1" x14ac:dyDescent="0.3">
      <c r="B61" s="58"/>
      <c r="C61" s="38"/>
      <c r="D61" s="38"/>
      <c r="E61" s="59"/>
      <c r="F61" s="60"/>
      <c r="G61" s="61"/>
      <c r="H61" s="38"/>
      <c r="I61" s="5"/>
      <c r="J61" s="5"/>
      <c r="K61" s="5"/>
      <c r="L61" s="5"/>
      <c r="M61" s="5"/>
      <c r="N61" s="38"/>
      <c r="O61" s="5"/>
      <c r="P61" s="5"/>
      <c r="Q61" s="5"/>
      <c r="R61" s="5"/>
      <c r="S61" s="5"/>
      <c r="T61" s="38"/>
      <c r="U61" s="5"/>
      <c r="V61" s="5"/>
      <c r="W61" s="5"/>
      <c r="X61" s="5"/>
      <c r="Y61" s="5"/>
      <c r="Z61" s="38"/>
      <c r="AA61" s="5"/>
      <c r="AB61" s="5"/>
      <c r="AC61" s="5"/>
      <c r="AD61" s="5"/>
      <c r="AE61" s="5"/>
      <c r="AF61" s="38"/>
      <c r="AG61" s="5"/>
      <c r="AH61" s="5"/>
      <c r="AI61" s="5"/>
      <c r="AJ61" s="5"/>
      <c r="AK61" s="5"/>
      <c r="AL61" s="38"/>
      <c r="AM61" s="5"/>
      <c r="AN61" s="5"/>
      <c r="AO61" s="5"/>
      <c r="AP61" s="5"/>
      <c r="AQ61" s="5"/>
      <c r="AR61" s="38"/>
      <c r="AS61" s="5"/>
      <c r="AT61" s="5"/>
      <c r="AU61" s="5"/>
    </row>
    <row r="62" spans="2:47" s="46" customFormat="1" x14ac:dyDescent="0.3">
      <c r="B62" s="58"/>
      <c r="C62" s="38"/>
      <c r="D62" s="38"/>
      <c r="E62" s="59"/>
      <c r="F62" s="60"/>
      <c r="G62" s="61"/>
      <c r="H62" s="38"/>
      <c r="I62" s="5"/>
      <c r="J62" s="5"/>
      <c r="K62" s="5"/>
      <c r="L62" s="5"/>
      <c r="M62" s="5"/>
      <c r="N62" s="38"/>
      <c r="O62" s="5"/>
      <c r="P62" s="5"/>
      <c r="Q62" s="5"/>
      <c r="R62" s="5"/>
      <c r="S62" s="5"/>
      <c r="T62" s="38"/>
      <c r="U62" s="5"/>
      <c r="V62" s="5"/>
      <c r="W62" s="5"/>
      <c r="X62" s="5"/>
      <c r="Y62" s="5"/>
      <c r="Z62" s="38"/>
      <c r="AA62" s="5"/>
      <c r="AB62" s="5"/>
      <c r="AC62" s="5"/>
      <c r="AD62" s="5"/>
      <c r="AE62" s="5"/>
      <c r="AF62" s="38"/>
      <c r="AG62" s="5"/>
      <c r="AH62" s="5"/>
      <c r="AI62" s="5"/>
      <c r="AJ62" s="5"/>
      <c r="AK62" s="5"/>
      <c r="AL62" s="38"/>
      <c r="AM62" s="5"/>
      <c r="AN62" s="5"/>
      <c r="AO62" s="5"/>
      <c r="AP62" s="5"/>
      <c r="AQ62" s="5"/>
      <c r="AR62" s="38"/>
      <c r="AS62" s="5"/>
      <c r="AT62" s="5"/>
      <c r="AU62" s="5"/>
    </row>
    <row r="63" spans="2:47" s="46" customFormat="1" x14ac:dyDescent="0.3">
      <c r="B63" s="58"/>
      <c r="C63" s="38"/>
      <c r="D63" s="38"/>
      <c r="E63" s="59"/>
      <c r="F63" s="60"/>
      <c r="G63" s="61"/>
      <c r="H63" s="38"/>
      <c r="I63" s="5"/>
      <c r="J63" s="5"/>
      <c r="K63" s="5"/>
      <c r="L63" s="5"/>
      <c r="M63" s="5"/>
      <c r="N63" s="38"/>
      <c r="O63" s="5"/>
      <c r="P63" s="5"/>
      <c r="Q63" s="5"/>
      <c r="R63" s="5"/>
      <c r="S63" s="5"/>
      <c r="T63" s="38"/>
      <c r="U63" s="5"/>
      <c r="V63" s="5"/>
      <c r="W63" s="5"/>
      <c r="X63" s="5"/>
      <c r="Y63" s="5"/>
      <c r="Z63" s="38"/>
      <c r="AA63" s="5"/>
      <c r="AB63" s="5"/>
      <c r="AC63" s="5"/>
      <c r="AD63" s="5"/>
      <c r="AE63" s="5"/>
      <c r="AF63" s="38"/>
      <c r="AG63" s="5"/>
      <c r="AH63" s="5"/>
      <c r="AI63" s="5"/>
      <c r="AJ63" s="5"/>
      <c r="AK63" s="5"/>
      <c r="AL63" s="38"/>
      <c r="AM63" s="5"/>
      <c r="AN63" s="5"/>
      <c r="AO63" s="5"/>
      <c r="AP63" s="5"/>
      <c r="AQ63" s="5"/>
      <c r="AR63" s="38"/>
      <c r="AS63" s="5"/>
      <c r="AT63" s="5"/>
      <c r="AU63" s="5"/>
    </row>
    <row r="64" spans="2:47" s="46" customFormat="1" x14ac:dyDescent="0.3">
      <c r="B64" s="58"/>
      <c r="C64" s="38"/>
      <c r="D64" s="38"/>
      <c r="E64" s="59"/>
      <c r="F64" s="60"/>
      <c r="G64" s="61"/>
      <c r="H64" s="38"/>
      <c r="I64" s="5"/>
      <c r="J64" s="5"/>
      <c r="K64" s="5"/>
      <c r="L64" s="5"/>
      <c r="M64" s="5"/>
      <c r="N64" s="38"/>
      <c r="O64" s="5"/>
      <c r="P64" s="5"/>
      <c r="Q64" s="5"/>
      <c r="R64" s="5"/>
      <c r="S64" s="5"/>
      <c r="T64" s="38"/>
      <c r="U64" s="5"/>
      <c r="V64" s="5"/>
      <c r="W64" s="5"/>
      <c r="X64" s="5"/>
      <c r="Y64" s="5"/>
      <c r="Z64" s="38"/>
      <c r="AA64" s="5"/>
      <c r="AB64" s="5"/>
      <c r="AC64" s="5"/>
      <c r="AD64" s="5"/>
      <c r="AE64" s="5"/>
      <c r="AF64" s="38"/>
      <c r="AG64" s="5"/>
      <c r="AH64" s="5"/>
      <c r="AI64" s="5"/>
      <c r="AJ64" s="5"/>
      <c r="AK64" s="5"/>
      <c r="AL64" s="38"/>
      <c r="AM64" s="5"/>
      <c r="AN64" s="5"/>
      <c r="AO64" s="5"/>
      <c r="AP64" s="5"/>
      <c r="AQ64" s="5"/>
      <c r="AR64" s="38"/>
      <c r="AS64" s="5"/>
      <c r="AT64" s="5"/>
      <c r="AU64" s="5"/>
    </row>
    <row r="65" spans="1:47" s="46" customFormat="1" x14ac:dyDescent="0.3">
      <c r="B65" s="58"/>
      <c r="C65" s="38"/>
      <c r="D65" s="38"/>
      <c r="E65" s="59"/>
      <c r="F65" s="60"/>
      <c r="G65" s="61"/>
      <c r="H65" s="38"/>
      <c r="I65" s="5"/>
      <c r="J65" s="5"/>
      <c r="K65" s="5"/>
      <c r="L65" s="5"/>
      <c r="M65" s="5"/>
      <c r="N65" s="38"/>
      <c r="O65" s="5"/>
      <c r="P65" s="5"/>
      <c r="Q65" s="5"/>
      <c r="R65" s="5"/>
      <c r="S65" s="5"/>
      <c r="T65" s="38"/>
      <c r="U65" s="5"/>
      <c r="V65" s="5"/>
      <c r="W65" s="5"/>
      <c r="X65" s="5"/>
      <c r="Y65" s="5"/>
      <c r="Z65" s="38"/>
      <c r="AA65" s="5"/>
      <c r="AB65" s="5"/>
      <c r="AC65" s="5"/>
      <c r="AD65" s="5"/>
      <c r="AE65" s="5"/>
      <c r="AF65" s="38"/>
      <c r="AG65" s="5"/>
      <c r="AH65" s="5"/>
      <c r="AI65" s="5"/>
      <c r="AJ65" s="5"/>
      <c r="AK65" s="5"/>
      <c r="AL65" s="38"/>
      <c r="AM65" s="5"/>
      <c r="AN65" s="5"/>
      <c r="AO65" s="5"/>
      <c r="AP65" s="5"/>
      <c r="AQ65" s="5"/>
      <c r="AR65" s="38"/>
      <c r="AS65" s="5"/>
      <c r="AT65" s="5"/>
      <c r="AU65" s="5"/>
    </row>
    <row r="66" spans="1:47" x14ac:dyDescent="0.3">
      <c r="E66" s="46"/>
    </row>
    <row r="67" spans="1:47" hidden="1" x14ac:dyDescent="0.3">
      <c r="C67" t="s">
        <v>21</v>
      </c>
      <c r="E67" s="46"/>
    </row>
    <row r="68" spans="1:47" hidden="1" x14ac:dyDescent="0.3">
      <c r="C68">
        <v>2</v>
      </c>
      <c r="E68" s="46"/>
    </row>
    <row r="69" spans="1:47" hidden="1" x14ac:dyDescent="0.3">
      <c r="C69">
        <v>1</v>
      </c>
      <c r="E69" s="46"/>
    </row>
    <row r="70" spans="1:47" hidden="1" x14ac:dyDescent="0.3">
      <c r="C70">
        <v>0</v>
      </c>
      <c r="E70" s="46"/>
    </row>
    <row r="71" spans="1:47" hidden="1" x14ac:dyDescent="0.3">
      <c r="C71">
        <v>-1</v>
      </c>
      <c r="E71" s="46"/>
    </row>
    <row r="72" spans="1:47" hidden="1" x14ac:dyDescent="0.3">
      <c r="C72">
        <v>-2</v>
      </c>
      <c r="E72" s="46"/>
    </row>
    <row r="73" spans="1:47" hidden="1" x14ac:dyDescent="0.3">
      <c r="E73" s="46"/>
    </row>
    <row r="74" spans="1:47" hidden="1" x14ac:dyDescent="0.3">
      <c r="E74" s="46"/>
      <c r="F74" s="10"/>
      <c r="G74" s="10"/>
      <c r="H74" s="10"/>
    </row>
    <row r="75" spans="1:47" hidden="1" x14ac:dyDescent="0.3">
      <c r="A75" s="39" t="s">
        <v>77</v>
      </c>
      <c r="B75" s="50" t="s">
        <v>88</v>
      </c>
      <c r="C75" s="54" t="s">
        <v>294</v>
      </c>
      <c r="D75" s="10"/>
      <c r="E75" s="46"/>
      <c r="H75" s="14"/>
    </row>
    <row r="76" spans="1:47" hidden="1" x14ac:dyDescent="0.3">
      <c r="A76" s="14"/>
      <c r="B76" s="55" t="s">
        <v>109</v>
      </c>
      <c r="C76" s="50" t="s">
        <v>178</v>
      </c>
      <c r="D76" s="40"/>
      <c r="E76" s="46"/>
      <c r="H76" s="14"/>
    </row>
    <row r="77" spans="1:47" hidden="1" x14ac:dyDescent="0.3">
      <c r="A77" s="14"/>
      <c r="B77" s="55" t="s">
        <v>79</v>
      </c>
      <c r="C77" s="50" t="s">
        <v>179</v>
      </c>
      <c r="D77" s="40"/>
      <c r="E77" s="46"/>
      <c r="H77" s="14"/>
    </row>
    <row r="78" spans="1:47" hidden="1" x14ac:dyDescent="0.3">
      <c r="A78" s="14"/>
      <c r="B78" s="55" t="s">
        <v>80</v>
      </c>
      <c r="C78" s="50" t="s">
        <v>180</v>
      </c>
      <c r="D78" s="40"/>
      <c r="E78" s="46"/>
      <c r="H78" s="14"/>
    </row>
    <row r="79" spans="1:47" hidden="1" x14ac:dyDescent="0.3">
      <c r="A79" s="14"/>
      <c r="B79" s="55" t="s">
        <v>78</v>
      </c>
      <c r="C79" s="50" t="s">
        <v>181</v>
      </c>
      <c r="D79" s="40"/>
      <c r="E79" s="46"/>
      <c r="H79" s="14"/>
    </row>
    <row r="80" spans="1:47" hidden="1" x14ac:dyDescent="0.3">
      <c r="A80" s="14"/>
      <c r="B80" s="55" t="s">
        <v>110</v>
      </c>
      <c r="C80" s="55" t="s">
        <v>182</v>
      </c>
      <c r="D80" s="42"/>
      <c r="E80" s="46"/>
      <c r="H80" s="14"/>
    </row>
    <row r="81" spans="1:9" hidden="1" x14ac:dyDescent="0.3">
      <c r="A81" s="14"/>
      <c r="B81" s="55" t="s">
        <v>81</v>
      </c>
      <c r="C81" s="50" t="s">
        <v>183</v>
      </c>
      <c r="D81" s="40"/>
      <c r="E81" s="46"/>
      <c r="H81" s="14"/>
    </row>
    <row r="82" spans="1:9" hidden="1" x14ac:dyDescent="0.3">
      <c r="A82" s="14"/>
      <c r="B82" s="55" t="s">
        <v>146</v>
      </c>
      <c r="C82" s="50" t="s">
        <v>184</v>
      </c>
      <c r="D82" s="40"/>
      <c r="E82" s="46"/>
      <c r="H82" s="40"/>
      <c r="I82" s="40"/>
    </row>
    <row r="83" spans="1:9" hidden="1" x14ac:dyDescent="0.3">
      <c r="A83" s="40"/>
      <c r="B83" s="50"/>
      <c r="C83" s="54"/>
      <c r="D83" s="10"/>
      <c r="E83" s="46"/>
    </row>
    <row r="84" spans="1:9" hidden="1" x14ac:dyDescent="0.3">
      <c r="A84" s="39" t="s">
        <v>19</v>
      </c>
      <c r="B84" s="51" t="s">
        <v>88</v>
      </c>
      <c r="C84" s="56" t="s">
        <v>294</v>
      </c>
      <c r="D84" s="45"/>
      <c r="E84" s="46"/>
      <c r="H84" s="39"/>
      <c r="I84" s="40"/>
    </row>
    <row r="85" spans="1:9" hidden="1" x14ac:dyDescent="0.3">
      <c r="A85" s="14"/>
      <c r="B85" s="55" t="s">
        <v>111</v>
      </c>
      <c r="C85" s="50" t="s">
        <v>185</v>
      </c>
      <c r="D85" s="40"/>
      <c r="E85" s="46"/>
      <c r="H85" s="14"/>
    </row>
    <row r="86" spans="1:9" hidden="1" x14ac:dyDescent="0.3">
      <c r="A86" s="14"/>
      <c r="B86" s="55" t="s">
        <v>75</v>
      </c>
      <c r="C86" s="50" t="s">
        <v>186</v>
      </c>
      <c r="D86" s="40"/>
      <c r="E86" s="46"/>
      <c r="H86" s="14"/>
    </row>
    <row r="87" spans="1:9" hidden="1" x14ac:dyDescent="0.3">
      <c r="A87" s="14"/>
      <c r="B87" s="55" t="s">
        <v>74</v>
      </c>
      <c r="C87" s="50" t="s">
        <v>187</v>
      </c>
      <c r="D87" s="40"/>
      <c r="E87" s="46"/>
      <c r="H87" s="14"/>
    </row>
    <row r="88" spans="1:9" hidden="1" x14ac:dyDescent="0.3">
      <c r="A88" s="14"/>
      <c r="B88" s="55" t="s">
        <v>76</v>
      </c>
      <c r="C88" s="50" t="s">
        <v>188</v>
      </c>
      <c r="D88" s="40"/>
      <c r="E88" s="46"/>
      <c r="H88" s="14"/>
    </row>
    <row r="89" spans="1:9" hidden="1" x14ac:dyDescent="0.3">
      <c r="A89" s="40"/>
      <c r="B89" s="50"/>
      <c r="C89" s="54"/>
      <c r="D89" s="10"/>
      <c r="E89" s="46"/>
      <c r="H89" s="40"/>
      <c r="I89" s="40"/>
    </row>
    <row r="90" spans="1:9" hidden="1" x14ac:dyDescent="0.3">
      <c r="A90" s="39" t="s">
        <v>18</v>
      </c>
      <c r="B90" s="51" t="s">
        <v>88</v>
      </c>
      <c r="C90" s="56" t="s">
        <v>294</v>
      </c>
      <c r="D90" s="45"/>
      <c r="E90" s="46"/>
      <c r="H90" s="39"/>
      <c r="I90" s="40"/>
    </row>
    <row r="91" spans="1:9" hidden="1" x14ac:dyDescent="0.3">
      <c r="A91" s="14"/>
      <c r="B91" s="55" t="s">
        <v>61</v>
      </c>
      <c r="C91" s="50" t="s">
        <v>189</v>
      </c>
      <c r="D91" s="40"/>
      <c r="E91" s="46"/>
      <c r="H91" s="14"/>
    </row>
    <row r="92" spans="1:9" hidden="1" x14ac:dyDescent="0.3">
      <c r="A92" s="14"/>
      <c r="B92" s="55" t="s">
        <v>62</v>
      </c>
      <c r="C92" s="50" t="s">
        <v>190</v>
      </c>
      <c r="D92" s="40"/>
      <c r="E92" s="46"/>
      <c r="H92" s="14"/>
    </row>
    <row r="93" spans="1:9" hidden="1" x14ac:dyDescent="0.3">
      <c r="A93" s="14"/>
      <c r="B93" s="55" t="s">
        <v>112</v>
      </c>
      <c r="C93" s="50" t="s">
        <v>191</v>
      </c>
      <c r="D93" s="40"/>
      <c r="E93" s="46"/>
      <c r="H93" s="14"/>
    </row>
    <row r="94" spans="1:9" hidden="1" x14ac:dyDescent="0.3">
      <c r="A94" s="14"/>
      <c r="B94" s="55" t="s">
        <v>63</v>
      </c>
      <c r="C94" s="50" t="s">
        <v>192</v>
      </c>
      <c r="D94" s="40"/>
      <c r="E94" s="46"/>
      <c r="H94" s="14"/>
    </row>
    <row r="95" spans="1:9" hidden="1" x14ac:dyDescent="0.3">
      <c r="A95" s="14"/>
      <c r="B95" s="55" t="s">
        <v>113</v>
      </c>
      <c r="C95" s="50" t="s">
        <v>193</v>
      </c>
      <c r="D95" s="40"/>
      <c r="E95" s="46"/>
      <c r="H95" s="14"/>
    </row>
    <row r="96" spans="1:9" hidden="1" x14ac:dyDescent="0.3">
      <c r="A96" s="14"/>
      <c r="B96" s="55" t="s">
        <v>114</v>
      </c>
      <c r="C96" s="50" t="s">
        <v>194</v>
      </c>
      <c r="D96" s="40"/>
      <c r="E96" s="46"/>
      <c r="H96" s="14"/>
    </row>
    <row r="97" spans="1:9" hidden="1" x14ac:dyDescent="0.3">
      <c r="A97" s="14"/>
      <c r="B97" s="55" t="s">
        <v>147</v>
      </c>
      <c r="C97" s="50" t="s">
        <v>195</v>
      </c>
      <c r="D97" s="40"/>
      <c r="E97" s="46"/>
      <c r="H97" s="14"/>
    </row>
    <row r="98" spans="1:9" hidden="1" x14ac:dyDescent="0.3">
      <c r="A98" s="14"/>
      <c r="B98" s="55" t="s">
        <v>148</v>
      </c>
      <c r="C98" s="50" t="s">
        <v>196</v>
      </c>
      <c r="D98" s="40"/>
      <c r="E98" s="46"/>
      <c r="H98" s="14"/>
    </row>
    <row r="99" spans="1:9" hidden="1" x14ac:dyDescent="0.3">
      <c r="A99" s="14"/>
      <c r="B99" s="55" t="s">
        <v>115</v>
      </c>
      <c r="C99" s="55" t="s">
        <v>197</v>
      </c>
      <c r="D99" s="42"/>
      <c r="E99" s="46"/>
      <c r="H99" s="14"/>
    </row>
    <row r="100" spans="1:9" hidden="1" x14ac:dyDescent="0.3">
      <c r="A100" s="14"/>
      <c r="B100" s="55" t="s">
        <v>116</v>
      </c>
      <c r="C100" s="50" t="s">
        <v>198</v>
      </c>
      <c r="D100" s="40"/>
      <c r="E100" s="46"/>
      <c r="H100" s="14"/>
    </row>
    <row r="101" spans="1:9" hidden="1" x14ac:dyDescent="0.3">
      <c r="A101" s="14"/>
      <c r="B101" s="55" t="s">
        <v>149</v>
      </c>
      <c r="C101" s="50" t="s">
        <v>199</v>
      </c>
      <c r="D101" s="40"/>
      <c r="E101" s="46"/>
      <c r="H101" s="14"/>
    </row>
    <row r="102" spans="1:9" hidden="1" x14ac:dyDescent="0.3">
      <c r="A102" s="40"/>
      <c r="B102" s="50"/>
      <c r="C102" s="52"/>
      <c r="E102" s="46"/>
      <c r="H102" s="40"/>
      <c r="I102" s="40"/>
    </row>
    <row r="103" spans="1:9" hidden="1" x14ac:dyDescent="0.3">
      <c r="A103" s="39" t="s">
        <v>117</v>
      </c>
      <c r="B103" s="51" t="s">
        <v>88</v>
      </c>
      <c r="C103" s="56" t="s">
        <v>294</v>
      </c>
      <c r="D103" s="45"/>
      <c r="E103" s="46"/>
      <c r="H103" s="39"/>
      <c r="I103" s="40"/>
    </row>
    <row r="104" spans="1:9" hidden="1" x14ac:dyDescent="0.3">
      <c r="A104" s="14"/>
      <c r="B104" s="55" t="s">
        <v>51</v>
      </c>
      <c r="C104" s="50" t="s">
        <v>200</v>
      </c>
      <c r="D104" s="40"/>
      <c r="E104" s="46"/>
      <c r="H104" s="14"/>
    </row>
    <row r="105" spans="1:9" hidden="1" x14ac:dyDescent="0.3">
      <c r="A105" s="14"/>
      <c r="B105" s="55" t="s">
        <v>118</v>
      </c>
      <c r="C105" s="50" t="s">
        <v>201</v>
      </c>
      <c r="D105" s="40"/>
      <c r="E105" s="46"/>
      <c r="H105" s="14"/>
    </row>
    <row r="106" spans="1:9" hidden="1" x14ac:dyDescent="0.3">
      <c r="A106" s="14"/>
      <c r="B106" s="55" t="s">
        <v>150</v>
      </c>
      <c r="C106" s="50" t="s">
        <v>202</v>
      </c>
      <c r="D106" s="40"/>
      <c r="E106" s="46"/>
      <c r="H106" s="14"/>
    </row>
    <row r="107" spans="1:9" hidden="1" x14ac:dyDescent="0.3">
      <c r="A107" s="14"/>
      <c r="B107" s="55" t="s">
        <v>50</v>
      </c>
      <c r="C107" s="50" t="s">
        <v>203</v>
      </c>
      <c r="D107" s="40"/>
      <c r="E107" s="46"/>
      <c r="H107" s="14"/>
    </row>
    <row r="108" spans="1:9" hidden="1" x14ac:dyDescent="0.3">
      <c r="A108" s="40"/>
      <c r="B108" s="50"/>
      <c r="C108" s="50"/>
      <c r="D108" s="40"/>
      <c r="E108" s="46"/>
      <c r="H108" s="40"/>
    </row>
    <row r="109" spans="1:9" hidden="1" x14ac:dyDescent="0.3">
      <c r="A109" s="41" t="s">
        <v>105</v>
      </c>
      <c r="B109" s="51" t="s">
        <v>88</v>
      </c>
      <c r="C109" s="56" t="s">
        <v>294</v>
      </c>
      <c r="D109" s="45"/>
      <c r="E109" s="46"/>
      <c r="H109" s="41"/>
    </row>
    <row r="110" spans="1:9" hidden="1" x14ac:dyDescent="0.3">
      <c r="A110" s="14"/>
      <c r="B110" s="55" t="s">
        <v>46</v>
      </c>
      <c r="C110" s="50" t="s">
        <v>204</v>
      </c>
      <c r="D110" s="40"/>
      <c r="E110" s="46"/>
      <c r="H110" s="14"/>
    </row>
    <row r="111" spans="1:9" hidden="1" x14ac:dyDescent="0.3">
      <c r="A111" s="14"/>
      <c r="B111" s="55" t="s">
        <v>47</v>
      </c>
      <c r="C111" s="50" t="s">
        <v>205</v>
      </c>
      <c r="D111" s="40"/>
      <c r="E111" s="46"/>
      <c r="H111" s="14"/>
    </row>
    <row r="112" spans="1:9" hidden="1" x14ac:dyDescent="0.3">
      <c r="A112" s="14"/>
      <c r="B112" s="55" t="s">
        <v>49</v>
      </c>
      <c r="C112" s="50" t="s">
        <v>206</v>
      </c>
      <c r="D112" s="40"/>
      <c r="E112" s="46"/>
      <c r="H112" s="14"/>
    </row>
    <row r="113" spans="1:8" hidden="1" x14ac:dyDescent="0.3">
      <c r="A113" s="14"/>
      <c r="B113" s="55" t="s">
        <v>48</v>
      </c>
      <c r="C113" s="50" t="s">
        <v>207</v>
      </c>
      <c r="D113" s="40"/>
      <c r="E113" s="46"/>
      <c r="H113" s="14"/>
    </row>
    <row r="114" spans="1:8" hidden="1" x14ac:dyDescent="0.3">
      <c r="A114" s="14"/>
      <c r="B114" s="55" t="s">
        <v>119</v>
      </c>
      <c r="C114" s="50" t="s">
        <v>208</v>
      </c>
      <c r="D114" s="40"/>
      <c r="E114" s="46"/>
      <c r="H114" s="14"/>
    </row>
    <row r="115" spans="1:8" hidden="1" x14ac:dyDescent="0.3">
      <c r="A115" s="40"/>
      <c r="B115" s="50"/>
      <c r="C115" s="50"/>
      <c r="D115" s="40"/>
      <c r="E115" s="46"/>
      <c r="H115" s="40"/>
    </row>
    <row r="116" spans="1:8" hidden="1" x14ac:dyDescent="0.3">
      <c r="A116" s="41" t="s">
        <v>120</v>
      </c>
      <c r="B116" s="51" t="s">
        <v>88</v>
      </c>
      <c r="C116" s="56" t="s">
        <v>294</v>
      </c>
      <c r="D116" s="45"/>
      <c r="E116" s="46"/>
      <c r="H116" s="41"/>
    </row>
    <row r="117" spans="1:8" hidden="1" x14ac:dyDescent="0.3">
      <c r="A117" s="14"/>
      <c r="B117" s="55" t="s">
        <v>151</v>
      </c>
      <c r="C117" s="50" t="s">
        <v>209</v>
      </c>
      <c r="D117" s="40"/>
      <c r="E117" s="46"/>
      <c r="H117" s="14"/>
    </row>
    <row r="118" spans="1:8" hidden="1" x14ac:dyDescent="0.3">
      <c r="A118" s="14"/>
      <c r="B118" s="55" t="s">
        <v>121</v>
      </c>
      <c r="C118" s="50" t="s">
        <v>210</v>
      </c>
      <c r="D118" s="40"/>
      <c r="E118" s="46"/>
      <c r="H118" s="14"/>
    </row>
    <row r="119" spans="1:8" hidden="1" x14ac:dyDescent="0.3">
      <c r="A119" s="14"/>
      <c r="B119" s="55" t="s">
        <v>122</v>
      </c>
      <c r="C119" s="50" t="s">
        <v>211</v>
      </c>
      <c r="D119" s="40"/>
      <c r="E119" s="46"/>
      <c r="H119" s="14"/>
    </row>
    <row r="120" spans="1:8" hidden="1" x14ac:dyDescent="0.3">
      <c r="A120" s="14"/>
      <c r="B120" s="55" t="s">
        <v>123</v>
      </c>
      <c r="C120" s="50" t="s">
        <v>212</v>
      </c>
      <c r="D120" s="40"/>
      <c r="E120" s="46"/>
      <c r="H120" s="14"/>
    </row>
    <row r="121" spans="1:8" hidden="1" x14ac:dyDescent="0.3">
      <c r="A121" s="14"/>
      <c r="B121" s="55"/>
      <c r="C121" s="50"/>
      <c r="D121" s="40"/>
      <c r="E121" s="46"/>
      <c r="H121" s="14"/>
    </row>
    <row r="122" spans="1:8" hidden="1" x14ac:dyDescent="0.3">
      <c r="A122" s="41" t="s">
        <v>52</v>
      </c>
      <c r="B122" s="51" t="s">
        <v>88</v>
      </c>
      <c r="C122" s="56" t="s">
        <v>294</v>
      </c>
      <c r="D122" s="45"/>
      <c r="E122" s="46"/>
      <c r="H122" s="41"/>
    </row>
    <row r="123" spans="1:8" hidden="1" x14ac:dyDescent="0.3">
      <c r="A123" s="14"/>
      <c r="B123" s="55" t="s">
        <v>152</v>
      </c>
      <c r="C123" s="50" t="s">
        <v>213</v>
      </c>
      <c r="D123" s="40"/>
      <c r="E123" s="46"/>
      <c r="H123" s="14"/>
    </row>
    <row r="124" spans="1:8" hidden="1" x14ac:dyDescent="0.3">
      <c r="A124" s="14"/>
      <c r="B124" s="55" t="s">
        <v>124</v>
      </c>
      <c r="C124" s="50" t="s">
        <v>214</v>
      </c>
      <c r="D124" s="40"/>
      <c r="E124" s="46"/>
      <c r="H124" s="14"/>
    </row>
    <row r="125" spans="1:8" hidden="1" x14ac:dyDescent="0.3">
      <c r="A125" s="14"/>
      <c r="B125" s="55" t="s">
        <v>56</v>
      </c>
      <c r="C125" s="50" t="s">
        <v>215</v>
      </c>
      <c r="D125" s="40"/>
      <c r="E125" s="46"/>
      <c r="H125" s="14"/>
    </row>
    <row r="126" spans="1:8" hidden="1" x14ac:dyDescent="0.3">
      <c r="A126" s="14"/>
      <c r="B126" s="55" t="s">
        <v>55</v>
      </c>
      <c r="C126" s="50" t="s">
        <v>216</v>
      </c>
      <c r="D126" s="40"/>
      <c r="E126" s="46"/>
      <c r="H126" s="14"/>
    </row>
    <row r="127" spans="1:8" hidden="1" x14ac:dyDescent="0.3">
      <c r="A127" s="14"/>
      <c r="B127" s="55" t="s">
        <v>153</v>
      </c>
      <c r="C127" s="50" t="s">
        <v>217</v>
      </c>
      <c r="D127" s="40"/>
      <c r="E127" s="46"/>
      <c r="H127" s="14"/>
    </row>
    <row r="128" spans="1:8" hidden="1" x14ac:dyDescent="0.3">
      <c r="A128" s="14"/>
      <c r="B128" s="55" t="s">
        <v>53</v>
      </c>
      <c r="C128" s="50" t="s">
        <v>218</v>
      </c>
      <c r="D128" s="40"/>
      <c r="E128" s="46"/>
      <c r="H128" s="14"/>
    </row>
    <row r="129" spans="1:8" hidden="1" x14ac:dyDescent="0.3">
      <c r="A129" s="14"/>
      <c r="B129" s="55" t="s">
        <v>125</v>
      </c>
      <c r="C129" s="50" t="s">
        <v>219</v>
      </c>
      <c r="D129" s="40"/>
      <c r="E129" s="46"/>
      <c r="H129" s="14"/>
    </row>
    <row r="130" spans="1:8" hidden="1" x14ac:dyDescent="0.3">
      <c r="A130" s="14"/>
      <c r="B130" s="55" t="s">
        <v>54</v>
      </c>
      <c r="C130" s="50" t="s">
        <v>220</v>
      </c>
      <c r="D130" s="40"/>
      <c r="E130" s="46"/>
      <c r="H130" s="14"/>
    </row>
    <row r="131" spans="1:8" hidden="1" x14ac:dyDescent="0.3">
      <c r="A131" s="40"/>
      <c r="B131" s="50"/>
      <c r="C131" s="50"/>
      <c r="D131" s="40"/>
      <c r="E131" s="46"/>
      <c r="H131" s="40"/>
    </row>
    <row r="132" spans="1:8" hidden="1" x14ac:dyDescent="0.3">
      <c r="A132" s="41" t="s">
        <v>57</v>
      </c>
      <c r="B132" s="51" t="s">
        <v>88</v>
      </c>
      <c r="C132" s="56" t="s">
        <v>294</v>
      </c>
      <c r="D132" s="45"/>
      <c r="E132" s="46"/>
      <c r="H132" s="41"/>
    </row>
    <row r="133" spans="1:8" hidden="1" x14ac:dyDescent="0.3">
      <c r="A133" s="14"/>
      <c r="B133" s="55" t="s">
        <v>59</v>
      </c>
      <c r="C133" s="50" t="s">
        <v>221</v>
      </c>
      <c r="D133" s="40"/>
      <c r="E133" s="46"/>
      <c r="H133" s="14"/>
    </row>
    <row r="134" spans="1:8" hidden="1" x14ac:dyDescent="0.3">
      <c r="A134" s="14"/>
      <c r="B134" s="55" t="s">
        <v>58</v>
      </c>
      <c r="C134" s="50" t="s">
        <v>222</v>
      </c>
      <c r="D134" s="40"/>
      <c r="E134" s="46"/>
      <c r="H134" s="14"/>
    </row>
    <row r="135" spans="1:8" hidden="1" x14ac:dyDescent="0.3">
      <c r="A135" s="14"/>
      <c r="B135" s="55" t="s">
        <v>154</v>
      </c>
      <c r="C135" s="50" t="s">
        <v>223</v>
      </c>
      <c r="D135" s="40"/>
      <c r="E135" s="46"/>
      <c r="H135" s="14"/>
    </row>
    <row r="136" spans="1:8" hidden="1" x14ac:dyDescent="0.3">
      <c r="A136" s="14"/>
      <c r="B136" s="55" t="s">
        <v>155</v>
      </c>
      <c r="C136" s="50" t="s">
        <v>224</v>
      </c>
      <c r="D136" s="40"/>
      <c r="E136" s="46"/>
      <c r="H136" s="14"/>
    </row>
    <row r="137" spans="1:8" hidden="1" x14ac:dyDescent="0.3">
      <c r="A137" s="14"/>
      <c r="B137" s="55" t="s">
        <v>60</v>
      </c>
      <c r="C137" s="50" t="s">
        <v>225</v>
      </c>
      <c r="D137" s="40"/>
      <c r="E137" s="46"/>
      <c r="H137" s="14"/>
    </row>
    <row r="138" spans="1:8" hidden="1" x14ac:dyDescent="0.3">
      <c r="A138" s="40"/>
      <c r="B138" s="50"/>
      <c r="C138" s="50"/>
      <c r="D138" s="40"/>
      <c r="E138" s="46"/>
      <c r="H138" s="40"/>
    </row>
    <row r="139" spans="1:8" hidden="1" x14ac:dyDescent="0.3">
      <c r="A139" s="39" t="s">
        <v>126</v>
      </c>
      <c r="B139" s="51" t="s">
        <v>88</v>
      </c>
      <c r="C139" s="56" t="s">
        <v>294</v>
      </c>
      <c r="D139" s="45"/>
      <c r="E139" s="46"/>
      <c r="H139" s="39"/>
    </row>
    <row r="140" spans="1:8" hidden="1" x14ac:dyDescent="0.3">
      <c r="A140" s="14"/>
      <c r="B140" s="55" t="s">
        <v>156</v>
      </c>
      <c r="C140" s="50" t="s">
        <v>226</v>
      </c>
      <c r="D140" s="40"/>
      <c r="E140" s="46"/>
      <c r="H140" s="14"/>
    </row>
    <row r="141" spans="1:8" hidden="1" x14ac:dyDescent="0.3">
      <c r="A141" s="14"/>
      <c r="B141" s="55" t="s">
        <v>157</v>
      </c>
      <c r="C141" s="50" t="s">
        <v>227</v>
      </c>
      <c r="D141" s="40"/>
      <c r="E141" s="46"/>
      <c r="H141" s="14"/>
    </row>
    <row r="142" spans="1:8" hidden="1" x14ac:dyDescent="0.3">
      <c r="A142" s="14"/>
      <c r="B142" s="55" t="s">
        <v>158</v>
      </c>
      <c r="C142" s="50" t="s">
        <v>228</v>
      </c>
      <c r="D142" s="40"/>
      <c r="E142" s="46"/>
      <c r="H142" s="14"/>
    </row>
    <row r="143" spans="1:8" hidden="1" x14ac:dyDescent="0.3">
      <c r="A143" s="14"/>
      <c r="B143" s="55" t="s">
        <v>42</v>
      </c>
      <c r="C143" s="50" t="s">
        <v>229</v>
      </c>
      <c r="D143" s="40"/>
      <c r="E143" s="46"/>
      <c r="H143" s="14"/>
    </row>
    <row r="144" spans="1:8" hidden="1" x14ac:dyDescent="0.3">
      <c r="A144" s="14"/>
      <c r="B144" s="55" t="s">
        <v>127</v>
      </c>
      <c r="C144" s="50" t="s">
        <v>230</v>
      </c>
      <c r="D144" s="40"/>
      <c r="E144" s="46"/>
      <c r="H144" s="14"/>
    </row>
    <row r="145" spans="1:8" hidden="1" x14ac:dyDescent="0.3">
      <c r="A145" s="14"/>
      <c r="B145" s="55" t="s">
        <v>128</v>
      </c>
      <c r="C145" s="50" t="s">
        <v>231</v>
      </c>
      <c r="D145" s="40"/>
      <c r="E145" s="46"/>
      <c r="H145" s="14"/>
    </row>
    <row r="146" spans="1:8" hidden="1" x14ac:dyDescent="0.3">
      <c r="A146" s="14"/>
      <c r="B146" s="55" t="s">
        <v>41</v>
      </c>
      <c r="C146" s="50" t="s">
        <v>232</v>
      </c>
      <c r="D146" s="40"/>
      <c r="E146" s="46"/>
      <c r="H146" s="14"/>
    </row>
    <row r="147" spans="1:8" hidden="1" x14ac:dyDescent="0.3">
      <c r="A147" s="14"/>
      <c r="B147" s="55" t="s">
        <v>129</v>
      </c>
      <c r="C147" s="50" t="s">
        <v>233</v>
      </c>
      <c r="D147" s="40"/>
      <c r="E147" s="46"/>
      <c r="H147" s="14"/>
    </row>
    <row r="148" spans="1:8" hidden="1" x14ac:dyDescent="0.3">
      <c r="A148" s="40"/>
      <c r="B148" s="50"/>
      <c r="C148" s="50"/>
      <c r="D148" s="40"/>
      <c r="E148" s="46"/>
      <c r="H148" s="40"/>
    </row>
    <row r="149" spans="1:8" hidden="1" x14ac:dyDescent="0.3">
      <c r="A149" s="41" t="s">
        <v>130</v>
      </c>
      <c r="B149" s="51" t="s">
        <v>88</v>
      </c>
      <c r="C149" s="56" t="s">
        <v>294</v>
      </c>
      <c r="D149" s="45"/>
      <c r="E149" s="46"/>
      <c r="H149" s="41"/>
    </row>
    <row r="150" spans="1:8" hidden="1" x14ac:dyDescent="0.3">
      <c r="A150" s="14"/>
      <c r="B150" s="55" t="s">
        <v>131</v>
      </c>
      <c r="C150" s="50" t="s">
        <v>234</v>
      </c>
      <c r="D150" s="40"/>
      <c r="E150" s="46"/>
      <c r="H150" s="14"/>
    </row>
    <row r="151" spans="1:8" hidden="1" x14ac:dyDescent="0.3">
      <c r="A151" s="14"/>
      <c r="B151" s="55" t="s">
        <v>159</v>
      </c>
      <c r="C151" s="50" t="s">
        <v>235</v>
      </c>
      <c r="D151" s="40"/>
      <c r="E151" s="46"/>
      <c r="H151" s="14"/>
    </row>
    <row r="152" spans="1:8" hidden="1" x14ac:dyDescent="0.3">
      <c r="A152" s="14"/>
      <c r="B152" s="55" t="s">
        <v>160</v>
      </c>
      <c r="C152" s="50" t="s">
        <v>236</v>
      </c>
      <c r="D152" s="40"/>
      <c r="E152" s="46"/>
      <c r="H152" s="14"/>
    </row>
    <row r="153" spans="1:8" hidden="1" x14ac:dyDescent="0.3">
      <c r="A153" s="14"/>
      <c r="B153" s="55" t="s">
        <v>161</v>
      </c>
      <c r="C153" s="50" t="s">
        <v>237</v>
      </c>
      <c r="D153" s="40"/>
      <c r="E153" s="46"/>
      <c r="H153" s="14"/>
    </row>
    <row r="154" spans="1:8" hidden="1" x14ac:dyDescent="0.3">
      <c r="A154" s="14"/>
      <c r="B154" s="55" t="s">
        <v>162</v>
      </c>
      <c r="C154" s="50" t="s">
        <v>238</v>
      </c>
      <c r="D154" s="40"/>
      <c r="E154" s="46"/>
      <c r="H154" s="14"/>
    </row>
    <row r="155" spans="1:8" hidden="1" x14ac:dyDescent="0.3">
      <c r="A155" s="14"/>
      <c r="B155" s="55" t="s">
        <v>163</v>
      </c>
      <c r="C155" s="55" t="s">
        <v>239</v>
      </c>
      <c r="D155" s="42"/>
      <c r="E155" s="46"/>
      <c r="H155" s="14"/>
    </row>
    <row r="156" spans="1:8" hidden="1" x14ac:dyDescent="0.3">
      <c r="A156" s="14"/>
      <c r="B156" s="55" t="s">
        <v>164</v>
      </c>
      <c r="C156" s="55" t="s">
        <v>240</v>
      </c>
      <c r="D156" s="42"/>
      <c r="E156" s="46"/>
      <c r="H156" s="14"/>
    </row>
    <row r="157" spans="1:8" hidden="1" x14ac:dyDescent="0.3">
      <c r="A157" s="14"/>
      <c r="B157" s="55" t="s">
        <v>43</v>
      </c>
      <c r="C157" s="50" t="s">
        <v>241</v>
      </c>
      <c r="D157" s="40"/>
      <c r="E157" s="46"/>
      <c r="H157" s="14"/>
    </row>
    <row r="158" spans="1:8" hidden="1" x14ac:dyDescent="0.3">
      <c r="A158" s="14"/>
      <c r="B158" s="55" t="s">
        <v>165</v>
      </c>
      <c r="C158" s="55" t="s">
        <v>242</v>
      </c>
      <c r="D158" s="42"/>
      <c r="E158" s="46"/>
      <c r="H158" s="14"/>
    </row>
    <row r="159" spans="1:8" hidden="1" x14ac:dyDescent="0.3">
      <c r="A159" s="14"/>
      <c r="B159" s="55" t="s">
        <v>166</v>
      </c>
      <c r="C159" s="55" t="s">
        <v>243</v>
      </c>
      <c r="D159" s="42"/>
      <c r="E159" s="46"/>
      <c r="H159" s="14"/>
    </row>
    <row r="160" spans="1:8" hidden="1" x14ac:dyDescent="0.3">
      <c r="A160" s="14"/>
      <c r="B160" s="55" t="s">
        <v>44</v>
      </c>
      <c r="C160" s="50" t="s">
        <v>244</v>
      </c>
      <c r="D160" s="40"/>
      <c r="E160" s="46"/>
      <c r="H160" s="14"/>
    </row>
    <row r="161" spans="1:8" hidden="1" x14ac:dyDescent="0.3">
      <c r="A161" s="14"/>
      <c r="B161" s="55" t="s">
        <v>45</v>
      </c>
      <c r="C161" s="55" t="s">
        <v>245</v>
      </c>
      <c r="D161" s="42"/>
      <c r="E161" s="46"/>
      <c r="H161" s="14"/>
    </row>
    <row r="162" spans="1:8" hidden="1" x14ac:dyDescent="0.3">
      <c r="A162" s="40"/>
      <c r="B162" s="50"/>
      <c r="C162" s="50"/>
      <c r="D162" s="40"/>
      <c r="E162" s="46"/>
      <c r="H162" s="40"/>
    </row>
    <row r="163" spans="1:8" hidden="1" x14ac:dyDescent="0.3">
      <c r="A163" s="39" t="s">
        <v>20</v>
      </c>
      <c r="B163" s="51" t="s">
        <v>88</v>
      </c>
      <c r="C163" s="56" t="s">
        <v>294</v>
      </c>
      <c r="D163" s="45"/>
      <c r="E163" s="46"/>
      <c r="H163" s="39"/>
    </row>
    <row r="164" spans="1:8" hidden="1" x14ac:dyDescent="0.3">
      <c r="A164" s="14"/>
      <c r="B164" s="55" t="s">
        <v>64</v>
      </c>
      <c r="C164" s="50" t="s">
        <v>246</v>
      </c>
      <c r="D164" s="40"/>
      <c r="E164" s="46"/>
      <c r="H164" s="14"/>
    </row>
    <row r="165" spans="1:8" hidden="1" x14ac:dyDescent="0.3">
      <c r="A165" s="14"/>
      <c r="B165" s="55" t="s">
        <v>167</v>
      </c>
      <c r="C165" s="50" t="s">
        <v>247</v>
      </c>
      <c r="D165" s="40"/>
      <c r="E165" s="46"/>
      <c r="H165" s="14"/>
    </row>
    <row r="166" spans="1:8" hidden="1" x14ac:dyDescent="0.3">
      <c r="A166" s="14"/>
      <c r="B166" s="55" t="s">
        <v>168</v>
      </c>
      <c r="C166" s="50" t="s">
        <v>248</v>
      </c>
      <c r="D166" s="40"/>
      <c r="E166" s="46"/>
      <c r="H166" s="14"/>
    </row>
    <row r="167" spans="1:8" hidden="1" x14ac:dyDescent="0.3">
      <c r="A167" s="14"/>
      <c r="B167" s="55" t="s">
        <v>65</v>
      </c>
      <c r="C167" s="50" t="s">
        <v>249</v>
      </c>
      <c r="D167" s="40"/>
      <c r="E167" s="46"/>
      <c r="H167" s="14"/>
    </row>
    <row r="168" spans="1:8" hidden="1" x14ac:dyDescent="0.3">
      <c r="A168" s="14"/>
      <c r="B168" s="55" t="s">
        <v>132</v>
      </c>
      <c r="C168" s="50" t="s">
        <v>250</v>
      </c>
      <c r="D168" s="40"/>
      <c r="E168" s="46"/>
      <c r="H168" s="14"/>
    </row>
    <row r="169" spans="1:8" hidden="1" x14ac:dyDescent="0.3">
      <c r="A169" s="14"/>
      <c r="B169" s="55" t="s">
        <v>68</v>
      </c>
      <c r="C169" s="50" t="s">
        <v>251</v>
      </c>
      <c r="D169" s="40"/>
      <c r="E169" s="46"/>
      <c r="H169" s="14"/>
    </row>
    <row r="170" spans="1:8" hidden="1" x14ac:dyDescent="0.3">
      <c r="A170" s="14"/>
      <c r="B170" s="55" t="s">
        <v>169</v>
      </c>
      <c r="C170" s="50" t="s">
        <v>252</v>
      </c>
      <c r="D170" s="40"/>
      <c r="E170" s="46"/>
      <c r="H170" s="14"/>
    </row>
    <row r="171" spans="1:8" hidden="1" x14ac:dyDescent="0.3">
      <c r="A171" s="14"/>
      <c r="B171" s="55"/>
      <c r="C171" s="50"/>
      <c r="D171" s="40"/>
      <c r="E171" s="46"/>
      <c r="H171" s="14"/>
    </row>
    <row r="172" spans="1:8" hidden="1" x14ac:dyDescent="0.3">
      <c r="A172" s="41" t="s">
        <v>108</v>
      </c>
      <c r="B172" s="51" t="s">
        <v>88</v>
      </c>
      <c r="C172" s="56" t="s">
        <v>294</v>
      </c>
      <c r="D172" s="45"/>
      <c r="E172" s="46"/>
      <c r="H172" s="41"/>
    </row>
    <row r="173" spans="1:8" hidden="1" x14ac:dyDescent="0.3">
      <c r="A173" s="14"/>
      <c r="B173" s="55" t="s">
        <v>66</v>
      </c>
      <c r="C173" s="50" t="s">
        <v>253</v>
      </c>
      <c r="D173" s="40"/>
      <c r="E173" s="46"/>
      <c r="H173" s="14"/>
    </row>
    <row r="174" spans="1:8" hidden="1" x14ac:dyDescent="0.3">
      <c r="A174" s="14"/>
      <c r="B174" s="55" t="s">
        <v>67</v>
      </c>
      <c r="C174" s="50" t="s">
        <v>254</v>
      </c>
      <c r="D174" s="40"/>
      <c r="E174" s="46"/>
      <c r="H174" s="14"/>
    </row>
    <row r="175" spans="1:8" hidden="1" x14ac:dyDescent="0.3">
      <c r="A175" s="14"/>
      <c r="B175" s="55" t="s">
        <v>133</v>
      </c>
      <c r="C175" s="50" t="s">
        <v>255</v>
      </c>
      <c r="D175" s="40"/>
      <c r="E175" s="46"/>
      <c r="H175" s="14"/>
    </row>
    <row r="176" spans="1:8" hidden="1" x14ac:dyDescent="0.3">
      <c r="A176" s="14"/>
      <c r="B176" s="55" t="s">
        <v>170</v>
      </c>
      <c r="C176" s="50" t="s">
        <v>256</v>
      </c>
      <c r="D176" s="40"/>
      <c r="E176" s="46"/>
      <c r="H176" s="14"/>
    </row>
    <row r="177" spans="1:8" hidden="1" x14ac:dyDescent="0.3">
      <c r="A177" s="14"/>
      <c r="B177" s="55" t="s">
        <v>70</v>
      </c>
      <c r="C177" s="50" t="s">
        <v>257</v>
      </c>
      <c r="D177" s="40"/>
      <c r="E177" s="46"/>
      <c r="H177" s="14"/>
    </row>
    <row r="178" spans="1:8" hidden="1" x14ac:dyDescent="0.3">
      <c r="A178" s="14"/>
      <c r="B178" s="55" t="s">
        <v>69</v>
      </c>
      <c r="C178" s="50" t="s">
        <v>258</v>
      </c>
      <c r="D178" s="40"/>
      <c r="E178" s="46"/>
      <c r="H178" s="14"/>
    </row>
    <row r="179" spans="1:8" hidden="1" x14ac:dyDescent="0.3">
      <c r="A179" s="14"/>
      <c r="B179" s="55" t="s">
        <v>134</v>
      </c>
      <c r="C179" s="50" t="s">
        <v>259</v>
      </c>
      <c r="D179" s="40"/>
      <c r="E179" s="46"/>
      <c r="H179" s="14"/>
    </row>
    <row r="180" spans="1:8" hidden="1" x14ac:dyDescent="0.3">
      <c r="A180" s="14"/>
      <c r="B180" s="55" t="s">
        <v>171</v>
      </c>
      <c r="C180" s="50" t="s">
        <v>260</v>
      </c>
      <c r="D180" s="40"/>
      <c r="E180" s="46"/>
      <c r="H180" s="14"/>
    </row>
    <row r="181" spans="1:8" hidden="1" x14ac:dyDescent="0.3">
      <c r="A181" s="40"/>
      <c r="B181" s="50"/>
      <c r="C181" s="50"/>
      <c r="D181" s="40"/>
      <c r="E181" s="46"/>
      <c r="H181" s="40"/>
    </row>
    <row r="182" spans="1:8" hidden="1" x14ac:dyDescent="0.3">
      <c r="A182" s="41" t="s">
        <v>107</v>
      </c>
      <c r="B182" s="51" t="s">
        <v>88</v>
      </c>
      <c r="C182" s="56" t="s">
        <v>294</v>
      </c>
      <c r="D182" s="45"/>
      <c r="E182" s="46"/>
      <c r="H182" s="41"/>
    </row>
    <row r="183" spans="1:8" hidden="1" x14ac:dyDescent="0.3">
      <c r="A183" s="14"/>
      <c r="B183" s="55" t="s">
        <v>135</v>
      </c>
      <c r="C183" s="50" t="s">
        <v>261</v>
      </c>
      <c r="D183" s="40"/>
      <c r="E183" s="46"/>
      <c r="H183" s="14"/>
    </row>
    <row r="184" spans="1:8" hidden="1" x14ac:dyDescent="0.3">
      <c r="A184" s="14"/>
      <c r="B184" s="55" t="s">
        <v>71</v>
      </c>
      <c r="C184" s="50" t="s">
        <v>262</v>
      </c>
      <c r="D184" s="40"/>
      <c r="E184" s="46"/>
      <c r="H184" s="14"/>
    </row>
    <row r="185" spans="1:8" hidden="1" x14ac:dyDescent="0.3">
      <c r="A185" s="14"/>
      <c r="B185" s="55" t="s">
        <v>72</v>
      </c>
      <c r="C185" s="50" t="s">
        <v>263</v>
      </c>
      <c r="D185" s="40"/>
      <c r="E185" s="46"/>
      <c r="H185" s="14"/>
    </row>
    <row r="186" spans="1:8" hidden="1" x14ac:dyDescent="0.3">
      <c r="A186" s="14"/>
      <c r="B186" s="55" t="s">
        <v>136</v>
      </c>
      <c r="C186" s="50" t="s">
        <v>264</v>
      </c>
      <c r="D186" s="40"/>
      <c r="E186" s="46"/>
      <c r="H186" s="14"/>
    </row>
    <row r="187" spans="1:8" hidden="1" x14ac:dyDescent="0.3">
      <c r="A187" s="14"/>
      <c r="B187" s="50"/>
      <c r="C187" s="50"/>
      <c r="D187" s="40"/>
      <c r="E187" s="46"/>
      <c r="H187" s="14"/>
    </row>
    <row r="188" spans="1:8" hidden="1" x14ac:dyDescent="0.3">
      <c r="A188" s="41" t="s">
        <v>106</v>
      </c>
      <c r="B188" s="51" t="s">
        <v>88</v>
      </c>
      <c r="C188" s="56" t="s">
        <v>294</v>
      </c>
      <c r="D188" s="45"/>
      <c r="E188" s="46"/>
      <c r="H188" s="41"/>
    </row>
    <row r="189" spans="1:8" hidden="1" x14ac:dyDescent="0.3">
      <c r="A189" s="14"/>
      <c r="B189" s="55" t="s">
        <v>172</v>
      </c>
      <c r="C189" s="50" t="s">
        <v>265</v>
      </c>
      <c r="D189" s="40"/>
      <c r="E189" s="46"/>
      <c r="H189" s="14"/>
    </row>
    <row r="190" spans="1:8" hidden="1" x14ac:dyDescent="0.3">
      <c r="A190" s="14"/>
      <c r="B190" s="55" t="s">
        <v>73</v>
      </c>
      <c r="C190" s="50" t="s">
        <v>266</v>
      </c>
      <c r="D190" s="40"/>
      <c r="E190" s="46"/>
      <c r="H190" s="14"/>
    </row>
    <row r="191" spans="1:8" hidden="1" x14ac:dyDescent="0.3">
      <c r="A191" s="14"/>
      <c r="B191" s="55" t="s">
        <v>137</v>
      </c>
      <c r="C191" s="50" t="s">
        <v>267</v>
      </c>
      <c r="D191" s="40"/>
      <c r="E191" s="46"/>
      <c r="H191" s="14"/>
    </row>
    <row r="192" spans="1:8" hidden="1" x14ac:dyDescent="0.3">
      <c r="A192" s="40"/>
      <c r="B192" s="50"/>
      <c r="C192" s="50"/>
      <c r="D192" s="40"/>
      <c r="E192" s="46"/>
      <c r="H192" s="40"/>
    </row>
    <row r="193" spans="1:8" hidden="1" x14ac:dyDescent="0.3">
      <c r="A193" s="41" t="s">
        <v>37</v>
      </c>
      <c r="B193" s="51" t="s">
        <v>88</v>
      </c>
      <c r="C193" s="56" t="s">
        <v>294</v>
      </c>
      <c r="D193" s="45"/>
      <c r="E193" s="46"/>
      <c r="H193" s="41"/>
    </row>
    <row r="194" spans="1:8" hidden="1" x14ac:dyDescent="0.3">
      <c r="A194" s="14"/>
      <c r="B194" s="55" t="s">
        <v>138</v>
      </c>
      <c r="C194" s="50" t="s">
        <v>268</v>
      </c>
      <c r="D194" s="40"/>
      <c r="E194" s="46"/>
      <c r="H194" s="14"/>
    </row>
    <row r="195" spans="1:8" hidden="1" x14ac:dyDescent="0.3">
      <c r="A195" s="14"/>
      <c r="B195" s="55" t="s">
        <v>38</v>
      </c>
      <c r="C195" s="50" t="s">
        <v>269</v>
      </c>
      <c r="D195" s="40"/>
      <c r="E195" s="46"/>
      <c r="H195" s="14"/>
    </row>
    <row r="196" spans="1:8" hidden="1" x14ac:dyDescent="0.3">
      <c r="A196" s="14"/>
      <c r="B196" s="55" t="s">
        <v>39</v>
      </c>
      <c r="C196" s="50" t="s">
        <v>270</v>
      </c>
      <c r="D196" s="40"/>
      <c r="E196" s="46"/>
      <c r="H196" s="14"/>
    </row>
    <row r="197" spans="1:8" hidden="1" x14ac:dyDescent="0.3">
      <c r="A197" s="14"/>
      <c r="B197" s="55" t="s">
        <v>139</v>
      </c>
      <c r="C197" s="50" t="s">
        <v>271</v>
      </c>
      <c r="D197" s="40"/>
      <c r="E197" s="46"/>
      <c r="H197" s="14"/>
    </row>
    <row r="198" spans="1:8" hidden="1" x14ac:dyDescent="0.3">
      <c r="A198" s="14"/>
      <c r="B198" s="55" t="s">
        <v>40</v>
      </c>
      <c r="C198" s="50" t="s">
        <v>272</v>
      </c>
      <c r="D198" s="40"/>
      <c r="E198" s="46"/>
      <c r="H198" s="14"/>
    </row>
    <row r="199" spans="1:8" hidden="1" x14ac:dyDescent="0.3">
      <c r="A199" s="14"/>
      <c r="B199" s="55" t="s">
        <v>140</v>
      </c>
      <c r="C199" s="50" t="s">
        <v>273</v>
      </c>
      <c r="D199" s="40"/>
      <c r="E199" s="46"/>
      <c r="H199" s="14"/>
    </row>
    <row r="200" spans="1:8" hidden="1" x14ac:dyDescent="0.3">
      <c r="A200" s="14"/>
      <c r="B200" s="55" t="s">
        <v>141</v>
      </c>
      <c r="C200" s="50" t="s">
        <v>274</v>
      </c>
      <c r="D200" s="40"/>
      <c r="E200" s="46"/>
      <c r="H200" s="14"/>
    </row>
    <row r="201" spans="1:8" hidden="1" x14ac:dyDescent="0.3">
      <c r="A201" s="40"/>
      <c r="B201" s="50"/>
      <c r="C201" s="50"/>
      <c r="D201" s="40"/>
      <c r="E201" s="46"/>
      <c r="H201" s="40"/>
    </row>
    <row r="202" spans="1:8" hidden="1" x14ac:dyDescent="0.3">
      <c r="A202" s="41" t="s">
        <v>22</v>
      </c>
      <c r="B202" s="51" t="s">
        <v>88</v>
      </c>
      <c r="C202" s="56" t="s">
        <v>294</v>
      </c>
      <c r="D202" s="45"/>
      <c r="E202" s="46"/>
      <c r="H202" s="41"/>
    </row>
    <row r="203" spans="1:8" hidden="1" x14ac:dyDescent="0.3">
      <c r="A203" s="14"/>
      <c r="B203" s="55" t="s">
        <v>23</v>
      </c>
      <c r="C203" s="50" t="s">
        <v>275</v>
      </c>
      <c r="D203" s="40"/>
      <c r="E203" s="46"/>
      <c r="H203" s="14"/>
    </row>
    <row r="204" spans="1:8" hidden="1" x14ac:dyDescent="0.3">
      <c r="A204" s="14"/>
      <c r="B204" s="55" t="s">
        <v>25</v>
      </c>
      <c r="C204" s="50" t="s">
        <v>276</v>
      </c>
      <c r="D204" s="40"/>
      <c r="E204" s="46"/>
      <c r="H204" s="14"/>
    </row>
    <row r="205" spans="1:8" hidden="1" x14ac:dyDescent="0.3">
      <c r="A205" s="14"/>
      <c r="B205" s="55" t="s">
        <v>142</v>
      </c>
      <c r="C205" s="50" t="s">
        <v>277</v>
      </c>
      <c r="D205" s="40"/>
      <c r="E205" s="46"/>
      <c r="H205" s="14"/>
    </row>
    <row r="206" spans="1:8" hidden="1" x14ac:dyDescent="0.3">
      <c r="A206" s="14"/>
      <c r="B206" s="55" t="s">
        <v>24</v>
      </c>
      <c r="C206" s="50" t="s">
        <v>278</v>
      </c>
      <c r="D206" s="40"/>
      <c r="E206" s="46"/>
      <c r="H206" s="14"/>
    </row>
    <row r="207" spans="1:8" hidden="1" x14ac:dyDescent="0.3">
      <c r="A207" s="14"/>
      <c r="B207" s="57" t="s">
        <v>173</v>
      </c>
      <c r="C207" s="53" t="s">
        <v>279</v>
      </c>
      <c r="D207" s="14"/>
      <c r="E207" s="46"/>
      <c r="H207" s="14"/>
    </row>
    <row r="208" spans="1:8" hidden="1" x14ac:dyDescent="0.3">
      <c r="A208" s="14"/>
      <c r="B208" s="55" t="s">
        <v>26</v>
      </c>
      <c r="C208" s="50" t="s">
        <v>280</v>
      </c>
      <c r="D208" s="40"/>
      <c r="E208" s="46"/>
      <c r="H208" s="14"/>
    </row>
    <row r="209" spans="1:8" hidden="1" x14ac:dyDescent="0.3">
      <c r="A209" s="14"/>
      <c r="B209" s="55" t="s">
        <v>27</v>
      </c>
      <c r="C209" s="50" t="s">
        <v>281</v>
      </c>
      <c r="D209" s="40"/>
      <c r="E209" s="46"/>
      <c r="H209" s="14"/>
    </row>
    <row r="210" spans="1:8" hidden="1" x14ac:dyDescent="0.3">
      <c r="A210" s="40"/>
      <c r="B210" s="50"/>
      <c r="C210" s="50"/>
      <c r="D210" s="40"/>
      <c r="E210" s="46"/>
      <c r="H210" s="40"/>
    </row>
    <row r="211" spans="1:8" hidden="1" x14ac:dyDescent="0.3">
      <c r="A211" s="41" t="s">
        <v>143</v>
      </c>
      <c r="B211" s="51" t="s">
        <v>88</v>
      </c>
      <c r="C211" s="56" t="s">
        <v>294</v>
      </c>
      <c r="D211" s="45"/>
      <c r="E211" s="46"/>
      <c r="H211" s="41"/>
    </row>
    <row r="212" spans="1:8" hidden="1" x14ac:dyDescent="0.3">
      <c r="A212" s="14"/>
      <c r="B212" s="55" t="s">
        <v>29</v>
      </c>
      <c r="C212" s="55" t="s">
        <v>282</v>
      </c>
      <c r="D212" s="42"/>
      <c r="E212" s="46"/>
      <c r="H212" s="14"/>
    </row>
    <row r="213" spans="1:8" hidden="1" x14ac:dyDescent="0.3">
      <c r="A213" s="14"/>
      <c r="B213" s="55" t="s">
        <v>31</v>
      </c>
      <c r="C213" s="50" t="s">
        <v>283</v>
      </c>
      <c r="D213" s="40"/>
      <c r="E213" s="46"/>
      <c r="H213" s="14"/>
    </row>
    <row r="214" spans="1:8" hidden="1" x14ac:dyDescent="0.3">
      <c r="A214" s="14"/>
      <c r="B214" s="55" t="s">
        <v>28</v>
      </c>
      <c r="C214" s="50" t="s">
        <v>284</v>
      </c>
      <c r="D214" s="40"/>
      <c r="E214" s="46"/>
      <c r="H214" s="14"/>
    </row>
    <row r="215" spans="1:8" hidden="1" x14ac:dyDescent="0.3">
      <c r="A215" s="14"/>
      <c r="B215" s="55" t="s">
        <v>36</v>
      </c>
      <c r="C215" s="50" t="s">
        <v>285</v>
      </c>
      <c r="D215" s="40"/>
      <c r="E215" s="46"/>
      <c r="H215" s="14"/>
    </row>
    <row r="216" spans="1:8" hidden="1" x14ac:dyDescent="0.3">
      <c r="A216" s="14"/>
      <c r="B216" s="55" t="s">
        <v>30</v>
      </c>
      <c r="C216" s="50" t="s">
        <v>286</v>
      </c>
      <c r="D216" s="40"/>
      <c r="E216" s="46"/>
      <c r="H216" s="14"/>
    </row>
    <row r="217" spans="1:8" hidden="1" x14ac:dyDescent="0.3">
      <c r="A217" s="14"/>
      <c r="B217" s="57" t="s">
        <v>144</v>
      </c>
      <c r="C217" s="53" t="s">
        <v>287</v>
      </c>
      <c r="D217" s="14"/>
      <c r="E217" s="46"/>
      <c r="H217" s="14"/>
    </row>
    <row r="218" spans="1:8" hidden="1" x14ac:dyDescent="0.3">
      <c r="A218" s="14"/>
      <c r="B218" s="55"/>
      <c r="C218" s="50"/>
      <c r="D218" s="40"/>
      <c r="E218" s="46"/>
      <c r="H218" s="14"/>
    </row>
    <row r="219" spans="1:8" hidden="1" x14ac:dyDescent="0.3">
      <c r="A219" s="41" t="s">
        <v>104</v>
      </c>
      <c r="B219" s="51" t="s">
        <v>88</v>
      </c>
      <c r="C219" s="56" t="s">
        <v>294</v>
      </c>
      <c r="D219" s="45"/>
      <c r="E219" s="46"/>
      <c r="H219" s="41"/>
    </row>
    <row r="220" spans="1:8" hidden="1" x14ac:dyDescent="0.3">
      <c r="A220" s="14"/>
      <c r="B220" s="55" t="s">
        <v>32</v>
      </c>
      <c r="C220" s="50" t="s">
        <v>288</v>
      </c>
      <c r="D220" s="40"/>
      <c r="E220" s="46"/>
      <c r="H220" s="14"/>
    </row>
    <row r="221" spans="1:8" hidden="1" x14ac:dyDescent="0.3">
      <c r="A221" s="14"/>
      <c r="B221" s="55" t="s">
        <v>34</v>
      </c>
      <c r="C221" s="50" t="s">
        <v>289</v>
      </c>
      <c r="D221" s="40"/>
      <c r="E221" s="46"/>
      <c r="H221" s="14"/>
    </row>
    <row r="222" spans="1:8" hidden="1" x14ac:dyDescent="0.3">
      <c r="A222" s="14"/>
      <c r="B222" s="55" t="s">
        <v>35</v>
      </c>
      <c r="C222" s="50" t="s">
        <v>290</v>
      </c>
      <c r="D222" s="40"/>
      <c r="E222" s="46"/>
      <c r="H222" s="14"/>
    </row>
    <row r="223" spans="1:8" hidden="1" x14ac:dyDescent="0.3">
      <c r="A223" s="14"/>
      <c r="B223" s="55" t="s">
        <v>174</v>
      </c>
      <c r="C223" s="50" t="s">
        <v>291</v>
      </c>
      <c r="D223" s="40"/>
      <c r="E223" s="46"/>
      <c r="H223" s="14"/>
    </row>
    <row r="224" spans="1:8" hidden="1" x14ac:dyDescent="0.3">
      <c r="A224" s="14"/>
      <c r="B224" s="57" t="s">
        <v>145</v>
      </c>
      <c r="C224" s="53" t="s">
        <v>292</v>
      </c>
      <c r="D224" s="14"/>
      <c r="E224" s="46"/>
      <c r="H224" s="14"/>
    </row>
    <row r="225" spans="1:11" hidden="1" x14ac:dyDescent="0.3">
      <c r="A225" s="14"/>
      <c r="B225" s="55" t="s">
        <v>33</v>
      </c>
      <c r="C225" s="50" t="s">
        <v>293</v>
      </c>
      <c r="D225" s="40"/>
      <c r="E225" s="46"/>
      <c r="H225" s="14"/>
    </row>
    <row r="226" spans="1:11" hidden="1" x14ac:dyDescent="0.3">
      <c r="B226" s="52"/>
      <c r="C226" s="52"/>
      <c r="E226" s="46"/>
    </row>
    <row r="227" spans="1:11" hidden="1" x14ac:dyDescent="0.3">
      <c r="B227" s="52"/>
      <c r="C227" s="52"/>
      <c r="E227" s="46"/>
    </row>
    <row r="228" spans="1:11" hidden="1" x14ac:dyDescent="0.3">
      <c r="A228" s="41" t="s">
        <v>17</v>
      </c>
      <c r="B228" s="51" t="s">
        <v>88</v>
      </c>
      <c r="C228" s="56" t="s">
        <v>294</v>
      </c>
      <c r="D228" s="45"/>
      <c r="E228" s="46"/>
    </row>
    <row r="229" spans="1:11" hidden="1" x14ac:dyDescent="0.3">
      <c r="B229" s="55" t="s">
        <v>152</v>
      </c>
      <c r="C229" s="50" t="s">
        <v>213</v>
      </c>
      <c r="D229" s="40"/>
      <c r="E229" s="46"/>
      <c r="I229" s="42"/>
    </row>
    <row r="230" spans="1:11" hidden="1" x14ac:dyDescent="0.3">
      <c r="B230" s="55" t="s">
        <v>59</v>
      </c>
      <c r="C230" s="50" t="s">
        <v>221</v>
      </c>
      <c r="D230" s="40"/>
      <c r="E230" s="46"/>
      <c r="I230" s="42"/>
    </row>
    <row r="231" spans="1:11" hidden="1" x14ac:dyDescent="0.3">
      <c r="B231" s="55" t="s">
        <v>124</v>
      </c>
      <c r="C231" s="50" t="s">
        <v>214</v>
      </c>
      <c r="D231" s="40"/>
      <c r="E231" s="46"/>
      <c r="I231" s="42"/>
    </row>
    <row r="232" spans="1:11" hidden="1" x14ac:dyDescent="0.3">
      <c r="B232" s="55" t="s">
        <v>58</v>
      </c>
      <c r="C232" s="50" t="s">
        <v>222</v>
      </c>
      <c r="D232" s="40"/>
      <c r="E232" s="46"/>
      <c r="I232" s="42"/>
    </row>
    <row r="233" spans="1:11" hidden="1" x14ac:dyDescent="0.3">
      <c r="B233" s="55" t="s">
        <v>56</v>
      </c>
      <c r="C233" s="50" t="s">
        <v>215</v>
      </c>
      <c r="D233" s="40"/>
      <c r="E233" s="46"/>
      <c r="I233" s="42"/>
    </row>
    <row r="234" spans="1:11" hidden="1" x14ac:dyDescent="0.3">
      <c r="B234" s="55" t="s">
        <v>154</v>
      </c>
      <c r="C234" s="50" t="s">
        <v>223</v>
      </c>
      <c r="D234" s="40"/>
      <c r="E234" s="46"/>
      <c r="I234" s="42"/>
    </row>
    <row r="235" spans="1:11" hidden="1" x14ac:dyDescent="0.3">
      <c r="B235" s="55" t="s">
        <v>55</v>
      </c>
      <c r="C235" s="50" t="s">
        <v>216</v>
      </c>
      <c r="D235" s="40"/>
      <c r="E235" s="46"/>
      <c r="I235" s="42"/>
    </row>
    <row r="236" spans="1:11" hidden="1" x14ac:dyDescent="0.3">
      <c r="B236" s="55" t="s">
        <v>155</v>
      </c>
      <c r="C236" s="50" t="s">
        <v>224</v>
      </c>
      <c r="D236" s="40"/>
      <c r="E236" s="46"/>
      <c r="I236" s="42"/>
    </row>
    <row r="237" spans="1:11" hidden="1" x14ac:dyDescent="0.3">
      <c r="B237" s="55" t="s">
        <v>153</v>
      </c>
      <c r="C237" s="50" t="s">
        <v>217</v>
      </c>
      <c r="D237" s="40"/>
      <c r="E237" s="46"/>
      <c r="I237" s="40"/>
      <c r="K237" s="40"/>
    </row>
    <row r="238" spans="1:11" hidden="1" x14ac:dyDescent="0.3">
      <c r="B238" s="55" t="s">
        <v>60</v>
      </c>
      <c r="C238" s="50" t="s">
        <v>225</v>
      </c>
      <c r="D238" s="40"/>
      <c r="E238" s="46"/>
      <c r="I238" s="40"/>
      <c r="K238" s="40"/>
    </row>
    <row r="239" spans="1:11" hidden="1" x14ac:dyDescent="0.3">
      <c r="B239" s="55" t="s">
        <v>53</v>
      </c>
      <c r="C239" s="50" t="s">
        <v>218</v>
      </c>
      <c r="D239" s="40"/>
      <c r="E239" s="46"/>
      <c r="I239" s="42"/>
    </row>
    <row r="240" spans="1:11" hidden="1" x14ac:dyDescent="0.3">
      <c r="B240" s="55" t="s">
        <v>125</v>
      </c>
      <c r="C240" s="50" t="s">
        <v>219</v>
      </c>
      <c r="D240" s="40"/>
      <c r="E240" s="46"/>
      <c r="I240" s="42"/>
    </row>
    <row r="241" spans="1:11" hidden="1" x14ac:dyDescent="0.3">
      <c r="B241" s="55" t="s">
        <v>54</v>
      </c>
      <c r="C241" s="50" t="s">
        <v>220</v>
      </c>
      <c r="D241" s="40"/>
      <c r="E241" s="46"/>
      <c r="I241" s="42"/>
    </row>
    <row r="242" spans="1:11" hidden="1" x14ac:dyDescent="0.3">
      <c r="B242" s="51" t="s">
        <v>88</v>
      </c>
      <c r="C242" s="56" t="s">
        <v>294</v>
      </c>
      <c r="D242" s="45"/>
      <c r="E242" s="46"/>
      <c r="I242" s="42"/>
    </row>
    <row r="243" spans="1:11" hidden="1" x14ac:dyDescent="0.3">
      <c r="A243" s="41" t="s">
        <v>176</v>
      </c>
      <c r="B243" s="55" t="s">
        <v>29</v>
      </c>
      <c r="C243" s="55" t="s">
        <v>282</v>
      </c>
      <c r="D243" s="42"/>
      <c r="E243" s="46"/>
      <c r="I243" s="42"/>
    </row>
    <row r="244" spans="1:11" hidden="1" x14ac:dyDescent="0.3">
      <c r="B244" s="55" t="s">
        <v>32</v>
      </c>
      <c r="C244" s="50" t="s">
        <v>288</v>
      </c>
      <c r="D244" s="40"/>
      <c r="E244" s="46"/>
      <c r="I244" s="42"/>
    </row>
    <row r="245" spans="1:11" hidden="1" x14ac:dyDescent="0.3">
      <c r="B245" s="55" t="s">
        <v>31</v>
      </c>
      <c r="C245" s="50" t="s">
        <v>283</v>
      </c>
      <c r="D245" s="40"/>
      <c r="E245" s="46"/>
      <c r="I245" s="42"/>
    </row>
    <row r="246" spans="1:11" hidden="1" x14ac:dyDescent="0.3">
      <c r="B246" s="55" t="s">
        <v>34</v>
      </c>
      <c r="C246" s="50" t="s">
        <v>289</v>
      </c>
      <c r="D246" s="40"/>
      <c r="E246" s="47"/>
      <c r="I246" s="42"/>
    </row>
    <row r="247" spans="1:11" hidden="1" x14ac:dyDescent="0.3">
      <c r="B247" s="55" t="s">
        <v>28</v>
      </c>
      <c r="C247" s="50" t="s">
        <v>284</v>
      </c>
      <c r="D247" s="40"/>
      <c r="E247" s="48"/>
      <c r="I247" s="42"/>
    </row>
    <row r="248" spans="1:11" hidden="1" x14ac:dyDescent="0.3">
      <c r="B248" s="55" t="s">
        <v>35</v>
      </c>
      <c r="C248" s="50" t="s">
        <v>290</v>
      </c>
      <c r="D248" s="40"/>
      <c r="E248" s="47"/>
      <c r="I248" s="43"/>
    </row>
    <row r="249" spans="1:11" hidden="1" x14ac:dyDescent="0.3">
      <c r="B249" s="55" t="s">
        <v>36</v>
      </c>
      <c r="C249" s="50" t="s">
        <v>285</v>
      </c>
      <c r="D249" s="40"/>
      <c r="E249" s="48"/>
      <c r="I249" s="42"/>
      <c r="K249" s="40"/>
    </row>
    <row r="250" spans="1:11" hidden="1" x14ac:dyDescent="0.3">
      <c r="B250" s="55" t="s">
        <v>174</v>
      </c>
      <c r="C250" s="50" t="s">
        <v>291</v>
      </c>
      <c r="D250" s="40"/>
      <c r="E250" s="46"/>
      <c r="I250" s="40"/>
      <c r="K250" s="40"/>
    </row>
    <row r="251" spans="1:11" hidden="1" x14ac:dyDescent="0.3">
      <c r="B251" s="55" t="s">
        <v>30</v>
      </c>
      <c r="C251" s="50" t="s">
        <v>286</v>
      </c>
      <c r="D251" s="40"/>
      <c r="E251" s="48"/>
      <c r="I251" s="42"/>
    </row>
    <row r="252" spans="1:11" hidden="1" x14ac:dyDescent="0.3">
      <c r="B252" s="57" t="s">
        <v>145</v>
      </c>
      <c r="C252" s="53" t="s">
        <v>292</v>
      </c>
      <c r="D252" s="14"/>
      <c r="E252" s="49"/>
      <c r="I252" s="42"/>
    </row>
    <row r="253" spans="1:11" hidden="1" x14ac:dyDescent="0.3">
      <c r="B253" s="57" t="s">
        <v>144</v>
      </c>
      <c r="C253" s="53" t="s">
        <v>287</v>
      </c>
      <c r="D253" s="14"/>
      <c r="E253" s="48"/>
      <c r="I253" s="42"/>
    </row>
    <row r="254" spans="1:11" hidden="1" x14ac:dyDescent="0.3">
      <c r="B254" s="55" t="s">
        <v>33</v>
      </c>
      <c r="C254" s="50" t="s">
        <v>293</v>
      </c>
      <c r="D254" s="40"/>
      <c r="E254" s="49"/>
      <c r="I254" s="42"/>
    </row>
    <row r="255" spans="1:11" hidden="1" x14ac:dyDescent="0.3">
      <c r="B255" s="51" t="s">
        <v>88</v>
      </c>
      <c r="C255" s="56" t="s">
        <v>294</v>
      </c>
      <c r="D255" s="45"/>
      <c r="E255" s="48"/>
      <c r="I255" s="43"/>
    </row>
    <row r="256" spans="1:11" hidden="1" x14ac:dyDescent="0.3">
      <c r="A256" s="41" t="s">
        <v>175</v>
      </c>
      <c r="B256" s="55" t="s">
        <v>138</v>
      </c>
      <c r="C256" s="50" t="s">
        <v>268</v>
      </c>
      <c r="D256" s="40"/>
      <c r="E256" s="49"/>
      <c r="I256" s="42"/>
    </row>
    <row r="257" spans="2:9" hidden="1" x14ac:dyDescent="0.3">
      <c r="B257" s="55" t="s">
        <v>152</v>
      </c>
      <c r="C257" s="50" t="s">
        <v>213</v>
      </c>
      <c r="D257" s="40"/>
      <c r="E257" s="48"/>
      <c r="I257" s="42"/>
    </row>
    <row r="258" spans="2:9" hidden="1" x14ac:dyDescent="0.3">
      <c r="B258" s="55" t="s">
        <v>38</v>
      </c>
      <c r="C258" s="50" t="s">
        <v>269</v>
      </c>
      <c r="D258" s="40"/>
      <c r="E258" s="49"/>
      <c r="I258" s="42"/>
    </row>
    <row r="259" spans="2:9" hidden="1" x14ac:dyDescent="0.3">
      <c r="B259" s="55" t="s">
        <v>59</v>
      </c>
      <c r="C259" s="50" t="s">
        <v>221</v>
      </c>
      <c r="D259" s="40"/>
      <c r="E259" s="48"/>
      <c r="I259" s="42"/>
    </row>
    <row r="260" spans="2:9" hidden="1" x14ac:dyDescent="0.3">
      <c r="B260" s="55" t="s">
        <v>39</v>
      </c>
      <c r="C260" s="50" t="s">
        <v>270</v>
      </c>
      <c r="D260" s="40"/>
      <c r="E260" s="49"/>
      <c r="I260" s="42"/>
    </row>
    <row r="261" spans="2:9" hidden="1" x14ac:dyDescent="0.3">
      <c r="B261" s="55" t="s">
        <v>124</v>
      </c>
      <c r="C261" s="50" t="s">
        <v>214</v>
      </c>
      <c r="D261" s="40"/>
      <c r="E261" s="48"/>
      <c r="I261" s="42"/>
    </row>
    <row r="262" spans="2:9" hidden="1" x14ac:dyDescent="0.3">
      <c r="B262" s="55" t="s">
        <v>139</v>
      </c>
      <c r="C262" s="50" t="s">
        <v>271</v>
      </c>
      <c r="D262" s="40"/>
      <c r="E262" s="49"/>
      <c r="I262" s="42"/>
    </row>
    <row r="263" spans="2:9" hidden="1" x14ac:dyDescent="0.3">
      <c r="B263" s="55" t="s">
        <v>58</v>
      </c>
      <c r="C263" s="50" t="s">
        <v>222</v>
      </c>
      <c r="D263" s="40"/>
      <c r="E263" s="48"/>
    </row>
    <row r="264" spans="2:9" hidden="1" x14ac:dyDescent="0.3">
      <c r="B264" s="55" t="s">
        <v>40</v>
      </c>
      <c r="C264" s="50" t="s">
        <v>272</v>
      </c>
      <c r="D264" s="40"/>
      <c r="E264" s="49"/>
    </row>
    <row r="265" spans="2:9" hidden="1" x14ac:dyDescent="0.3">
      <c r="B265" s="55" t="s">
        <v>56</v>
      </c>
      <c r="C265" s="50" t="s">
        <v>215</v>
      </c>
      <c r="D265" s="40"/>
      <c r="E265" s="48"/>
      <c r="I265" s="42"/>
    </row>
    <row r="266" spans="2:9" hidden="1" x14ac:dyDescent="0.3">
      <c r="B266" s="55" t="s">
        <v>140</v>
      </c>
      <c r="C266" s="50" t="s">
        <v>273</v>
      </c>
      <c r="D266" s="40"/>
      <c r="E266" s="49"/>
      <c r="I266" s="42"/>
    </row>
    <row r="267" spans="2:9" hidden="1" x14ac:dyDescent="0.3">
      <c r="B267" s="55" t="s">
        <v>154</v>
      </c>
      <c r="C267" s="50" t="s">
        <v>223</v>
      </c>
      <c r="D267" s="40"/>
      <c r="E267" s="48"/>
      <c r="I267" s="42"/>
    </row>
    <row r="268" spans="2:9" hidden="1" x14ac:dyDescent="0.3">
      <c r="B268" s="55" t="s">
        <v>141</v>
      </c>
      <c r="C268" s="50" t="s">
        <v>274</v>
      </c>
      <c r="D268" s="40"/>
      <c r="E268" s="49"/>
      <c r="I268" s="42"/>
    </row>
    <row r="269" spans="2:9" hidden="1" x14ac:dyDescent="0.3">
      <c r="B269" s="55" t="s">
        <v>55</v>
      </c>
      <c r="C269" s="50" t="s">
        <v>216</v>
      </c>
      <c r="D269" s="40"/>
      <c r="E269" s="48"/>
      <c r="I269" s="42"/>
    </row>
    <row r="270" spans="2:9" hidden="1" x14ac:dyDescent="0.3">
      <c r="B270" s="55" t="s">
        <v>155</v>
      </c>
      <c r="C270" s="50" t="s">
        <v>224</v>
      </c>
      <c r="D270" s="40"/>
      <c r="E270" s="49"/>
      <c r="I270" s="42"/>
    </row>
    <row r="271" spans="2:9" hidden="1" x14ac:dyDescent="0.3">
      <c r="B271" s="55" t="s">
        <v>153</v>
      </c>
      <c r="C271" s="50" t="s">
        <v>217</v>
      </c>
      <c r="D271" s="40"/>
      <c r="E271" s="48"/>
      <c r="I271" s="42"/>
    </row>
    <row r="272" spans="2:9" hidden="1" x14ac:dyDescent="0.3">
      <c r="B272" s="55" t="s">
        <v>60</v>
      </c>
      <c r="C272" s="50" t="s">
        <v>225</v>
      </c>
      <c r="D272" s="40"/>
      <c r="E272" s="49"/>
      <c r="I272" s="42"/>
    </row>
    <row r="273" spans="1:11" hidden="1" x14ac:dyDescent="0.3">
      <c r="B273" s="55" t="s">
        <v>53</v>
      </c>
      <c r="C273" s="50" t="s">
        <v>218</v>
      </c>
      <c r="D273" s="40"/>
      <c r="E273" s="48"/>
      <c r="I273" s="42"/>
    </row>
    <row r="274" spans="1:11" hidden="1" x14ac:dyDescent="0.3">
      <c r="B274" s="55" t="s">
        <v>125</v>
      </c>
      <c r="C274" s="50" t="s">
        <v>219</v>
      </c>
      <c r="D274" s="40"/>
      <c r="E274" s="49"/>
      <c r="I274" s="42"/>
    </row>
    <row r="275" spans="1:11" hidden="1" x14ac:dyDescent="0.3">
      <c r="B275" s="55" t="s">
        <v>54</v>
      </c>
      <c r="C275" s="50" t="s">
        <v>220</v>
      </c>
      <c r="D275" s="40"/>
      <c r="E275" s="48"/>
      <c r="I275" s="42"/>
    </row>
    <row r="276" spans="1:11" hidden="1" x14ac:dyDescent="0.3">
      <c r="B276" s="55"/>
      <c r="C276" s="50"/>
      <c r="D276" s="40"/>
      <c r="E276" s="48"/>
      <c r="I276" s="42"/>
    </row>
    <row r="277" spans="1:11" hidden="1" x14ac:dyDescent="0.3">
      <c r="B277" s="51" t="s">
        <v>88</v>
      </c>
      <c r="C277" s="56" t="s">
        <v>294</v>
      </c>
      <c r="D277" s="45"/>
      <c r="E277" s="49"/>
      <c r="I277" s="42"/>
    </row>
    <row r="278" spans="1:11" hidden="1" x14ac:dyDescent="0.3">
      <c r="A278" s="41" t="s">
        <v>177</v>
      </c>
      <c r="B278" s="55" t="s">
        <v>51</v>
      </c>
      <c r="C278" s="50" t="s">
        <v>200</v>
      </c>
      <c r="D278" s="40"/>
      <c r="E278" s="48"/>
      <c r="I278" s="40"/>
    </row>
    <row r="279" spans="1:11" hidden="1" x14ac:dyDescent="0.3">
      <c r="B279" s="55" t="s">
        <v>46</v>
      </c>
      <c r="C279" s="50" t="s">
        <v>204</v>
      </c>
      <c r="D279" s="40"/>
      <c r="E279" s="49"/>
      <c r="I279" s="42"/>
    </row>
    <row r="280" spans="1:11" hidden="1" x14ac:dyDescent="0.3">
      <c r="B280" s="55" t="s">
        <v>118</v>
      </c>
      <c r="C280" s="50" t="s">
        <v>201</v>
      </c>
      <c r="D280" s="40"/>
      <c r="E280" s="48"/>
      <c r="I280" s="42"/>
    </row>
    <row r="281" spans="1:11" hidden="1" x14ac:dyDescent="0.3">
      <c r="B281" s="55" t="s">
        <v>47</v>
      </c>
      <c r="C281" s="50" t="s">
        <v>205</v>
      </c>
      <c r="D281" s="40"/>
      <c r="E281" s="46"/>
      <c r="I281" s="42"/>
    </row>
    <row r="282" spans="1:11" hidden="1" x14ac:dyDescent="0.3">
      <c r="B282" s="55" t="s">
        <v>150</v>
      </c>
      <c r="C282" s="50" t="s">
        <v>202</v>
      </c>
      <c r="D282" s="40"/>
      <c r="E282" s="46"/>
      <c r="I282" s="42"/>
    </row>
    <row r="283" spans="1:11" hidden="1" x14ac:dyDescent="0.3">
      <c r="B283" s="55" t="s">
        <v>49</v>
      </c>
      <c r="C283" s="50" t="s">
        <v>206</v>
      </c>
      <c r="D283" s="40"/>
      <c r="E283" s="48"/>
      <c r="I283" s="40"/>
      <c r="K283" s="40"/>
    </row>
    <row r="284" spans="1:11" hidden="1" x14ac:dyDescent="0.3">
      <c r="B284" s="55" t="s">
        <v>50</v>
      </c>
      <c r="C284" s="50" t="s">
        <v>203</v>
      </c>
      <c r="D284" s="40"/>
      <c r="E284" s="48"/>
      <c r="I284" s="42"/>
      <c r="K284" s="40"/>
    </row>
    <row r="285" spans="1:11" hidden="1" x14ac:dyDescent="0.3">
      <c r="B285" s="55" t="s">
        <v>48</v>
      </c>
      <c r="C285" s="50" t="s">
        <v>207</v>
      </c>
      <c r="D285" s="40"/>
      <c r="E285" s="48"/>
      <c r="I285" s="42"/>
    </row>
    <row r="286" spans="1:11" hidden="1" x14ac:dyDescent="0.3">
      <c r="B286" s="55" t="s">
        <v>119</v>
      </c>
      <c r="C286" s="50" t="s">
        <v>208</v>
      </c>
      <c r="D286" s="40"/>
      <c r="E286" s="48"/>
      <c r="I286" s="42"/>
    </row>
    <row r="287" spans="1:11" hidden="1" x14ac:dyDescent="0.3"/>
    <row r="288" spans="1:11" hidden="1" x14ac:dyDescent="0.3">
      <c r="B288" t="s">
        <v>295</v>
      </c>
      <c r="C288" t="s">
        <v>296</v>
      </c>
      <c r="D288" t="s">
        <v>333</v>
      </c>
      <c r="E288" t="s">
        <v>335</v>
      </c>
    </row>
    <row r="289" spans="2:5" hidden="1" x14ac:dyDescent="0.3">
      <c r="B289" t="s">
        <v>77</v>
      </c>
      <c r="C289" s="40" t="s">
        <v>77</v>
      </c>
      <c r="D289" s="40" t="s">
        <v>312</v>
      </c>
      <c r="E289" s="40" t="str">
        <f>CONCATENATE(Table_Name[[#This Row],[Table name]],"[Link]")</f>
        <v>Abs[Link]</v>
      </c>
    </row>
    <row r="290" spans="2:5" hidden="1" x14ac:dyDescent="0.3">
      <c r="B290" t="s">
        <v>19</v>
      </c>
      <c r="C290" s="40" t="s">
        <v>19</v>
      </c>
      <c r="D290" s="40" t="s">
        <v>313</v>
      </c>
      <c r="E290" s="40" t="str">
        <f>CONCATENATE(Table_Name[[#This Row],[Table name]],"[Link]")</f>
        <v>Calves[Link]</v>
      </c>
    </row>
    <row r="291" spans="2:5" hidden="1" x14ac:dyDescent="0.3">
      <c r="B291" t="s">
        <v>18</v>
      </c>
      <c r="C291" s="40" t="s">
        <v>18</v>
      </c>
      <c r="D291" s="40" t="s">
        <v>314</v>
      </c>
      <c r="E291" s="40" t="str">
        <f>CONCATENATE(Table_Name[[#This Row],[Table name]],"[Link]")</f>
        <v>Biceps[Link]</v>
      </c>
    </row>
    <row r="292" spans="2:5" hidden="1" x14ac:dyDescent="0.3">
      <c r="B292" t="s">
        <v>117</v>
      </c>
      <c r="C292" s="40" t="s">
        <v>297</v>
      </c>
      <c r="D292" s="40" t="s">
        <v>315</v>
      </c>
      <c r="E292" s="40" t="str">
        <f>CONCATENATE(Table_Name[[#This Row],[Table name]],"[Link]")</f>
        <v>Rear_Delts[Link]</v>
      </c>
    </row>
    <row r="293" spans="2:5" hidden="1" x14ac:dyDescent="0.3">
      <c r="B293" t="s">
        <v>105</v>
      </c>
      <c r="C293" s="40" t="s">
        <v>298</v>
      </c>
      <c r="D293" s="40" t="s">
        <v>316</v>
      </c>
      <c r="E293" s="40" t="str">
        <f>CONCATENATE(Table_Name[[#This Row],[Table name]],"[Link]")</f>
        <v>Side_Delts[Link]</v>
      </c>
    </row>
    <row r="294" spans="2:5" hidden="1" x14ac:dyDescent="0.3">
      <c r="B294" t="s">
        <v>120</v>
      </c>
      <c r="C294" s="40" t="s">
        <v>120</v>
      </c>
      <c r="D294" s="40" t="s">
        <v>317</v>
      </c>
      <c r="E294" s="40" t="str">
        <f>CONCATENATE(Table_Name[[#This Row],[Table name]],"[Link]")</f>
        <v>Traps[Link]</v>
      </c>
    </row>
    <row r="295" spans="2:5" hidden="1" x14ac:dyDescent="0.3">
      <c r="B295" t="s">
        <v>52</v>
      </c>
      <c r="C295" s="40" t="s">
        <v>299</v>
      </c>
      <c r="D295" s="40" t="s">
        <v>318</v>
      </c>
      <c r="E295" s="40" t="str">
        <f>CONCATENATE(Table_Name[[#This Row],[Table name]],"[Link]")</f>
        <v>Horizontal_Triceps[Link]</v>
      </c>
    </row>
    <row r="296" spans="2:5" hidden="1" x14ac:dyDescent="0.3">
      <c r="B296" t="s">
        <v>57</v>
      </c>
      <c r="C296" s="40" t="s">
        <v>300</v>
      </c>
      <c r="D296" s="40" t="s">
        <v>319</v>
      </c>
      <c r="E296" s="40" t="str">
        <f>CONCATENATE(Table_Name[[#This Row],[Table name]],"[Link]")</f>
        <v>Vertical_Triceps[Link]</v>
      </c>
    </row>
    <row r="297" spans="2:5" hidden="1" x14ac:dyDescent="0.3">
      <c r="B297" t="s">
        <v>343</v>
      </c>
      <c r="C297" s="40" t="s">
        <v>301</v>
      </c>
      <c r="D297" s="40" t="s">
        <v>334</v>
      </c>
      <c r="E297" s="40" t="str">
        <f>CONCATENATE(Table_Name[[#This Row],[Table name]],"[Link]")</f>
        <v>Horizonal_Back[Link]</v>
      </c>
    </row>
    <row r="298" spans="2:5" hidden="1" x14ac:dyDescent="0.3">
      <c r="B298" t="s">
        <v>344</v>
      </c>
      <c r="C298" s="40" t="s">
        <v>302</v>
      </c>
      <c r="D298" s="40" t="s">
        <v>320</v>
      </c>
      <c r="E298" s="40" t="str">
        <f>CONCATENATE(Table_Name[[#This Row],[Table name]],"[Link]")</f>
        <v>Vertical_Back[Link]</v>
      </c>
    </row>
    <row r="299" spans="2:5" hidden="1" x14ac:dyDescent="0.3">
      <c r="B299" t="s">
        <v>20</v>
      </c>
      <c r="C299" s="40" t="s">
        <v>20</v>
      </c>
      <c r="D299" s="40" t="s">
        <v>321</v>
      </c>
      <c r="E299" s="40" t="str">
        <f>CONCATENATE(Table_Name[[#This Row],[Table name]],"[Link]")</f>
        <v>Quads[Link]</v>
      </c>
    </row>
    <row r="300" spans="2:5" hidden="1" x14ac:dyDescent="0.3">
      <c r="B300" t="s">
        <v>108</v>
      </c>
      <c r="C300" s="40" t="s">
        <v>108</v>
      </c>
      <c r="D300" s="40" t="s">
        <v>322</v>
      </c>
      <c r="E300" s="40" t="str">
        <f>CONCATENATE(Table_Name[[#This Row],[Table name]],"[Link]")</f>
        <v>Glutes[Link]</v>
      </c>
    </row>
    <row r="301" spans="2:5" hidden="1" x14ac:dyDescent="0.3">
      <c r="B301" t="s">
        <v>347</v>
      </c>
      <c r="C301" s="40" t="s">
        <v>303</v>
      </c>
      <c r="D301" s="40" t="s">
        <v>323</v>
      </c>
      <c r="E301" s="40" t="str">
        <f>CONCATENATE(Table_Name[[#This Row],[Table name]],"[Link]")</f>
        <v>Hamstrings_Hip_Hinge[Link]</v>
      </c>
    </row>
    <row r="302" spans="2:5" hidden="1" x14ac:dyDescent="0.3">
      <c r="B302" t="s">
        <v>346</v>
      </c>
      <c r="C302" s="40" t="s">
        <v>304</v>
      </c>
      <c r="D302" s="40" t="s">
        <v>324</v>
      </c>
      <c r="E302" s="40" t="str">
        <f>CONCATENATE(Table_Name[[#This Row],[Table name]],"[Link]")</f>
        <v>Hamstrings_Isolation[Link]</v>
      </c>
    </row>
    <row r="303" spans="2:5" hidden="1" x14ac:dyDescent="0.3">
      <c r="B303" t="s">
        <v>37</v>
      </c>
      <c r="C303" s="40" t="s">
        <v>305</v>
      </c>
      <c r="D303" s="40" t="s">
        <v>325</v>
      </c>
      <c r="E303" s="40" t="str">
        <f>CONCATENATE(Table_Name[[#This Row],[Table name]],"[Link]")</f>
        <v>Chest_Isolation[Link]</v>
      </c>
    </row>
    <row r="304" spans="2:5" hidden="1" x14ac:dyDescent="0.3">
      <c r="B304" t="s">
        <v>22</v>
      </c>
      <c r="C304" s="40" t="s">
        <v>306</v>
      </c>
      <c r="D304" s="40" t="s">
        <v>326</v>
      </c>
      <c r="E304" s="40" t="str">
        <f>CONCATENATE(Table_Name[[#This Row],[Table name]],"[Link]")</f>
        <v>Horizontal_Push[Link]</v>
      </c>
    </row>
    <row r="305" spans="2:5" hidden="1" x14ac:dyDescent="0.3">
      <c r="B305" t="s">
        <v>143</v>
      </c>
      <c r="C305" s="40" t="s">
        <v>307</v>
      </c>
      <c r="D305" s="40" t="s">
        <v>327</v>
      </c>
      <c r="E305" s="40" t="str">
        <f>CONCATENATE(Table_Name[[#This Row],[Table name]],"[Link]")</f>
        <v>Incline_Push[Link]</v>
      </c>
    </row>
    <row r="306" spans="2:5" hidden="1" x14ac:dyDescent="0.3">
      <c r="B306" t="s">
        <v>104</v>
      </c>
      <c r="C306" s="40" t="s">
        <v>308</v>
      </c>
      <c r="D306" s="40" t="s">
        <v>328</v>
      </c>
      <c r="E306" s="40" t="str">
        <f>CONCATENATE(Table_Name[[#This Row],[Table name]],"[Link]")</f>
        <v>Front_Delts[Link]</v>
      </c>
    </row>
    <row r="307" spans="2:5" hidden="1" x14ac:dyDescent="0.3">
      <c r="B307" t="s">
        <v>17</v>
      </c>
      <c r="C307" s="40" t="s">
        <v>17</v>
      </c>
      <c r="D307" s="40" t="s">
        <v>329</v>
      </c>
      <c r="E307" s="40" t="str">
        <f>CONCATENATE(Table_Name[[#This Row],[Table name]],"[Link]")</f>
        <v>Triceps[Link]</v>
      </c>
    </row>
    <row r="308" spans="2:5" hidden="1" x14ac:dyDescent="0.3">
      <c r="B308" t="s">
        <v>176</v>
      </c>
      <c r="C308" s="40" t="s">
        <v>309</v>
      </c>
      <c r="D308" s="40" t="s">
        <v>330</v>
      </c>
      <c r="E308" s="40" t="str">
        <f>CONCATENATE(Table_Name[[#This Row],[Table name]],"[Link]")</f>
        <v>Incline_Push_or_Front_Delts[Link]</v>
      </c>
    </row>
    <row r="309" spans="2:5" hidden="1" x14ac:dyDescent="0.3">
      <c r="B309" t="s">
        <v>175</v>
      </c>
      <c r="C309" s="40" t="s">
        <v>310</v>
      </c>
      <c r="D309" s="40" t="s">
        <v>331</v>
      </c>
      <c r="E309" s="40" t="str">
        <f>CONCATENATE(Table_Name[[#This Row],[Table name]],"[Link]")</f>
        <v>Chest_Isolation_or_Triceps[Link]</v>
      </c>
    </row>
    <row r="310" spans="2:5" hidden="1" x14ac:dyDescent="0.3">
      <c r="B310" t="s">
        <v>345</v>
      </c>
      <c r="C310" s="40" t="s">
        <v>311</v>
      </c>
      <c r="D310" s="40" t="s">
        <v>332</v>
      </c>
      <c r="E310" s="40" t="str">
        <f>CONCATENATE(Table_Name[[#This Row],[Table name]],"[Link]")</f>
        <v>Rear_or_Side_Delts[Link]</v>
      </c>
    </row>
    <row r="311" spans="2:5" hidden="1" x14ac:dyDescent="0.3"/>
    <row r="312" spans="2:5" hidden="1" x14ac:dyDescent="0.3">
      <c r="B312" s="10" t="s">
        <v>88</v>
      </c>
      <c r="C312" t="s">
        <v>294</v>
      </c>
      <c r="D312" s="10" t="s">
        <v>295</v>
      </c>
    </row>
    <row r="313" spans="2:5" hidden="1" x14ac:dyDescent="0.3">
      <c r="B313" s="40" t="s">
        <v>109</v>
      </c>
      <c r="C313" t="s">
        <v>178</v>
      </c>
      <c r="D313" t="s">
        <v>77</v>
      </c>
    </row>
    <row r="314" spans="2:5" hidden="1" x14ac:dyDescent="0.3">
      <c r="B314" s="40" t="s">
        <v>79</v>
      </c>
      <c r="C314" t="s">
        <v>179</v>
      </c>
      <c r="D314" t="s">
        <v>77</v>
      </c>
    </row>
    <row r="315" spans="2:5" hidden="1" x14ac:dyDescent="0.3">
      <c r="B315" s="40" t="s">
        <v>80</v>
      </c>
      <c r="C315" t="s">
        <v>180</v>
      </c>
      <c r="D315" t="s">
        <v>77</v>
      </c>
    </row>
    <row r="316" spans="2:5" hidden="1" x14ac:dyDescent="0.3">
      <c r="B316" s="40" t="s">
        <v>78</v>
      </c>
      <c r="C316" t="s">
        <v>181</v>
      </c>
      <c r="D316" t="s">
        <v>77</v>
      </c>
    </row>
    <row r="317" spans="2:5" hidden="1" x14ac:dyDescent="0.3">
      <c r="B317" s="42" t="s">
        <v>110</v>
      </c>
      <c r="C317" t="s">
        <v>182</v>
      </c>
      <c r="D317" t="s">
        <v>77</v>
      </c>
    </row>
    <row r="318" spans="2:5" hidden="1" x14ac:dyDescent="0.3">
      <c r="B318" s="40" t="s">
        <v>81</v>
      </c>
      <c r="C318" t="s">
        <v>183</v>
      </c>
      <c r="D318" t="s">
        <v>77</v>
      </c>
    </row>
    <row r="319" spans="2:5" hidden="1" x14ac:dyDescent="0.3">
      <c r="B319" s="40" t="s">
        <v>146</v>
      </c>
      <c r="C319" t="s">
        <v>184</v>
      </c>
      <c r="D319" t="s">
        <v>77</v>
      </c>
    </row>
    <row r="320" spans="2:5" hidden="1" x14ac:dyDescent="0.3">
      <c r="B320" s="40" t="s">
        <v>61</v>
      </c>
      <c r="C320" t="s">
        <v>189</v>
      </c>
      <c r="D320" t="s">
        <v>18</v>
      </c>
    </row>
    <row r="321" spans="2:4" hidden="1" x14ac:dyDescent="0.3">
      <c r="B321" s="40" t="s">
        <v>62</v>
      </c>
      <c r="C321" t="s">
        <v>190</v>
      </c>
      <c r="D321" t="s">
        <v>18</v>
      </c>
    </row>
    <row r="322" spans="2:4" hidden="1" x14ac:dyDescent="0.3">
      <c r="B322" s="40" t="s">
        <v>112</v>
      </c>
      <c r="C322" t="s">
        <v>191</v>
      </c>
      <c r="D322" t="s">
        <v>18</v>
      </c>
    </row>
    <row r="323" spans="2:4" hidden="1" x14ac:dyDescent="0.3">
      <c r="B323" s="40" t="s">
        <v>63</v>
      </c>
      <c r="C323" t="s">
        <v>192</v>
      </c>
      <c r="D323" t="s">
        <v>18</v>
      </c>
    </row>
    <row r="324" spans="2:4" hidden="1" x14ac:dyDescent="0.3">
      <c r="B324" s="40" t="s">
        <v>113</v>
      </c>
      <c r="C324" t="s">
        <v>193</v>
      </c>
      <c r="D324" t="s">
        <v>18</v>
      </c>
    </row>
    <row r="325" spans="2:4" hidden="1" x14ac:dyDescent="0.3">
      <c r="B325" s="40" t="s">
        <v>114</v>
      </c>
      <c r="C325" t="s">
        <v>194</v>
      </c>
      <c r="D325" t="s">
        <v>18</v>
      </c>
    </row>
    <row r="326" spans="2:4" hidden="1" x14ac:dyDescent="0.3">
      <c r="B326" s="40" t="s">
        <v>147</v>
      </c>
      <c r="C326" t="s">
        <v>195</v>
      </c>
      <c r="D326" t="s">
        <v>18</v>
      </c>
    </row>
    <row r="327" spans="2:4" hidden="1" x14ac:dyDescent="0.3">
      <c r="B327" s="40" t="s">
        <v>148</v>
      </c>
      <c r="C327" t="s">
        <v>196</v>
      </c>
      <c r="D327" t="s">
        <v>18</v>
      </c>
    </row>
    <row r="328" spans="2:4" hidden="1" x14ac:dyDescent="0.3">
      <c r="B328" s="42" t="s">
        <v>115</v>
      </c>
      <c r="C328" t="s">
        <v>197</v>
      </c>
      <c r="D328" t="s">
        <v>18</v>
      </c>
    </row>
    <row r="329" spans="2:4" hidden="1" x14ac:dyDescent="0.3">
      <c r="B329" s="40" t="s">
        <v>116</v>
      </c>
      <c r="C329" t="s">
        <v>198</v>
      </c>
      <c r="D329" t="s">
        <v>18</v>
      </c>
    </row>
    <row r="330" spans="2:4" hidden="1" x14ac:dyDescent="0.3">
      <c r="B330" s="40" t="s">
        <v>149</v>
      </c>
      <c r="C330" t="s">
        <v>199</v>
      </c>
      <c r="D330" t="s">
        <v>18</v>
      </c>
    </row>
    <row r="331" spans="2:4" hidden="1" x14ac:dyDescent="0.3">
      <c r="B331" s="40" t="s">
        <v>111</v>
      </c>
      <c r="C331" t="s">
        <v>185</v>
      </c>
      <c r="D331" t="s">
        <v>19</v>
      </c>
    </row>
    <row r="332" spans="2:4" hidden="1" x14ac:dyDescent="0.3">
      <c r="B332" s="40" t="s">
        <v>75</v>
      </c>
      <c r="C332" t="s">
        <v>186</v>
      </c>
      <c r="D332" t="s">
        <v>19</v>
      </c>
    </row>
    <row r="333" spans="2:4" hidden="1" x14ac:dyDescent="0.3">
      <c r="B333" s="40" t="s">
        <v>74</v>
      </c>
      <c r="C333" t="s">
        <v>187</v>
      </c>
      <c r="D333" t="s">
        <v>19</v>
      </c>
    </row>
    <row r="334" spans="2:4" hidden="1" x14ac:dyDescent="0.3">
      <c r="B334" s="40" t="s">
        <v>76</v>
      </c>
      <c r="C334" t="s">
        <v>188</v>
      </c>
      <c r="D334" t="s">
        <v>19</v>
      </c>
    </row>
    <row r="335" spans="2:4" hidden="1" x14ac:dyDescent="0.3">
      <c r="B335" s="40" t="s">
        <v>138</v>
      </c>
      <c r="C335" t="s">
        <v>268</v>
      </c>
      <c r="D335" t="s">
        <v>37</v>
      </c>
    </row>
    <row r="336" spans="2:4" hidden="1" x14ac:dyDescent="0.3">
      <c r="B336" s="40" t="s">
        <v>38</v>
      </c>
      <c r="C336" t="s">
        <v>269</v>
      </c>
      <c r="D336" t="s">
        <v>37</v>
      </c>
    </row>
    <row r="337" spans="2:4" hidden="1" x14ac:dyDescent="0.3">
      <c r="B337" s="40" t="s">
        <v>39</v>
      </c>
      <c r="C337" t="s">
        <v>270</v>
      </c>
      <c r="D337" t="s">
        <v>37</v>
      </c>
    </row>
    <row r="338" spans="2:4" hidden="1" x14ac:dyDescent="0.3">
      <c r="B338" s="40" t="s">
        <v>139</v>
      </c>
      <c r="C338" t="s">
        <v>271</v>
      </c>
      <c r="D338" t="s">
        <v>37</v>
      </c>
    </row>
    <row r="339" spans="2:4" hidden="1" x14ac:dyDescent="0.3">
      <c r="B339" s="40" t="s">
        <v>40</v>
      </c>
      <c r="C339" t="s">
        <v>272</v>
      </c>
      <c r="D339" t="s">
        <v>37</v>
      </c>
    </row>
    <row r="340" spans="2:4" hidden="1" x14ac:dyDescent="0.3">
      <c r="B340" s="40" t="s">
        <v>140</v>
      </c>
      <c r="C340" t="s">
        <v>273</v>
      </c>
      <c r="D340" t="s">
        <v>37</v>
      </c>
    </row>
    <row r="341" spans="2:4" hidden="1" x14ac:dyDescent="0.3">
      <c r="B341" s="40" t="s">
        <v>141</v>
      </c>
      <c r="C341" t="s">
        <v>274</v>
      </c>
      <c r="D341" t="s">
        <v>37</v>
      </c>
    </row>
    <row r="342" spans="2:4" hidden="1" x14ac:dyDescent="0.3">
      <c r="B342" s="40" t="s">
        <v>138</v>
      </c>
      <c r="C342" t="s">
        <v>268</v>
      </c>
      <c r="D342" t="s">
        <v>175</v>
      </c>
    </row>
    <row r="343" spans="2:4" hidden="1" x14ac:dyDescent="0.3">
      <c r="B343" s="40" t="s">
        <v>152</v>
      </c>
      <c r="C343" t="s">
        <v>213</v>
      </c>
      <c r="D343" t="s">
        <v>175</v>
      </c>
    </row>
    <row r="344" spans="2:4" hidden="1" x14ac:dyDescent="0.3">
      <c r="B344" s="40" t="s">
        <v>38</v>
      </c>
      <c r="C344" t="s">
        <v>269</v>
      </c>
      <c r="D344" t="s">
        <v>175</v>
      </c>
    </row>
    <row r="345" spans="2:4" hidden="1" x14ac:dyDescent="0.3">
      <c r="B345" s="40" t="s">
        <v>59</v>
      </c>
      <c r="C345" t="s">
        <v>221</v>
      </c>
      <c r="D345" t="s">
        <v>175</v>
      </c>
    </row>
    <row r="346" spans="2:4" hidden="1" x14ac:dyDescent="0.3">
      <c r="B346" s="40" t="s">
        <v>39</v>
      </c>
      <c r="C346" t="s">
        <v>270</v>
      </c>
      <c r="D346" t="s">
        <v>175</v>
      </c>
    </row>
    <row r="347" spans="2:4" hidden="1" x14ac:dyDescent="0.3">
      <c r="B347" s="40" t="s">
        <v>124</v>
      </c>
      <c r="C347" t="s">
        <v>214</v>
      </c>
      <c r="D347" t="s">
        <v>175</v>
      </c>
    </row>
    <row r="348" spans="2:4" hidden="1" x14ac:dyDescent="0.3">
      <c r="B348" s="40" t="s">
        <v>139</v>
      </c>
      <c r="C348" t="s">
        <v>271</v>
      </c>
      <c r="D348" t="s">
        <v>175</v>
      </c>
    </row>
    <row r="349" spans="2:4" hidden="1" x14ac:dyDescent="0.3">
      <c r="B349" s="40" t="s">
        <v>58</v>
      </c>
      <c r="C349" t="s">
        <v>222</v>
      </c>
      <c r="D349" t="s">
        <v>175</v>
      </c>
    </row>
    <row r="350" spans="2:4" hidden="1" x14ac:dyDescent="0.3">
      <c r="B350" s="40" t="s">
        <v>40</v>
      </c>
      <c r="C350" t="s">
        <v>272</v>
      </c>
      <c r="D350" t="s">
        <v>175</v>
      </c>
    </row>
    <row r="351" spans="2:4" hidden="1" x14ac:dyDescent="0.3">
      <c r="B351" s="40" t="s">
        <v>56</v>
      </c>
      <c r="C351" t="s">
        <v>215</v>
      </c>
      <c r="D351" t="s">
        <v>175</v>
      </c>
    </row>
    <row r="352" spans="2:4" hidden="1" x14ac:dyDescent="0.3">
      <c r="B352" s="40" t="s">
        <v>140</v>
      </c>
      <c r="C352" t="s">
        <v>273</v>
      </c>
      <c r="D352" t="s">
        <v>175</v>
      </c>
    </row>
    <row r="353" spans="2:4" hidden="1" x14ac:dyDescent="0.3">
      <c r="B353" s="40" t="s">
        <v>154</v>
      </c>
      <c r="C353" t="s">
        <v>223</v>
      </c>
      <c r="D353" t="s">
        <v>175</v>
      </c>
    </row>
    <row r="354" spans="2:4" hidden="1" x14ac:dyDescent="0.3">
      <c r="B354" s="40" t="s">
        <v>141</v>
      </c>
      <c r="C354" t="s">
        <v>274</v>
      </c>
      <c r="D354" t="s">
        <v>175</v>
      </c>
    </row>
    <row r="355" spans="2:4" hidden="1" x14ac:dyDescent="0.3">
      <c r="B355" s="40" t="s">
        <v>55</v>
      </c>
      <c r="C355" t="s">
        <v>216</v>
      </c>
      <c r="D355" t="s">
        <v>175</v>
      </c>
    </row>
    <row r="356" spans="2:4" hidden="1" x14ac:dyDescent="0.3">
      <c r="B356" s="40" t="s">
        <v>155</v>
      </c>
      <c r="C356" t="s">
        <v>224</v>
      </c>
      <c r="D356" t="s">
        <v>175</v>
      </c>
    </row>
    <row r="357" spans="2:4" hidden="1" x14ac:dyDescent="0.3">
      <c r="B357" s="40" t="s">
        <v>153</v>
      </c>
      <c r="C357" t="s">
        <v>217</v>
      </c>
      <c r="D357" t="s">
        <v>175</v>
      </c>
    </row>
    <row r="358" spans="2:4" hidden="1" x14ac:dyDescent="0.3">
      <c r="B358" s="40" t="s">
        <v>60</v>
      </c>
      <c r="C358" t="s">
        <v>225</v>
      </c>
      <c r="D358" t="s">
        <v>175</v>
      </c>
    </row>
    <row r="359" spans="2:4" hidden="1" x14ac:dyDescent="0.3">
      <c r="B359" s="40" t="s">
        <v>53</v>
      </c>
      <c r="C359" t="s">
        <v>218</v>
      </c>
      <c r="D359" t="s">
        <v>175</v>
      </c>
    </row>
    <row r="360" spans="2:4" hidden="1" x14ac:dyDescent="0.3">
      <c r="B360" s="40" t="s">
        <v>125</v>
      </c>
      <c r="C360" t="s">
        <v>219</v>
      </c>
      <c r="D360" t="s">
        <v>175</v>
      </c>
    </row>
    <row r="361" spans="2:4" hidden="1" x14ac:dyDescent="0.3">
      <c r="B361" s="40" t="s">
        <v>54</v>
      </c>
      <c r="C361" t="s">
        <v>220</v>
      </c>
      <c r="D361" t="s">
        <v>175</v>
      </c>
    </row>
    <row r="362" spans="2:4" hidden="1" x14ac:dyDescent="0.3">
      <c r="B362" s="40" t="s">
        <v>32</v>
      </c>
      <c r="C362" t="s">
        <v>288</v>
      </c>
      <c r="D362" t="s">
        <v>104</v>
      </c>
    </row>
    <row r="363" spans="2:4" hidden="1" x14ac:dyDescent="0.3">
      <c r="B363" s="40" t="s">
        <v>34</v>
      </c>
      <c r="C363" t="s">
        <v>289</v>
      </c>
      <c r="D363" t="s">
        <v>104</v>
      </c>
    </row>
    <row r="364" spans="2:4" hidden="1" x14ac:dyDescent="0.3">
      <c r="B364" s="40" t="s">
        <v>35</v>
      </c>
      <c r="C364" t="s">
        <v>290</v>
      </c>
      <c r="D364" t="s">
        <v>104</v>
      </c>
    </row>
    <row r="365" spans="2:4" hidden="1" x14ac:dyDescent="0.3">
      <c r="B365" s="40" t="s">
        <v>174</v>
      </c>
      <c r="C365" t="s">
        <v>291</v>
      </c>
      <c r="D365" t="s">
        <v>104</v>
      </c>
    </row>
    <row r="366" spans="2:4" hidden="1" x14ac:dyDescent="0.3">
      <c r="B366" s="14" t="s">
        <v>145</v>
      </c>
      <c r="C366" t="s">
        <v>292</v>
      </c>
      <c r="D366" t="s">
        <v>104</v>
      </c>
    </row>
    <row r="367" spans="2:4" hidden="1" x14ac:dyDescent="0.3">
      <c r="B367" s="40" t="s">
        <v>33</v>
      </c>
      <c r="C367" t="s">
        <v>293</v>
      </c>
      <c r="D367" t="s">
        <v>104</v>
      </c>
    </row>
    <row r="368" spans="2:4" hidden="1" x14ac:dyDescent="0.3">
      <c r="B368" s="40" t="s">
        <v>66</v>
      </c>
      <c r="C368" t="s">
        <v>253</v>
      </c>
      <c r="D368" t="s">
        <v>108</v>
      </c>
    </row>
    <row r="369" spans="2:4" hidden="1" x14ac:dyDescent="0.3">
      <c r="B369" s="40" t="s">
        <v>67</v>
      </c>
      <c r="C369" t="s">
        <v>254</v>
      </c>
      <c r="D369" t="s">
        <v>108</v>
      </c>
    </row>
    <row r="370" spans="2:4" hidden="1" x14ac:dyDescent="0.3">
      <c r="B370" s="40" t="s">
        <v>133</v>
      </c>
      <c r="C370" t="s">
        <v>255</v>
      </c>
      <c r="D370" t="s">
        <v>108</v>
      </c>
    </row>
    <row r="371" spans="2:4" hidden="1" x14ac:dyDescent="0.3">
      <c r="B371" s="40" t="s">
        <v>170</v>
      </c>
      <c r="C371" t="s">
        <v>256</v>
      </c>
      <c r="D371" t="s">
        <v>108</v>
      </c>
    </row>
    <row r="372" spans="2:4" hidden="1" x14ac:dyDescent="0.3">
      <c r="B372" s="40" t="s">
        <v>70</v>
      </c>
      <c r="C372" t="s">
        <v>257</v>
      </c>
      <c r="D372" t="s">
        <v>108</v>
      </c>
    </row>
    <row r="373" spans="2:4" hidden="1" x14ac:dyDescent="0.3">
      <c r="B373" s="40" t="s">
        <v>69</v>
      </c>
      <c r="C373" t="s">
        <v>258</v>
      </c>
      <c r="D373" t="s">
        <v>108</v>
      </c>
    </row>
    <row r="374" spans="2:4" hidden="1" x14ac:dyDescent="0.3">
      <c r="B374" s="40" t="s">
        <v>134</v>
      </c>
      <c r="C374" t="s">
        <v>259</v>
      </c>
      <c r="D374" t="s">
        <v>108</v>
      </c>
    </row>
    <row r="375" spans="2:4" hidden="1" x14ac:dyDescent="0.3">
      <c r="B375" s="40" t="s">
        <v>171</v>
      </c>
      <c r="C375" t="s">
        <v>260</v>
      </c>
      <c r="D375" t="s">
        <v>108</v>
      </c>
    </row>
    <row r="376" spans="2:4" hidden="1" x14ac:dyDescent="0.3">
      <c r="B376" s="40" t="s">
        <v>135</v>
      </c>
      <c r="C376" t="s">
        <v>261</v>
      </c>
      <c r="D376" t="s">
        <v>107</v>
      </c>
    </row>
    <row r="377" spans="2:4" hidden="1" x14ac:dyDescent="0.3">
      <c r="B377" s="40" t="s">
        <v>71</v>
      </c>
      <c r="C377" t="s">
        <v>262</v>
      </c>
      <c r="D377" t="s">
        <v>107</v>
      </c>
    </row>
    <row r="378" spans="2:4" hidden="1" x14ac:dyDescent="0.3">
      <c r="B378" s="40" t="s">
        <v>72</v>
      </c>
      <c r="C378" t="s">
        <v>263</v>
      </c>
      <c r="D378" t="s">
        <v>107</v>
      </c>
    </row>
    <row r="379" spans="2:4" hidden="1" x14ac:dyDescent="0.3">
      <c r="B379" s="40" t="s">
        <v>136</v>
      </c>
      <c r="C379" t="s">
        <v>264</v>
      </c>
      <c r="D379" t="s">
        <v>107</v>
      </c>
    </row>
    <row r="380" spans="2:4" hidden="1" x14ac:dyDescent="0.3">
      <c r="B380" s="40" t="s">
        <v>172</v>
      </c>
      <c r="C380" t="s">
        <v>265</v>
      </c>
      <c r="D380" t="s">
        <v>106</v>
      </c>
    </row>
    <row r="381" spans="2:4" hidden="1" x14ac:dyDescent="0.3">
      <c r="B381" s="40" t="s">
        <v>73</v>
      </c>
      <c r="C381" t="s">
        <v>266</v>
      </c>
      <c r="D381" t="s">
        <v>106</v>
      </c>
    </row>
    <row r="382" spans="2:4" hidden="1" x14ac:dyDescent="0.3">
      <c r="B382" s="40" t="s">
        <v>137</v>
      </c>
      <c r="C382" t="s">
        <v>267</v>
      </c>
      <c r="D382" t="s">
        <v>106</v>
      </c>
    </row>
    <row r="383" spans="2:4" hidden="1" x14ac:dyDescent="0.3">
      <c r="B383" s="40" t="s">
        <v>156</v>
      </c>
      <c r="C383" t="s">
        <v>226</v>
      </c>
      <c r="D383" t="s">
        <v>126</v>
      </c>
    </row>
    <row r="384" spans="2:4" hidden="1" x14ac:dyDescent="0.3">
      <c r="B384" s="40" t="s">
        <v>157</v>
      </c>
      <c r="C384" t="s">
        <v>227</v>
      </c>
      <c r="D384" t="s">
        <v>126</v>
      </c>
    </row>
    <row r="385" spans="2:4" hidden="1" x14ac:dyDescent="0.3">
      <c r="B385" s="40" t="s">
        <v>158</v>
      </c>
      <c r="C385" t="s">
        <v>228</v>
      </c>
      <c r="D385" t="s">
        <v>126</v>
      </c>
    </row>
    <row r="386" spans="2:4" hidden="1" x14ac:dyDescent="0.3">
      <c r="B386" s="40" t="s">
        <v>42</v>
      </c>
      <c r="C386" t="s">
        <v>229</v>
      </c>
      <c r="D386" t="s">
        <v>126</v>
      </c>
    </row>
    <row r="387" spans="2:4" hidden="1" x14ac:dyDescent="0.3">
      <c r="B387" s="40" t="s">
        <v>127</v>
      </c>
      <c r="C387" t="s">
        <v>230</v>
      </c>
      <c r="D387" t="s">
        <v>126</v>
      </c>
    </row>
    <row r="388" spans="2:4" hidden="1" x14ac:dyDescent="0.3">
      <c r="B388" s="40" t="s">
        <v>128</v>
      </c>
      <c r="C388" t="s">
        <v>231</v>
      </c>
      <c r="D388" t="s">
        <v>126</v>
      </c>
    </row>
    <row r="389" spans="2:4" hidden="1" x14ac:dyDescent="0.3">
      <c r="B389" s="40" t="s">
        <v>41</v>
      </c>
      <c r="C389" t="s">
        <v>232</v>
      </c>
      <c r="D389" t="s">
        <v>126</v>
      </c>
    </row>
    <row r="390" spans="2:4" hidden="1" x14ac:dyDescent="0.3">
      <c r="B390" s="40" t="s">
        <v>129</v>
      </c>
      <c r="C390" t="s">
        <v>233</v>
      </c>
      <c r="D390" t="s">
        <v>126</v>
      </c>
    </row>
    <row r="391" spans="2:4" hidden="1" x14ac:dyDescent="0.3">
      <c r="B391" s="40" t="s">
        <v>23</v>
      </c>
      <c r="C391" t="s">
        <v>275</v>
      </c>
      <c r="D391" t="s">
        <v>22</v>
      </c>
    </row>
    <row r="392" spans="2:4" hidden="1" x14ac:dyDescent="0.3">
      <c r="B392" s="40" t="s">
        <v>25</v>
      </c>
      <c r="C392" t="s">
        <v>276</v>
      </c>
      <c r="D392" t="s">
        <v>22</v>
      </c>
    </row>
    <row r="393" spans="2:4" hidden="1" x14ac:dyDescent="0.3">
      <c r="B393" s="40" t="s">
        <v>142</v>
      </c>
      <c r="C393" t="s">
        <v>277</v>
      </c>
      <c r="D393" t="s">
        <v>22</v>
      </c>
    </row>
    <row r="394" spans="2:4" hidden="1" x14ac:dyDescent="0.3">
      <c r="B394" s="40" t="s">
        <v>24</v>
      </c>
      <c r="C394" t="s">
        <v>278</v>
      </c>
      <c r="D394" t="s">
        <v>22</v>
      </c>
    </row>
    <row r="395" spans="2:4" hidden="1" x14ac:dyDescent="0.3">
      <c r="B395" s="14" t="s">
        <v>173</v>
      </c>
      <c r="C395" t="s">
        <v>279</v>
      </c>
      <c r="D395" t="s">
        <v>22</v>
      </c>
    </row>
    <row r="396" spans="2:4" hidden="1" x14ac:dyDescent="0.3">
      <c r="B396" s="40" t="s">
        <v>26</v>
      </c>
      <c r="C396" t="s">
        <v>280</v>
      </c>
      <c r="D396" t="s">
        <v>22</v>
      </c>
    </row>
    <row r="397" spans="2:4" hidden="1" x14ac:dyDescent="0.3">
      <c r="B397" s="40" t="s">
        <v>27</v>
      </c>
      <c r="C397" t="s">
        <v>281</v>
      </c>
      <c r="D397" t="s">
        <v>22</v>
      </c>
    </row>
    <row r="398" spans="2:4" hidden="1" x14ac:dyDescent="0.3">
      <c r="B398" s="40" t="s">
        <v>152</v>
      </c>
      <c r="C398" t="s">
        <v>213</v>
      </c>
      <c r="D398" t="s">
        <v>52</v>
      </c>
    </row>
    <row r="399" spans="2:4" hidden="1" x14ac:dyDescent="0.3">
      <c r="B399" s="40" t="s">
        <v>124</v>
      </c>
      <c r="C399" t="s">
        <v>214</v>
      </c>
      <c r="D399" t="s">
        <v>52</v>
      </c>
    </row>
    <row r="400" spans="2:4" hidden="1" x14ac:dyDescent="0.3">
      <c r="B400" s="40" t="s">
        <v>56</v>
      </c>
      <c r="C400" t="s">
        <v>215</v>
      </c>
      <c r="D400" t="s">
        <v>52</v>
      </c>
    </row>
    <row r="401" spans="2:4" hidden="1" x14ac:dyDescent="0.3">
      <c r="B401" s="40" t="s">
        <v>55</v>
      </c>
      <c r="C401" t="s">
        <v>216</v>
      </c>
      <c r="D401" t="s">
        <v>52</v>
      </c>
    </row>
    <row r="402" spans="2:4" hidden="1" x14ac:dyDescent="0.3">
      <c r="B402" s="40" t="s">
        <v>153</v>
      </c>
      <c r="C402" t="s">
        <v>217</v>
      </c>
      <c r="D402" t="s">
        <v>52</v>
      </c>
    </row>
    <row r="403" spans="2:4" hidden="1" x14ac:dyDescent="0.3">
      <c r="B403" s="40" t="s">
        <v>53</v>
      </c>
      <c r="C403" t="s">
        <v>218</v>
      </c>
      <c r="D403" t="s">
        <v>52</v>
      </c>
    </row>
    <row r="404" spans="2:4" hidden="1" x14ac:dyDescent="0.3">
      <c r="B404" s="40" t="s">
        <v>125</v>
      </c>
      <c r="C404" t="s">
        <v>219</v>
      </c>
      <c r="D404" t="s">
        <v>52</v>
      </c>
    </row>
    <row r="405" spans="2:4" hidden="1" x14ac:dyDescent="0.3">
      <c r="B405" s="40" t="s">
        <v>54</v>
      </c>
      <c r="C405" t="s">
        <v>220</v>
      </c>
      <c r="D405" t="s">
        <v>52</v>
      </c>
    </row>
    <row r="406" spans="2:4" hidden="1" x14ac:dyDescent="0.3">
      <c r="B406" s="42" t="s">
        <v>29</v>
      </c>
      <c r="C406" t="s">
        <v>282</v>
      </c>
      <c r="D406" t="s">
        <v>143</v>
      </c>
    </row>
    <row r="407" spans="2:4" hidden="1" x14ac:dyDescent="0.3">
      <c r="B407" s="40" t="s">
        <v>31</v>
      </c>
      <c r="C407" t="s">
        <v>283</v>
      </c>
      <c r="D407" t="s">
        <v>143</v>
      </c>
    </row>
    <row r="408" spans="2:4" hidden="1" x14ac:dyDescent="0.3">
      <c r="B408" s="40" t="s">
        <v>28</v>
      </c>
      <c r="C408" t="s">
        <v>284</v>
      </c>
      <c r="D408" t="s">
        <v>143</v>
      </c>
    </row>
    <row r="409" spans="2:4" hidden="1" x14ac:dyDescent="0.3">
      <c r="B409" s="40" t="s">
        <v>36</v>
      </c>
      <c r="C409" t="s">
        <v>285</v>
      </c>
      <c r="D409" t="s">
        <v>143</v>
      </c>
    </row>
    <row r="410" spans="2:4" hidden="1" x14ac:dyDescent="0.3">
      <c r="B410" s="40" t="s">
        <v>30</v>
      </c>
      <c r="C410" t="s">
        <v>286</v>
      </c>
      <c r="D410" t="s">
        <v>143</v>
      </c>
    </row>
    <row r="411" spans="2:4" hidden="1" x14ac:dyDescent="0.3">
      <c r="B411" s="14" t="s">
        <v>144</v>
      </c>
      <c r="C411" t="s">
        <v>287</v>
      </c>
      <c r="D411" t="s">
        <v>143</v>
      </c>
    </row>
    <row r="412" spans="2:4" hidden="1" x14ac:dyDescent="0.3">
      <c r="B412" s="42" t="s">
        <v>29</v>
      </c>
      <c r="C412" t="s">
        <v>282</v>
      </c>
      <c r="D412" t="s">
        <v>176</v>
      </c>
    </row>
    <row r="413" spans="2:4" hidden="1" x14ac:dyDescent="0.3">
      <c r="B413" s="40" t="s">
        <v>32</v>
      </c>
      <c r="C413" t="s">
        <v>288</v>
      </c>
      <c r="D413" t="s">
        <v>176</v>
      </c>
    </row>
    <row r="414" spans="2:4" hidden="1" x14ac:dyDescent="0.3">
      <c r="B414" s="40" t="s">
        <v>31</v>
      </c>
      <c r="C414" t="s">
        <v>283</v>
      </c>
      <c r="D414" t="s">
        <v>176</v>
      </c>
    </row>
    <row r="415" spans="2:4" hidden="1" x14ac:dyDescent="0.3">
      <c r="B415" s="40" t="s">
        <v>34</v>
      </c>
      <c r="C415" t="s">
        <v>289</v>
      </c>
      <c r="D415" t="s">
        <v>176</v>
      </c>
    </row>
    <row r="416" spans="2:4" hidden="1" x14ac:dyDescent="0.3">
      <c r="B416" s="40" t="s">
        <v>28</v>
      </c>
      <c r="C416" t="s">
        <v>284</v>
      </c>
      <c r="D416" t="s">
        <v>176</v>
      </c>
    </row>
    <row r="417" spans="2:4" hidden="1" x14ac:dyDescent="0.3">
      <c r="B417" s="40" t="s">
        <v>35</v>
      </c>
      <c r="C417" t="s">
        <v>290</v>
      </c>
      <c r="D417" t="s">
        <v>176</v>
      </c>
    </row>
    <row r="418" spans="2:4" hidden="1" x14ac:dyDescent="0.3">
      <c r="B418" s="40" t="s">
        <v>36</v>
      </c>
      <c r="C418" t="s">
        <v>285</v>
      </c>
      <c r="D418" t="s">
        <v>176</v>
      </c>
    </row>
    <row r="419" spans="2:4" hidden="1" x14ac:dyDescent="0.3">
      <c r="B419" s="40" t="s">
        <v>174</v>
      </c>
      <c r="C419" t="s">
        <v>291</v>
      </c>
      <c r="D419" t="s">
        <v>176</v>
      </c>
    </row>
    <row r="420" spans="2:4" hidden="1" x14ac:dyDescent="0.3">
      <c r="B420" s="40" t="s">
        <v>30</v>
      </c>
      <c r="C420" t="s">
        <v>286</v>
      </c>
      <c r="D420" t="s">
        <v>176</v>
      </c>
    </row>
    <row r="421" spans="2:4" hidden="1" x14ac:dyDescent="0.3">
      <c r="B421" s="14" t="s">
        <v>145</v>
      </c>
      <c r="C421" t="s">
        <v>292</v>
      </c>
      <c r="D421" t="s">
        <v>176</v>
      </c>
    </row>
    <row r="422" spans="2:4" hidden="1" x14ac:dyDescent="0.3">
      <c r="B422" s="14" t="s">
        <v>144</v>
      </c>
      <c r="C422" t="s">
        <v>287</v>
      </c>
      <c r="D422" t="s">
        <v>176</v>
      </c>
    </row>
    <row r="423" spans="2:4" hidden="1" x14ac:dyDescent="0.3">
      <c r="B423" s="40" t="s">
        <v>33</v>
      </c>
      <c r="C423" t="s">
        <v>293</v>
      </c>
      <c r="D423" t="s">
        <v>176</v>
      </c>
    </row>
    <row r="424" spans="2:4" hidden="1" x14ac:dyDescent="0.3">
      <c r="B424" s="40" t="s">
        <v>64</v>
      </c>
      <c r="C424" t="s">
        <v>246</v>
      </c>
      <c r="D424" t="s">
        <v>20</v>
      </c>
    </row>
    <row r="425" spans="2:4" hidden="1" x14ac:dyDescent="0.3">
      <c r="B425" s="40" t="s">
        <v>167</v>
      </c>
      <c r="C425" t="s">
        <v>247</v>
      </c>
      <c r="D425" t="s">
        <v>20</v>
      </c>
    </row>
    <row r="426" spans="2:4" hidden="1" x14ac:dyDescent="0.3">
      <c r="B426" s="40" t="s">
        <v>168</v>
      </c>
      <c r="C426" t="s">
        <v>248</v>
      </c>
      <c r="D426" t="s">
        <v>20</v>
      </c>
    </row>
    <row r="427" spans="2:4" hidden="1" x14ac:dyDescent="0.3">
      <c r="B427" s="40" t="s">
        <v>65</v>
      </c>
      <c r="C427" t="s">
        <v>249</v>
      </c>
      <c r="D427" t="s">
        <v>20</v>
      </c>
    </row>
    <row r="428" spans="2:4" hidden="1" x14ac:dyDescent="0.3">
      <c r="B428" s="40" t="s">
        <v>132</v>
      </c>
      <c r="C428" t="s">
        <v>250</v>
      </c>
      <c r="D428" t="s">
        <v>20</v>
      </c>
    </row>
    <row r="429" spans="2:4" hidden="1" x14ac:dyDescent="0.3">
      <c r="B429" s="40" t="s">
        <v>68</v>
      </c>
      <c r="C429" t="s">
        <v>251</v>
      </c>
      <c r="D429" t="s">
        <v>20</v>
      </c>
    </row>
    <row r="430" spans="2:4" hidden="1" x14ac:dyDescent="0.3">
      <c r="B430" s="40" t="s">
        <v>169</v>
      </c>
      <c r="C430" t="s">
        <v>252</v>
      </c>
      <c r="D430" t="s">
        <v>20</v>
      </c>
    </row>
    <row r="431" spans="2:4" hidden="1" x14ac:dyDescent="0.3">
      <c r="B431" s="40" t="s">
        <v>51</v>
      </c>
      <c r="C431" t="s">
        <v>200</v>
      </c>
      <c r="D431" t="s">
        <v>117</v>
      </c>
    </row>
    <row r="432" spans="2:4" hidden="1" x14ac:dyDescent="0.3">
      <c r="B432" s="40" t="s">
        <v>118</v>
      </c>
      <c r="C432" t="s">
        <v>201</v>
      </c>
      <c r="D432" t="s">
        <v>117</v>
      </c>
    </row>
    <row r="433" spans="2:4" hidden="1" x14ac:dyDescent="0.3">
      <c r="B433" s="40" t="s">
        <v>150</v>
      </c>
      <c r="C433" t="s">
        <v>202</v>
      </c>
      <c r="D433" t="s">
        <v>117</v>
      </c>
    </row>
    <row r="434" spans="2:4" hidden="1" x14ac:dyDescent="0.3">
      <c r="B434" s="40" t="s">
        <v>50</v>
      </c>
      <c r="C434" t="s">
        <v>203</v>
      </c>
      <c r="D434" t="s">
        <v>117</v>
      </c>
    </row>
    <row r="435" spans="2:4" hidden="1" x14ac:dyDescent="0.3">
      <c r="B435" s="40" t="s">
        <v>51</v>
      </c>
      <c r="C435" t="s">
        <v>200</v>
      </c>
      <c r="D435" t="s">
        <v>177</v>
      </c>
    </row>
    <row r="436" spans="2:4" hidden="1" x14ac:dyDescent="0.3">
      <c r="B436" s="40" t="s">
        <v>46</v>
      </c>
      <c r="C436" t="s">
        <v>204</v>
      </c>
      <c r="D436" t="s">
        <v>177</v>
      </c>
    </row>
    <row r="437" spans="2:4" hidden="1" x14ac:dyDescent="0.3">
      <c r="B437" s="40" t="s">
        <v>118</v>
      </c>
      <c r="C437" t="s">
        <v>201</v>
      </c>
      <c r="D437" t="s">
        <v>177</v>
      </c>
    </row>
    <row r="438" spans="2:4" hidden="1" x14ac:dyDescent="0.3">
      <c r="B438" s="40" t="s">
        <v>47</v>
      </c>
      <c r="C438" t="s">
        <v>205</v>
      </c>
      <c r="D438" t="s">
        <v>177</v>
      </c>
    </row>
    <row r="439" spans="2:4" hidden="1" x14ac:dyDescent="0.3">
      <c r="B439" s="40" t="s">
        <v>150</v>
      </c>
      <c r="C439" t="s">
        <v>202</v>
      </c>
      <c r="D439" t="s">
        <v>177</v>
      </c>
    </row>
    <row r="440" spans="2:4" hidden="1" x14ac:dyDescent="0.3">
      <c r="B440" s="40" t="s">
        <v>49</v>
      </c>
      <c r="C440" t="s">
        <v>206</v>
      </c>
      <c r="D440" t="s">
        <v>177</v>
      </c>
    </row>
    <row r="441" spans="2:4" hidden="1" x14ac:dyDescent="0.3">
      <c r="B441" s="40" t="s">
        <v>50</v>
      </c>
      <c r="C441" t="s">
        <v>203</v>
      </c>
      <c r="D441" t="s">
        <v>177</v>
      </c>
    </row>
    <row r="442" spans="2:4" hidden="1" x14ac:dyDescent="0.3">
      <c r="B442" s="40" t="s">
        <v>48</v>
      </c>
      <c r="C442" t="s">
        <v>207</v>
      </c>
      <c r="D442" t="s">
        <v>177</v>
      </c>
    </row>
    <row r="443" spans="2:4" hidden="1" x14ac:dyDescent="0.3">
      <c r="B443" s="40" t="s">
        <v>119</v>
      </c>
      <c r="C443" t="s">
        <v>208</v>
      </c>
      <c r="D443" t="s">
        <v>177</v>
      </c>
    </row>
    <row r="444" spans="2:4" hidden="1" x14ac:dyDescent="0.3">
      <c r="B444" s="40" t="s">
        <v>46</v>
      </c>
      <c r="C444" t="s">
        <v>204</v>
      </c>
      <c r="D444" s="41" t="s">
        <v>105</v>
      </c>
    </row>
    <row r="445" spans="2:4" hidden="1" x14ac:dyDescent="0.3">
      <c r="B445" s="40" t="s">
        <v>47</v>
      </c>
      <c r="C445" t="s">
        <v>205</v>
      </c>
      <c r="D445" s="41" t="s">
        <v>105</v>
      </c>
    </row>
    <row r="446" spans="2:4" hidden="1" x14ac:dyDescent="0.3">
      <c r="B446" s="40" t="s">
        <v>49</v>
      </c>
      <c r="C446" t="s">
        <v>206</v>
      </c>
      <c r="D446" s="41" t="s">
        <v>105</v>
      </c>
    </row>
    <row r="447" spans="2:4" hidden="1" x14ac:dyDescent="0.3">
      <c r="B447" s="40" t="s">
        <v>48</v>
      </c>
      <c r="C447" t="s">
        <v>207</v>
      </c>
      <c r="D447" s="41" t="s">
        <v>105</v>
      </c>
    </row>
    <row r="448" spans="2:4" hidden="1" x14ac:dyDescent="0.3">
      <c r="B448" s="40" t="s">
        <v>119</v>
      </c>
      <c r="C448" t="s">
        <v>208</v>
      </c>
      <c r="D448" s="41" t="s">
        <v>105</v>
      </c>
    </row>
    <row r="449" spans="2:4" hidden="1" x14ac:dyDescent="0.3">
      <c r="B449" s="40" t="s">
        <v>151</v>
      </c>
      <c r="C449" t="s">
        <v>209</v>
      </c>
      <c r="D449" t="s">
        <v>120</v>
      </c>
    </row>
    <row r="450" spans="2:4" hidden="1" x14ac:dyDescent="0.3">
      <c r="B450" s="40" t="s">
        <v>121</v>
      </c>
      <c r="C450" t="s">
        <v>210</v>
      </c>
      <c r="D450" t="s">
        <v>120</v>
      </c>
    </row>
    <row r="451" spans="2:4" hidden="1" x14ac:dyDescent="0.3">
      <c r="B451" s="40" t="s">
        <v>122</v>
      </c>
      <c r="C451" t="s">
        <v>211</v>
      </c>
      <c r="D451" t="s">
        <v>120</v>
      </c>
    </row>
    <row r="452" spans="2:4" hidden="1" x14ac:dyDescent="0.3">
      <c r="B452" s="40" t="s">
        <v>123</v>
      </c>
      <c r="C452" t="s">
        <v>212</v>
      </c>
      <c r="D452" t="s">
        <v>120</v>
      </c>
    </row>
    <row r="453" spans="2:4" hidden="1" x14ac:dyDescent="0.3">
      <c r="B453" s="40" t="s">
        <v>152</v>
      </c>
      <c r="C453" t="s">
        <v>213</v>
      </c>
      <c r="D453" t="s">
        <v>17</v>
      </c>
    </row>
    <row r="454" spans="2:4" hidden="1" x14ac:dyDescent="0.3">
      <c r="B454" s="40" t="s">
        <v>59</v>
      </c>
      <c r="C454" t="s">
        <v>221</v>
      </c>
      <c r="D454" t="s">
        <v>17</v>
      </c>
    </row>
    <row r="455" spans="2:4" hidden="1" x14ac:dyDescent="0.3">
      <c r="B455" s="40" t="s">
        <v>124</v>
      </c>
      <c r="C455" t="s">
        <v>214</v>
      </c>
      <c r="D455" t="s">
        <v>17</v>
      </c>
    </row>
    <row r="456" spans="2:4" hidden="1" x14ac:dyDescent="0.3">
      <c r="B456" s="40" t="s">
        <v>58</v>
      </c>
      <c r="C456" t="s">
        <v>222</v>
      </c>
      <c r="D456" t="s">
        <v>17</v>
      </c>
    </row>
    <row r="457" spans="2:4" hidden="1" x14ac:dyDescent="0.3">
      <c r="B457" s="40" t="s">
        <v>56</v>
      </c>
      <c r="C457" t="s">
        <v>215</v>
      </c>
      <c r="D457" t="s">
        <v>17</v>
      </c>
    </row>
    <row r="458" spans="2:4" hidden="1" x14ac:dyDescent="0.3">
      <c r="B458" s="40" t="s">
        <v>154</v>
      </c>
      <c r="C458" t="s">
        <v>223</v>
      </c>
      <c r="D458" t="s">
        <v>17</v>
      </c>
    </row>
    <row r="459" spans="2:4" hidden="1" x14ac:dyDescent="0.3">
      <c r="B459" s="40" t="s">
        <v>55</v>
      </c>
      <c r="C459" t="s">
        <v>216</v>
      </c>
      <c r="D459" t="s">
        <v>17</v>
      </c>
    </row>
    <row r="460" spans="2:4" hidden="1" x14ac:dyDescent="0.3">
      <c r="B460" s="40" t="s">
        <v>155</v>
      </c>
      <c r="C460" t="s">
        <v>224</v>
      </c>
      <c r="D460" t="s">
        <v>17</v>
      </c>
    </row>
    <row r="461" spans="2:4" hidden="1" x14ac:dyDescent="0.3">
      <c r="B461" s="40" t="s">
        <v>153</v>
      </c>
      <c r="C461" t="s">
        <v>217</v>
      </c>
      <c r="D461" t="s">
        <v>17</v>
      </c>
    </row>
    <row r="462" spans="2:4" hidden="1" x14ac:dyDescent="0.3">
      <c r="B462" s="40" t="s">
        <v>60</v>
      </c>
      <c r="C462" t="s">
        <v>225</v>
      </c>
      <c r="D462" t="s">
        <v>17</v>
      </c>
    </row>
    <row r="463" spans="2:4" hidden="1" x14ac:dyDescent="0.3">
      <c r="B463" s="40" t="s">
        <v>53</v>
      </c>
      <c r="C463" t="s">
        <v>218</v>
      </c>
      <c r="D463" t="s">
        <v>17</v>
      </c>
    </row>
    <row r="464" spans="2:4" hidden="1" x14ac:dyDescent="0.3">
      <c r="B464" s="40" t="s">
        <v>125</v>
      </c>
      <c r="C464" t="s">
        <v>219</v>
      </c>
      <c r="D464" t="s">
        <v>17</v>
      </c>
    </row>
    <row r="465" spans="2:4" hidden="1" x14ac:dyDescent="0.3">
      <c r="B465" s="40" t="s">
        <v>54</v>
      </c>
      <c r="C465" t="s">
        <v>220</v>
      </c>
      <c r="D465" t="s">
        <v>17</v>
      </c>
    </row>
    <row r="466" spans="2:4" hidden="1" x14ac:dyDescent="0.3">
      <c r="B466" s="40" t="s">
        <v>131</v>
      </c>
      <c r="C466" t="s">
        <v>234</v>
      </c>
      <c r="D466" t="s">
        <v>130</v>
      </c>
    </row>
    <row r="467" spans="2:4" hidden="1" x14ac:dyDescent="0.3">
      <c r="B467" s="40" t="s">
        <v>159</v>
      </c>
      <c r="C467" t="s">
        <v>235</v>
      </c>
      <c r="D467" t="s">
        <v>130</v>
      </c>
    </row>
    <row r="468" spans="2:4" hidden="1" x14ac:dyDescent="0.3">
      <c r="B468" s="40" t="s">
        <v>160</v>
      </c>
      <c r="C468" t="s">
        <v>236</v>
      </c>
      <c r="D468" t="s">
        <v>130</v>
      </c>
    </row>
    <row r="469" spans="2:4" hidden="1" x14ac:dyDescent="0.3">
      <c r="B469" s="40" t="s">
        <v>161</v>
      </c>
      <c r="C469" t="s">
        <v>237</v>
      </c>
      <c r="D469" t="s">
        <v>130</v>
      </c>
    </row>
    <row r="470" spans="2:4" hidden="1" x14ac:dyDescent="0.3">
      <c r="B470" s="40" t="s">
        <v>162</v>
      </c>
      <c r="C470" t="s">
        <v>238</v>
      </c>
      <c r="D470" t="s">
        <v>130</v>
      </c>
    </row>
    <row r="471" spans="2:4" hidden="1" x14ac:dyDescent="0.3">
      <c r="B471" s="42" t="s">
        <v>163</v>
      </c>
      <c r="C471" t="s">
        <v>239</v>
      </c>
      <c r="D471" t="s">
        <v>130</v>
      </c>
    </row>
    <row r="472" spans="2:4" hidden="1" x14ac:dyDescent="0.3">
      <c r="B472" s="42" t="s">
        <v>164</v>
      </c>
      <c r="C472" t="s">
        <v>240</v>
      </c>
      <c r="D472" t="s">
        <v>130</v>
      </c>
    </row>
    <row r="473" spans="2:4" hidden="1" x14ac:dyDescent="0.3">
      <c r="B473" s="40" t="s">
        <v>43</v>
      </c>
      <c r="C473" t="s">
        <v>241</v>
      </c>
      <c r="D473" t="s">
        <v>130</v>
      </c>
    </row>
    <row r="474" spans="2:4" hidden="1" x14ac:dyDescent="0.3">
      <c r="B474" s="42" t="s">
        <v>165</v>
      </c>
      <c r="C474" t="s">
        <v>242</v>
      </c>
      <c r="D474" t="s">
        <v>130</v>
      </c>
    </row>
    <row r="475" spans="2:4" hidden="1" x14ac:dyDescent="0.3">
      <c r="B475" s="42" t="s">
        <v>166</v>
      </c>
      <c r="C475" t="s">
        <v>243</v>
      </c>
      <c r="D475" t="s">
        <v>130</v>
      </c>
    </row>
    <row r="476" spans="2:4" hidden="1" x14ac:dyDescent="0.3">
      <c r="B476" s="40" t="s">
        <v>44</v>
      </c>
      <c r="C476" t="s">
        <v>244</v>
      </c>
      <c r="D476" t="s">
        <v>130</v>
      </c>
    </row>
    <row r="477" spans="2:4" hidden="1" x14ac:dyDescent="0.3">
      <c r="B477" s="42" t="s">
        <v>45</v>
      </c>
      <c r="C477" t="s">
        <v>245</v>
      </c>
      <c r="D477" t="s">
        <v>130</v>
      </c>
    </row>
    <row r="478" spans="2:4" hidden="1" x14ac:dyDescent="0.3">
      <c r="B478" s="40" t="s">
        <v>59</v>
      </c>
      <c r="C478" t="s">
        <v>221</v>
      </c>
      <c r="D478" t="s">
        <v>57</v>
      </c>
    </row>
    <row r="479" spans="2:4" hidden="1" x14ac:dyDescent="0.3">
      <c r="B479" s="40" t="s">
        <v>58</v>
      </c>
      <c r="C479" t="s">
        <v>222</v>
      </c>
      <c r="D479" t="s">
        <v>57</v>
      </c>
    </row>
    <row r="480" spans="2:4" hidden="1" x14ac:dyDescent="0.3">
      <c r="B480" s="40" t="s">
        <v>154</v>
      </c>
      <c r="C480" t="s">
        <v>223</v>
      </c>
      <c r="D480" t="s">
        <v>57</v>
      </c>
    </row>
    <row r="481" spans="2:4" hidden="1" x14ac:dyDescent="0.3">
      <c r="B481" s="40" t="s">
        <v>155</v>
      </c>
      <c r="C481" t="s">
        <v>224</v>
      </c>
      <c r="D481" t="s">
        <v>57</v>
      </c>
    </row>
    <row r="482" spans="2:4" hidden="1" x14ac:dyDescent="0.3">
      <c r="B482" s="40" t="s">
        <v>60</v>
      </c>
      <c r="C482" t="s">
        <v>225</v>
      </c>
      <c r="D482" t="s">
        <v>57</v>
      </c>
    </row>
  </sheetData>
  <mergeCells count="28">
    <mergeCell ref="AR20:AU20"/>
    <mergeCell ref="AR29:AU29"/>
    <mergeCell ref="AR39:AU39"/>
    <mergeCell ref="T20:Y20"/>
    <mergeCell ref="T29:Y29"/>
    <mergeCell ref="T39:Y39"/>
    <mergeCell ref="AL20:AQ20"/>
    <mergeCell ref="AL29:AQ29"/>
    <mergeCell ref="AL39:AQ39"/>
    <mergeCell ref="Z20:AE20"/>
    <mergeCell ref="Z29:AE29"/>
    <mergeCell ref="Z39:AE39"/>
    <mergeCell ref="AF20:AK20"/>
    <mergeCell ref="AF29:AK29"/>
    <mergeCell ref="AF39:AK39"/>
    <mergeCell ref="H20:M20"/>
    <mergeCell ref="H29:M29"/>
    <mergeCell ref="H39:M39"/>
    <mergeCell ref="N20:S20"/>
    <mergeCell ref="N29:S29"/>
    <mergeCell ref="N39:S39"/>
    <mergeCell ref="H10:M10"/>
    <mergeCell ref="N10:S10"/>
    <mergeCell ref="T10:Y10"/>
    <mergeCell ref="AL10:AQ10"/>
    <mergeCell ref="AR10:AU10"/>
    <mergeCell ref="Z10:AE10"/>
    <mergeCell ref="AF10:AK10"/>
  </mergeCells>
  <dataValidations count="2">
    <dataValidation type="list" allowBlank="1" showInputMessage="1" showErrorMessage="1" sqref="C13:C19 C32:C38 C23:C28 C42:C47" xr:uid="{00000000-0002-0000-0000-000000000000}">
      <formula1>INDIRECT(D13)</formula1>
    </dataValidation>
    <dataValidation type="list" allowBlank="1" showInputMessage="1" showErrorMessage="1" sqref="S23:T28 AQ13:AQ19 M32:M38 Y42:Y47 S32:T38 Y13:Y19 M42:M47 AE42:AE47 S13:T19 S42:T47 AQ23:AQ28 Y32:Y38 AE23:AE28 AE32:AE38 Y23:Y28 AK13:AK19 AK23:AK28 AK42:AK47 AK32:AK38 AE13:AE19" xr:uid="{00000000-0002-0000-0000-000001000000}">
      <formula1>$C$68:$C$72</formula1>
    </dataValidation>
  </dataValidations>
  <hyperlinks>
    <hyperlink ref="B212" r:id="rId1" xr:uid="{00000000-0004-0000-0000-000000000000}"/>
    <hyperlink ref="B161" r:id="rId2" xr:uid="{00000000-0004-0000-0000-000001000000}"/>
    <hyperlink ref="B159" r:id="rId3" xr:uid="{00000000-0004-0000-0000-000002000000}"/>
    <hyperlink ref="B158" r:id="rId4" xr:uid="{00000000-0004-0000-0000-000003000000}"/>
    <hyperlink ref="B155" r:id="rId5" xr:uid="{00000000-0004-0000-0000-000004000000}"/>
    <hyperlink ref="B156" r:id="rId6" xr:uid="{00000000-0004-0000-0000-000005000000}"/>
    <hyperlink ref="B99" r:id="rId7" xr:uid="{00000000-0004-0000-0000-000006000000}"/>
    <hyperlink ref="B80" r:id="rId8" xr:uid="{00000000-0004-0000-0000-000007000000}"/>
    <hyperlink ref="B79" r:id="rId9" xr:uid="{00000000-0004-0000-0000-000008000000}"/>
    <hyperlink ref="B77" r:id="rId10" xr:uid="{00000000-0004-0000-0000-000009000000}"/>
    <hyperlink ref="B78" r:id="rId11" xr:uid="{00000000-0004-0000-0000-00000A000000}"/>
    <hyperlink ref="B81" r:id="rId12" xr:uid="{00000000-0004-0000-0000-00000B000000}"/>
    <hyperlink ref="B82" r:id="rId13" xr:uid="{00000000-0004-0000-0000-00000C000000}"/>
    <hyperlink ref="B76" r:id="rId14" xr:uid="{00000000-0004-0000-0000-00000D000000}"/>
    <hyperlink ref="B87" r:id="rId15" xr:uid="{00000000-0004-0000-0000-00000E000000}"/>
    <hyperlink ref="B85" r:id="rId16" xr:uid="{00000000-0004-0000-0000-00000F000000}"/>
    <hyperlink ref="B86" r:id="rId17" xr:uid="{00000000-0004-0000-0000-000010000000}"/>
    <hyperlink ref="B88" r:id="rId18" xr:uid="{00000000-0004-0000-0000-000011000000}"/>
    <hyperlink ref="B91" r:id="rId19" xr:uid="{00000000-0004-0000-0000-000012000000}"/>
    <hyperlink ref="B92" r:id="rId20" xr:uid="{00000000-0004-0000-0000-000013000000}"/>
    <hyperlink ref="B94" r:id="rId21" xr:uid="{00000000-0004-0000-0000-000014000000}"/>
    <hyperlink ref="B93" r:id="rId22" xr:uid="{00000000-0004-0000-0000-000015000000}"/>
    <hyperlink ref="B95" r:id="rId23" xr:uid="{00000000-0004-0000-0000-000016000000}"/>
    <hyperlink ref="B96" r:id="rId24" xr:uid="{00000000-0004-0000-0000-000017000000}"/>
    <hyperlink ref="B97" r:id="rId25" xr:uid="{00000000-0004-0000-0000-000018000000}"/>
    <hyperlink ref="B98" r:id="rId26" xr:uid="{00000000-0004-0000-0000-000019000000}"/>
    <hyperlink ref="B101" r:id="rId27" xr:uid="{00000000-0004-0000-0000-00001A000000}"/>
    <hyperlink ref="B100" r:id="rId28" xr:uid="{00000000-0004-0000-0000-00001B000000}"/>
    <hyperlink ref="B110" r:id="rId29" xr:uid="{00000000-0004-0000-0000-00001C000000}"/>
    <hyperlink ref="B113" r:id="rId30" xr:uid="{00000000-0004-0000-0000-00001D000000}"/>
    <hyperlink ref="B114" r:id="rId31" xr:uid="{00000000-0004-0000-0000-00001E000000}"/>
    <hyperlink ref="B112" r:id="rId32" xr:uid="{00000000-0004-0000-0000-00001F000000}"/>
    <hyperlink ref="B111" r:id="rId33" xr:uid="{00000000-0004-0000-0000-000020000000}"/>
    <hyperlink ref="B106" r:id="rId34" xr:uid="{00000000-0004-0000-0000-000021000000}"/>
    <hyperlink ref="B107" r:id="rId35" xr:uid="{00000000-0004-0000-0000-000022000000}"/>
    <hyperlink ref="B105" r:id="rId36" xr:uid="{00000000-0004-0000-0000-000023000000}"/>
    <hyperlink ref="B104" r:id="rId37" xr:uid="{00000000-0004-0000-0000-000024000000}"/>
    <hyperlink ref="B141" r:id="rId38" xr:uid="{00000000-0004-0000-0000-000025000000}"/>
    <hyperlink ref="B140" r:id="rId39" xr:uid="{00000000-0004-0000-0000-000026000000}"/>
    <hyperlink ref="B143" r:id="rId40" xr:uid="{00000000-0004-0000-0000-000027000000}"/>
    <hyperlink ref="B146" r:id="rId41" xr:uid="{00000000-0004-0000-0000-000028000000}"/>
    <hyperlink ref="B153" r:id="rId42" xr:uid="{00000000-0004-0000-0000-000029000000}"/>
    <hyperlink ref="B150" r:id="rId43" xr:uid="{00000000-0004-0000-0000-00002A000000}"/>
    <hyperlink ref="B151" r:id="rId44" xr:uid="{00000000-0004-0000-0000-00002B000000}"/>
    <hyperlink ref="B152" r:id="rId45" xr:uid="{00000000-0004-0000-0000-00002C000000}"/>
    <hyperlink ref="B160" r:id="rId46" xr:uid="{00000000-0004-0000-0000-00002D000000}"/>
    <hyperlink ref="B154" r:id="rId47" xr:uid="{00000000-0004-0000-0000-00002E000000}"/>
    <hyperlink ref="B157" r:id="rId48" xr:uid="{00000000-0004-0000-0000-00002F000000}"/>
    <hyperlink ref="B144" r:id="rId49" xr:uid="{00000000-0004-0000-0000-000030000000}"/>
    <hyperlink ref="B142" r:id="rId50" xr:uid="{00000000-0004-0000-0000-000031000000}"/>
    <hyperlink ref="B118" r:id="rId51" xr:uid="{00000000-0004-0000-0000-000032000000}"/>
    <hyperlink ref="B117" r:id="rId52" xr:uid="{00000000-0004-0000-0000-000033000000}"/>
    <hyperlink ref="B119" r:id="rId53" xr:uid="{00000000-0004-0000-0000-000034000000}"/>
    <hyperlink ref="B145" r:id="rId54" xr:uid="{00000000-0004-0000-0000-000035000000}"/>
    <hyperlink ref="B120" r:id="rId55" xr:uid="{00000000-0004-0000-0000-000036000000}"/>
    <hyperlink ref="B147" r:id="rId56" xr:uid="{00000000-0004-0000-0000-000037000000}"/>
    <hyperlink ref="B164" r:id="rId57" xr:uid="{00000000-0004-0000-0000-000038000000}"/>
    <hyperlink ref="B169" r:id="rId58" xr:uid="{00000000-0004-0000-0000-000039000000}"/>
    <hyperlink ref="B170" r:id="rId59" xr:uid="{00000000-0004-0000-0000-00003A000000}"/>
    <hyperlink ref="B166" r:id="rId60" xr:uid="{00000000-0004-0000-0000-00003B000000}"/>
    <hyperlink ref="B175" r:id="rId61" xr:uid="{00000000-0004-0000-0000-00003C000000}"/>
    <hyperlink ref="B165" r:id="rId62" xr:uid="{00000000-0004-0000-0000-00003D000000}"/>
    <hyperlink ref="B176" r:id="rId63" xr:uid="{00000000-0004-0000-0000-00003E000000}"/>
    <hyperlink ref="B183" r:id="rId64" xr:uid="{00000000-0004-0000-0000-00003F000000}"/>
    <hyperlink ref="B179" r:id="rId65" xr:uid="{00000000-0004-0000-0000-000040000000}"/>
    <hyperlink ref="B177" r:id="rId66" xr:uid="{00000000-0004-0000-0000-000041000000}"/>
    <hyperlink ref="B178" r:id="rId67" xr:uid="{00000000-0004-0000-0000-000042000000}"/>
    <hyperlink ref="B167" r:id="rId68" xr:uid="{00000000-0004-0000-0000-000043000000}"/>
    <hyperlink ref="B168" r:id="rId69" xr:uid="{00000000-0004-0000-0000-000044000000}"/>
    <hyperlink ref="B173" r:id="rId70" xr:uid="{00000000-0004-0000-0000-000045000000}"/>
    <hyperlink ref="B174" r:id="rId71" xr:uid="{00000000-0004-0000-0000-000046000000}"/>
    <hyperlink ref="B184" r:id="rId72" xr:uid="{00000000-0004-0000-0000-000047000000}"/>
    <hyperlink ref="B185" r:id="rId73" xr:uid="{00000000-0004-0000-0000-000048000000}"/>
    <hyperlink ref="B186" r:id="rId74" xr:uid="{00000000-0004-0000-0000-000049000000}"/>
    <hyperlink ref="B180" r:id="rId75" xr:uid="{00000000-0004-0000-0000-00004A000000}"/>
    <hyperlink ref="B190" r:id="rId76" xr:uid="{00000000-0004-0000-0000-00004B000000}"/>
    <hyperlink ref="B189" r:id="rId77" xr:uid="{00000000-0004-0000-0000-00004C000000}"/>
    <hyperlink ref="B191" r:id="rId78" xr:uid="{00000000-0004-0000-0000-00004D000000}"/>
    <hyperlink ref="B203" r:id="rId79" xr:uid="{00000000-0004-0000-0000-00004E000000}"/>
    <hyperlink ref="B206" r:id="rId80" xr:uid="{00000000-0004-0000-0000-00004F000000}"/>
    <hyperlink ref="B204" r:id="rId81" xr:uid="{00000000-0004-0000-0000-000050000000}"/>
    <hyperlink ref="B216" r:id="rId82" xr:uid="{00000000-0004-0000-0000-000051000000}"/>
    <hyperlink ref="B213" r:id="rId83" xr:uid="{00000000-0004-0000-0000-000052000000}"/>
    <hyperlink ref="B220" r:id="rId84" xr:uid="{00000000-0004-0000-0000-000053000000}"/>
    <hyperlink ref="B225" r:id="rId85" xr:uid="{00000000-0004-0000-0000-000054000000}"/>
    <hyperlink ref="B208" r:id="rId86" xr:uid="{00000000-0004-0000-0000-000055000000}"/>
    <hyperlink ref="B209" r:id="rId87" xr:uid="{00000000-0004-0000-0000-000056000000}"/>
    <hyperlink ref="B214" r:id="rId88" xr:uid="{00000000-0004-0000-0000-000057000000}"/>
    <hyperlink ref="B215" r:id="rId89" xr:uid="{00000000-0004-0000-0000-000058000000}"/>
    <hyperlink ref="B223" r:id="rId90" xr:uid="{00000000-0004-0000-0000-000059000000}"/>
    <hyperlink ref="B205" r:id="rId91" xr:uid="{00000000-0004-0000-0000-00005A000000}"/>
    <hyperlink ref="B195" r:id="rId92" xr:uid="{00000000-0004-0000-0000-00005B000000}"/>
    <hyperlink ref="B194" r:id="rId93" xr:uid="{00000000-0004-0000-0000-00005C000000}"/>
    <hyperlink ref="B198" r:id="rId94" xr:uid="{00000000-0004-0000-0000-00005D000000}"/>
    <hyperlink ref="B196" r:id="rId95" xr:uid="{00000000-0004-0000-0000-00005E000000}"/>
    <hyperlink ref="B197" r:id="rId96" xr:uid="{00000000-0004-0000-0000-00005F000000}"/>
    <hyperlink ref="B199" r:id="rId97" xr:uid="{00000000-0004-0000-0000-000060000000}"/>
    <hyperlink ref="B200" r:id="rId98" xr:uid="{00000000-0004-0000-0000-000061000000}"/>
    <hyperlink ref="B125" r:id="rId99" xr:uid="{00000000-0004-0000-0000-000062000000}"/>
    <hyperlink ref="B126" r:id="rId100" xr:uid="{00000000-0004-0000-0000-000063000000}"/>
    <hyperlink ref="B221" r:id="rId101" xr:uid="{00000000-0004-0000-0000-000064000000}"/>
    <hyperlink ref="B222" r:id="rId102" xr:uid="{00000000-0004-0000-0000-000065000000}"/>
    <hyperlink ref="B207" r:id="rId103" xr:uid="{00000000-0004-0000-0000-000066000000}"/>
    <hyperlink ref="B224" r:id="rId104" xr:uid="{00000000-0004-0000-0000-000067000000}"/>
    <hyperlink ref="B217" r:id="rId105" xr:uid="{00000000-0004-0000-0000-000068000000}"/>
    <hyperlink ref="B128" r:id="rId106" xr:uid="{00000000-0004-0000-0000-000069000000}"/>
    <hyperlink ref="B129" r:id="rId107" xr:uid="{00000000-0004-0000-0000-00006A000000}"/>
    <hyperlink ref="B130" r:id="rId108" xr:uid="{00000000-0004-0000-0000-00006B000000}"/>
    <hyperlink ref="B123" r:id="rId109" xr:uid="{00000000-0004-0000-0000-00006C000000}"/>
    <hyperlink ref="B127" r:id="rId110" xr:uid="{00000000-0004-0000-0000-00006D000000}"/>
    <hyperlink ref="B137" r:id="rId111" xr:uid="{00000000-0004-0000-0000-00006E000000}"/>
    <hyperlink ref="B133" r:id="rId112" xr:uid="{00000000-0004-0000-0000-00006F000000}"/>
    <hyperlink ref="B134" r:id="rId113" xr:uid="{00000000-0004-0000-0000-000070000000}"/>
    <hyperlink ref="B135" r:id="rId114" xr:uid="{00000000-0004-0000-0000-000071000000}"/>
    <hyperlink ref="B136" r:id="rId115" xr:uid="{00000000-0004-0000-0000-000072000000}"/>
    <hyperlink ref="B124" r:id="rId116" xr:uid="{00000000-0004-0000-0000-000073000000}"/>
    <hyperlink ref="B233" r:id="rId117" xr:uid="{00000000-0004-0000-0000-000074000000}"/>
    <hyperlink ref="B235" r:id="rId118" xr:uid="{00000000-0004-0000-0000-000075000000}"/>
    <hyperlink ref="B239" r:id="rId119" xr:uid="{00000000-0004-0000-0000-000076000000}"/>
    <hyperlink ref="B240" r:id="rId120" xr:uid="{00000000-0004-0000-0000-000077000000}"/>
    <hyperlink ref="B241" r:id="rId121" xr:uid="{00000000-0004-0000-0000-000078000000}"/>
    <hyperlink ref="B229" r:id="rId122" xr:uid="{00000000-0004-0000-0000-000079000000}"/>
    <hyperlink ref="B237" r:id="rId123" xr:uid="{00000000-0004-0000-0000-00007A000000}"/>
    <hyperlink ref="B238" r:id="rId124" xr:uid="{00000000-0004-0000-0000-00007B000000}"/>
    <hyperlink ref="B230" r:id="rId125" xr:uid="{00000000-0004-0000-0000-00007C000000}"/>
    <hyperlink ref="B232" r:id="rId126" xr:uid="{00000000-0004-0000-0000-00007D000000}"/>
    <hyperlink ref="B234" r:id="rId127" xr:uid="{00000000-0004-0000-0000-00007E000000}"/>
    <hyperlink ref="B236" r:id="rId128" xr:uid="{00000000-0004-0000-0000-00007F000000}"/>
    <hyperlink ref="B231" r:id="rId129" xr:uid="{00000000-0004-0000-0000-000080000000}"/>
    <hyperlink ref="B243" r:id="rId130" xr:uid="{00000000-0004-0000-0000-000081000000}"/>
    <hyperlink ref="B251" r:id="rId131" xr:uid="{00000000-0004-0000-0000-000082000000}"/>
    <hyperlink ref="B245" r:id="rId132" xr:uid="{00000000-0004-0000-0000-000083000000}"/>
    <hyperlink ref="B247" r:id="rId133" xr:uid="{00000000-0004-0000-0000-000084000000}"/>
    <hyperlink ref="B249" r:id="rId134" xr:uid="{00000000-0004-0000-0000-000085000000}"/>
    <hyperlink ref="B253" r:id="rId135" xr:uid="{00000000-0004-0000-0000-000086000000}"/>
    <hyperlink ref="B244" r:id="rId136" xr:uid="{00000000-0004-0000-0000-000087000000}"/>
    <hyperlink ref="B254" r:id="rId137" xr:uid="{00000000-0004-0000-0000-000088000000}"/>
    <hyperlink ref="B250" r:id="rId138" xr:uid="{00000000-0004-0000-0000-000089000000}"/>
    <hyperlink ref="B246" r:id="rId139" xr:uid="{00000000-0004-0000-0000-00008A000000}"/>
    <hyperlink ref="B248" r:id="rId140" xr:uid="{00000000-0004-0000-0000-00008B000000}"/>
    <hyperlink ref="B252" r:id="rId141" xr:uid="{00000000-0004-0000-0000-00008C000000}"/>
    <hyperlink ref="B265" r:id="rId142" xr:uid="{00000000-0004-0000-0000-00008D000000}"/>
    <hyperlink ref="B269" r:id="rId143" xr:uid="{00000000-0004-0000-0000-00008E000000}"/>
    <hyperlink ref="B273" r:id="rId144" xr:uid="{00000000-0004-0000-0000-00008F000000}"/>
    <hyperlink ref="B274" r:id="rId145" xr:uid="{00000000-0004-0000-0000-000090000000}"/>
    <hyperlink ref="B275" r:id="rId146" xr:uid="{00000000-0004-0000-0000-000091000000}"/>
    <hyperlink ref="B257" r:id="rId147" xr:uid="{00000000-0004-0000-0000-000092000000}"/>
    <hyperlink ref="B271" r:id="rId148" xr:uid="{00000000-0004-0000-0000-000093000000}"/>
    <hyperlink ref="B272" r:id="rId149" xr:uid="{00000000-0004-0000-0000-000094000000}"/>
    <hyperlink ref="B259" r:id="rId150" xr:uid="{00000000-0004-0000-0000-000095000000}"/>
    <hyperlink ref="B263" r:id="rId151" xr:uid="{00000000-0004-0000-0000-000096000000}"/>
    <hyperlink ref="B267" r:id="rId152" xr:uid="{00000000-0004-0000-0000-000097000000}"/>
    <hyperlink ref="B270" r:id="rId153" xr:uid="{00000000-0004-0000-0000-000098000000}"/>
    <hyperlink ref="B261" r:id="rId154" xr:uid="{00000000-0004-0000-0000-000099000000}"/>
    <hyperlink ref="B258" r:id="rId155" xr:uid="{00000000-0004-0000-0000-00009A000000}"/>
    <hyperlink ref="B256" r:id="rId156" xr:uid="{00000000-0004-0000-0000-00009B000000}"/>
    <hyperlink ref="B264" r:id="rId157" xr:uid="{00000000-0004-0000-0000-00009C000000}"/>
    <hyperlink ref="B260" r:id="rId158" xr:uid="{00000000-0004-0000-0000-00009D000000}"/>
    <hyperlink ref="B262" r:id="rId159" xr:uid="{00000000-0004-0000-0000-00009E000000}"/>
    <hyperlink ref="B266" r:id="rId160" xr:uid="{00000000-0004-0000-0000-00009F000000}"/>
    <hyperlink ref="B268" r:id="rId161" xr:uid="{00000000-0004-0000-0000-0000A0000000}"/>
    <hyperlink ref="B279" r:id="rId162" xr:uid="{00000000-0004-0000-0000-0000A1000000}"/>
    <hyperlink ref="B285" r:id="rId163" xr:uid="{00000000-0004-0000-0000-0000A2000000}"/>
    <hyperlink ref="B286" r:id="rId164" xr:uid="{00000000-0004-0000-0000-0000A3000000}"/>
    <hyperlink ref="B283" r:id="rId165" xr:uid="{00000000-0004-0000-0000-0000A4000000}"/>
    <hyperlink ref="B281" r:id="rId166" xr:uid="{00000000-0004-0000-0000-0000A5000000}"/>
    <hyperlink ref="B282" r:id="rId167" xr:uid="{00000000-0004-0000-0000-0000A6000000}"/>
    <hyperlink ref="B284" r:id="rId168" xr:uid="{00000000-0004-0000-0000-0000A7000000}"/>
    <hyperlink ref="B280" r:id="rId169" xr:uid="{00000000-0004-0000-0000-0000A8000000}"/>
    <hyperlink ref="B278" r:id="rId170" xr:uid="{00000000-0004-0000-0000-0000A9000000}"/>
    <hyperlink ref="C212" r:id="rId171" xr:uid="{00000000-0004-0000-0000-0000AA000000}"/>
    <hyperlink ref="C161" r:id="rId172" xr:uid="{00000000-0004-0000-0000-0000AB000000}"/>
    <hyperlink ref="C159" r:id="rId173" xr:uid="{00000000-0004-0000-0000-0000AC000000}"/>
    <hyperlink ref="C158" r:id="rId174" xr:uid="{00000000-0004-0000-0000-0000AD000000}"/>
    <hyperlink ref="C155" r:id="rId175" xr:uid="{00000000-0004-0000-0000-0000AE000000}"/>
    <hyperlink ref="C156" r:id="rId176" xr:uid="{00000000-0004-0000-0000-0000AF000000}"/>
    <hyperlink ref="C99" r:id="rId177" xr:uid="{00000000-0004-0000-0000-0000B0000000}"/>
    <hyperlink ref="C80" r:id="rId178" xr:uid="{00000000-0004-0000-0000-0000B1000000}"/>
    <hyperlink ref="C243" r:id="rId179" xr:uid="{00000000-0004-0000-0000-0000B2000000}"/>
  </hyperlinks>
  <pageMargins left="0.7" right="0.7" top="0.75" bottom="0.75" header="0.3" footer="0.3"/>
  <pageSetup scale="34" orientation="landscape" horizontalDpi="4294967295" verticalDpi="4294967295" r:id="rId180"/>
  <drawing r:id="rId181"/>
  <tableParts count="24">
    <tablePart r:id="rId182"/>
    <tablePart r:id="rId183"/>
    <tablePart r:id="rId184"/>
    <tablePart r:id="rId185"/>
    <tablePart r:id="rId186"/>
    <tablePart r:id="rId187"/>
    <tablePart r:id="rId188"/>
    <tablePart r:id="rId189"/>
    <tablePart r:id="rId190"/>
    <tablePart r:id="rId191"/>
    <tablePart r:id="rId192"/>
    <tablePart r:id="rId193"/>
    <tablePart r:id="rId194"/>
    <tablePart r:id="rId195"/>
    <tablePart r:id="rId196"/>
    <tablePart r:id="rId197"/>
    <tablePart r:id="rId198"/>
    <tablePart r:id="rId199"/>
    <tablePart r:id="rId200"/>
    <tablePart r:id="rId201"/>
    <tablePart r:id="rId202"/>
    <tablePart r:id="rId203"/>
    <tablePart r:id="rId204"/>
    <tablePart r:id="rId20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ED472-2105-4AE5-8D0D-238C71E4FB37}">
  <sheetPr>
    <pageSetUpPr fitToPage="1"/>
  </sheetPr>
  <dimension ref="A1:AU482"/>
  <sheetViews>
    <sheetView showGridLines="0" zoomScaleNormal="100" workbookViewId="0">
      <selection activeCell="B9" sqref="B9"/>
    </sheetView>
  </sheetViews>
  <sheetFormatPr defaultRowHeight="14.4" x14ac:dyDescent="0.3"/>
  <cols>
    <col min="2" max="2" width="35.88671875" customWidth="1"/>
    <col min="3" max="3" width="38.88671875" bestFit="1" customWidth="1"/>
    <col min="4" max="4" width="36" hidden="1" customWidth="1"/>
    <col min="5" max="5" width="32.109375" hidden="1" customWidth="1"/>
    <col min="6" max="6" width="25.33203125" bestFit="1" customWidth="1"/>
    <col min="7" max="7" width="18.44140625" bestFit="1" customWidth="1"/>
    <col min="8" max="8" width="36.109375" bestFit="1" customWidth="1"/>
    <col min="9" max="9" width="10" customWidth="1"/>
    <col min="10" max="10" width="7.5546875" bestFit="1" customWidth="1"/>
    <col min="11" max="11" width="9" bestFit="1" customWidth="1"/>
    <col min="12" max="12" width="11.33203125" bestFit="1" customWidth="1"/>
    <col min="13" max="13" width="7.5546875" bestFit="1" customWidth="1"/>
    <col min="14" max="14" width="35.6640625" customWidth="1"/>
    <col min="15" max="15" width="4.6640625" bestFit="1" customWidth="1"/>
    <col min="16" max="16" width="7.5546875" bestFit="1" customWidth="1"/>
    <col min="17" max="17" width="9" bestFit="1" customWidth="1"/>
    <col min="18" max="18" width="11.33203125" bestFit="1" customWidth="1"/>
    <col min="19" max="19" width="7.5546875" bestFit="1" customWidth="1"/>
    <col min="20" max="20" width="36.33203125" customWidth="1"/>
    <col min="21" max="21" width="8.88671875" customWidth="1"/>
    <col min="22" max="22" width="7.5546875" bestFit="1" customWidth="1"/>
    <col min="23" max="23" width="9" bestFit="1" customWidth="1"/>
    <col min="24" max="24" width="11.33203125" bestFit="1" customWidth="1"/>
    <col min="25" max="25" width="7.5546875" bestFit="1" customWidth="1"/>
    <col min="26" max="26" width="36.33203125" customWidth="1"/>
    <col min="27" max="27" width="8.88671875" customWidth="1"/>
    <col min="28" max="28" width="7.5546875" bestFit="1" customWidth="1"/>
    <col min="29" max="29" width="9" bestFit="1" customWidth="1"/>
    <col min="30" max="30" width="11.33203125" bestFit="1" customWidth="1"/>
    <col min="31" max="31" width="7.5546875" bestFit="1" customWidth="1"/>
    <col min="32" max="32" width="36.33203125" customWidth="1"/>
    <col min="33" max="33" width="8.88671875" customWidth="1"/>
    <col min="34" max="34" width="7.5546875" bestFit="1" customWidth="1"/>
    <col min="35" max="35" width="9" bestFit="1" customWidth="1"/>
    <col min="36" max="36" width="11.33203125" bestFit="1" customWidth="1"/>
    <col min="37" max="37" width="7.5546875" bestFit="1" customWidth="1"/>
    <col min="38" max="38" width="35.33203125" customWidth="1"/>
    <col min="39" max="39" width="8.88671875" customWidth="1"/>
    <col min="40" max="40" width="7.5546875" bestFit="1" customWidth="1"/>
    <col min="41" max="41" width="9" bestFit="1" customWidth="1"/>
    <col min="42" max="42" width="11.33203125" bestFit="1" customWidth="1"/>
    <col min="43" max="43" width="7.5546875" bestFit="1" customWidth="1"/>
    <col min="44" max="44" width="35.44140625" customWidth="1"/>
    <col min="45" max="45" width="4.6640625" bestFit="1" customWidth="1"/>
    <col min="46" max="46" width="7.5546875" bestFit="1" customWidth="1"/>
    <col min="47" max="48" width="17.6640625" bestFit="1" customWidth="1"/>
    <col min="49" max="49" width="15.109375" bestFit="1" customWidth="1"/>
    <col min="50" max="50" width="17.6640625" bestFit="1" customWidth="1"/>
  </cols>
  <sheetData>
    <row r="1" spans="2:47" ht="18.600000000000001" thickBot="1" x14ac:dyDescent="0.4">
      <c r="C1" s="34" t="s">
        <v>87</v>
      </c>
      <c r="D1" s="44"/>
      <c r="E1" s="27"/>
      <c r="F1" s="32" t="s">
        <v>97</v>
      </c>
      <c r="G1" s="33" t="s">
        <v>100</v>
      </c>
      <c r="H1" s="35" t="s">
        <v>89</v>
      </c>
      <c r="I1" s="9" t="s">
        <v>92</v>
      </c>
      <c r="J1" s="11"/>
      <c r="K1" s="11"/>
      <c r="L1" s="11"/>
      <c r="M1" s="11"/>
      <c r="N1" s="11"/>
      <c r="O1" s="11"/>
      <c r="P1" s="11"/>
      <c r="Q1" s="11"/>
      <c r="R1" s="11"/>
      <c r="S1" s="11"/>
      <c r="T1" s="15"/>
      <c r="U1" s="22" t="s">
        <v>93</v>
      </c>
      <c r="V1" s="21"/>
      <c r="W1" s="23"/>
      <c r="X1" s="23"/>
      <c r="Y1" s="23"/>
      <c r="Z1" s="23"/>
      <c r="AA1" s="169"/>
      <c r="AB1" s="23"/>
      <c r="AC1" s="23"/>
      <c r="AD1" s="23"/>
      <c r="AE1" s="23"/>
      <c r="AF1" s="23"/>
      <c r="AG1" s="169"/>
      <c r="AH1" s="23"/>
      <c r="AI1" s="23"/>
      <c r="AJ1" s="23"/>
      <c r="AK1" s="23"/>
      <c r="AL1" s="23"/>
      <c r="AM1" s="165"/>
      <c r="AN1" s="17"/>
      <c r="AO1" s="17"/>
      <c r="AP1" s="17"/>
      <c r="AQ1" s="17"/>
      <c r="AR1" s="17"/>
      <c r="AS1" s="13"/>
      <c r="AT1" s="2"/>
    </row>
    <row r="2" spans="2:47" ht="18.600000000000001" thickBot="1" x14ac:dyDescent="0.4">
      <c r="F2" s="28" t="s">
        <v>95</v>
      </c>
      <c r="G2" s="30" t="s">
        <v>98</v>
      </c>
      <c r="H2" s="36" t="s">
        <v>90</v>
      </c>
      <c r="I2" s="167" t="s">
        <v>356</v>
      </c>
      <c r="J2" s="4"/>
      <c r="K2" s="4"/>
      <c r="L2" s="4"/>
      <c r="M2" s="4"/>
      <c r="N2" s="4"/>
      <c r="O2" s="4"/>
      <c r="P2" s="4"/>
      <c r="Q2" s="4"/>
      <c r="R2" s="4"/>
      <c r="S2" s="4"/>
      <c r="T2" s="3"/>
      <c r="U2" s="25" t="s">
        <v>94</v>
      </c>
      <c r="V2" s="26"/>
      <c r="W2" s="24"/>
      <c r="X2" s="24"/>
      <c r="Y2" s="24"/>
      <c r="Z2" s="24"/>
      <c r="AA2" s="26"/>
      <c r="AB2" s="26"/>
      <c r="AC2" s="24"/>
      <c r="AD2" s="24"/>
      <c r="AE2" s="24"/>
      <c r="AF2" s="24"/>
      <c r="AG2" s="26"/>
      <c r="AH2" s="26"/>
      <c r="AI2" s="24"/>
      <c r="AJ2" s="24"/>
      <c r="AK2" s="24"/>
      <c r="AL2" s="24"/>
      <c r="AM2" s="26"/>
      <c r="AN2" s="166"/>
      <c r="AO2" s="5"/>
    </row>
    <row r="3" spans="2:47" ht="18.600000000000001" thickBot="1" x14ac:dyDescent="0.35">
      <c r="C3" t="s">
        <v>0</v>
      </c>
      <c r="F3" s="29" t="s">
        <v>96</v>
      </c>
      <c r="G3" s="31" t="s">
        <v>99</v>
      </c>
      <c r="H3" s="37" t="s">
        <v>91</v>
      </c>
      <c r="I3" s="167" t="s">
        <v>357</v>
      </c>
      <c r="J3" s="4"/>
      <c r="K3" s="4"/>
      <c r="L3" s="4"/>
      <c r="M3" s="4"/>
      <c r="N3" s="4"/>
      <c r="O3" s="4"/>
      <c r="P3" s="4"/>
      <c r="Q3" s="4"/>
      <c r="R3" s="4"/>
      <c r="S3" s="4"/>
      <c r="T3" s="3"/>
      <c r="Y3" s="5"/>
      <c r="Z3" s="5"/>
      <c r="AA3" s="5"/>
      <c r="AB3" s="5"/>
      <c r="AC3" s="5"/>
      <c r="AD3" s="5"/>
      <c r="AE3" s="5"/>
      <c r="AF3" s="5"/>
      <c r="AG3" s="5"/>
      <c r="AN3" s="5"/>
      <c r="AO3" s="5"/>
    </row>
    <row r="4" spans="2:47" x14ac:dyDescent="0.3">
      <c r="G4" t="s">
        <v>0</v>
      </c>
      <c r="I4" s="167" t="s">
        <v>358</v>
      </c>
      <c r="J4" s="4"/>
      <c r="K4" s="4"/>
      <c r="L4" s="4"/>
      <c r="M4" s="4"/>
      <c r="N4" s="4"/>
      <c r="O4" s="4"/>
      <c r="P4" s="4"/>
      <c r="Q4" s="4"/>
      <c r="R4" s="4"/>
      <c r="S4" s="4"/>
      <c r="T4" s="3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</row>
    <row r="5" spans="2:47" x14ac:dyDescent="0.3">
      <c r="I5" s="167" t="s">
        <v>359</v>
      </c>
      <c r="J5" s="4"/>
      <c r="K5" s="4"/>
      <c r="L5" s="4"/>
      <c r="M5" s="4"/>
      <c r="N5" s="4"/>
      <c r="O5" s="4"/>
      <c r="P5" s="4"/>
      <c r="Q5" s="4"/>
      <c r="R5" s="4"/>
      <c r="S5" s="4"/>
      <c r="T5" s="3"/>
      <c r="Y5" s="5"/>
      <c r="Z5" s="5"/>
      <c r="AA5" s="5"/>
      <c r="AB5" s="5"/>
      <c r="AC5" s="5"/>
      <c r="AD5" s="5"/>
      <c r="AE5" s="5"/>
      <c r="AF5" s="5"/>
      <c r="AG5" s="5"/>
    </row>
    <row r="6" spans="2:47" ht="15" thickBot="1" x14ac:dyDescent="0.35">
      <c r="I6" s="168" t="s">
        <v>360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2"/>
      <c r="Y6" s="5"/>
      <c r="Z6" s="5"/>
      <c r="AA6" s="5"/>
      <c r="AB6" s="5"/>
      <c r="AC6" s="5"/>
      <c r="AD6" s="5"/>
      <c r="AE6" s="5"/>
      <c r="AF6" s="5"/>
      <c r="AG6" s="5"/>
    </row>
    <row r="9" spans="2:47" ht="15" thickBot="1" x14ac:dyDescent="0.35"/>
    <row r="10" spans="2:47" ht="18.600000000000001" thickBot="1" x14ac:dyDescent="0.35">
      <c r="G10" s="6" t="s">
        <v>101</v>
      </c>
      <c r="H10" s="170" t="s">
        <v>1</v>
      </c>
      <c r="I10" s="171"/>
      <c r="J10" s="171"/>
      <c r="K10" s="171"/>
      <c r="L10" s="171"/>
      <c r="M10" s="172"/>
      <c r="N10" s="173" t="s">
        <v>2</v>
      </c>
      <c r="O10" s="174"/>
      <c r="P10" s="174"/>
      <c r="Q10" s="174"/>
      <c r="R10" s="174"/>
      <c r="S10" s="175"/>
      <c r="T10" s="176" t="s">
        <v>3</v>
      </c>
      <c r="U10" s="177"/>
      <c r="V10" s="177"/>
      <c r="W10" s="177"/>
      <c r="X10" s="177"/>
      <c r="Y10" s="178"/>
      <c r="Z10" s="176" t="s">
        <v>4</v>
      </c>
      <c r="AA10" s="177"/>
      <c r="AB10" s="177"/>
      <c r="AC10" s="177"/>
      <c r="AD10" s="177"/>
      <c r="AE10" s="178"/>
      <c r="AF10" s="176" t="s">
        <v>353</v>
      </c>
      <c r="AG10" s="177"/>
      <c r="AH10" s="177"/>
      <c r="AI10" s="177"/>
      <c r="AJ10" s="177"/>
      <c r="AK10" s="178"/>
      <c r="AL10" s="179" t="s">
        <v>354</v>
      </c>
      <c r="AM10" s="180"/>
      <c r="AN10" s="180"/>
      <c r="AO10" s="180"/>
      <c r="AP10" s="180"/>
      <c r="AQ10" s="181"/>
      <c r="AR10" s="182" t="s">
        <v>355</v>
      </c>
      <c r="AS10" s="183"/>
      <c r="AT10" s="183"/>
      <c r="AU10" s="184"/>
    </row>
    <row r="11" spans="2:47" ht="15" thickBot="1" x14ac:dyDescent="0.35">
      <c r="B11" s="40"/>
      <c r="C11" s="40" t="s">
        <v>16</v>
      </c>
      <c r="D11" s="40"/>
      <c r="E11" s="40"/>
      <c r="F11" s="40"/>
      <c r="G11" s="71" t="s">
        <v>102</v>
      </c>
      <c r="H11" s="65" t="s">
        <v>88</v>
      </c>
      <c r="I11" s="96" t="s">
        <v>6</v>
      </c>
      <c r="J11" s="97" t="s">
        <v>7</v>
      </c>
      <c r="K11" s="66" t="s">
        <v>8</v>
      </c>
      <c r="L11" s="66" t="s">
        <v>9</v>
      </c>
      <c r="M11" s="98" t="s">
        <v>10</v>
      </c>
      <c r="N11" s="99" t="s">
        <v>88</v>
      </c>
      <c r="O11" s="99" t="s">
        <v>6</v>
      </c>
      <c r="P11" s="97" t="s">
        <v>7</v>
      </c>
      <c r="Q11" s="66" t="s">
        <v>8</v>
      </c>
      <c r="R11" s="66" t="s">
        <v>9</v>
      </c>
      <c r="S11" s="98" t="s">
        <v>10</v>
      </c>
      <c r="T11" s="99" t="s">
        <v>88</v>
      </c>
      <c r="U11" s="99" t="s">
        <v>6</v>
      </c>
      <c r="V11" s="97" t="s">
        <v>7</v>
      </c>
      <c r="W11" s="66" t="s">
        <v>8</v>
      </c>
      <c r="X11" s="66" t="s">
        <v>9</v>
      </c>
      <c r="Y11" s="98" t="s">
        <v>10</v>
      </c>
      <c r="Z11" s="99" t="s">
        <v>88</v>
      </c>
      <c r="AA11" s="99" t="s">
        <v>6</v>
      </c>
      <c r="AB11" s="97" t="s">
        <v>7</v>
      </c>
      <c r="AC11" s="66" t="s">
        <v>8</v>
      </c>
      <c r="AD11" s="66" t="s">
        <v>9</v>
      </c>
      <c r="AE11" s="98" t="s">
        <v>10</v>
      </c>
      <c r="AF11" s="99" t="s">
        <v>88</v>
      </c>
      <c r="AG11" s="99" t="s">
        <v>6</v>
      </c>
      <c r="AH11" s="97" t="s">
        <v>7</v>
      </c>
      <c r="AI11" s="66" t="s">
        <v>8</v>
      </c>
      <c r="AJ11" s="66" t="s">
        <v>9</v>
      </c>
      <c r="AK11" s="98" t="s">
        <v>10</v>
      </c>
      <c r="AL11" s="99" t="s">
        <v>88</v>
      </c>
      <c r="AM11" s="99" t="s">
        <v>6</v>
      </c>
      <c r="AN11" s="97" t="s">
        <v>7</v>
      </c>
      <c r="AO11" s="66" t="s">
        <v>8</v>
      </c>
      <c r="AP11" s="66" t="s">
        <v>9</v>
      </c>
      <c r="AQ11" s="98" t="s">
        <v>10</v>
      </c>
      <c r="AR11" s="99" t="s">
        <v>88</v>
      </c>
      <c r="AS11" s="99" t="s">
        <v>6</v>
      </c>
      <c r="AT11" s="97" t="s">
        <v>7</v>
      </c>
      <c r="AU11" s="100" t="s">
        <v>8</v>
      </c>
    </row>
    <row r="12" spans="2:47" ht="15" thickBot="1" x14ac:dyDescent="0.35">
      <c r="B12" s="81" t="s">
        <v>337</v>
      </c>
      <c r="C12" s="85" t="s">
        <v>85</v>
      </c>
      <c r="D12" s="74"/>
      <c r="E12" s="74"/>
      <c r="F12" s="85" t="s">
        <v>350</v>
      </c>
      <c r="G12" s="85" t="s">
        <v>351</v>
      </c>
      <c r="H12" s="66" t="s">
        <v>85</v>
      </c>
      <c r="I12" s="72"/>
      <c r="J12" s="72"/>
      <c r="K12" s="72"/>
      <c r="L12" s="72"/>
      <c r="M12" s="69"/>
      <c r="N12" s="65" t="s">
        <v>85</v>
      </c>
      <c r="O12" s="72"/>
      <c r="P12" s="72"/>
      <c r="Q12" s="72"/>
      <c r="R12" s="72"/>
      <c r="S12" s="69"/>
      <c r="T12" s="65" t="s">
        <v>85</v>
      </c>
      <c r="U12" s="72"/>
      <c r="V12" s="72"/>
      <c r="W12" s="72"/>
      <c r="X12" s="72"/>
      <c r="Y12" s="69"/>
      <c r="Z12" s="65" t="s">
        <v>85</v>
      </c>
      <c r="AA12" s="72"/>
      <c r="AB12" s="72"/>
      <c r="AC12" s="72"/>
      <c r="AD12" s="72"/>
      <c r="AE12" s="69"/>
      <c r="AF12" s="65" t="s">
        <v>85</v>
      </c>
      <c r="AG12" s="72"/>
      <c r="AH12" s="72"/>
      <c r="AI12" s="72"/>
      <c r="AJ12" s="72"/>
      <c r="AK12" s="69"/>
      <c r="AL12" s="65" t="s">
        <v>85</v>
      </c>
      <c r="AM12" s="72"/>
      <c r="AN12" s="72"/>
      <c r="AO12" s="72"/>
      <c r="AP12" s="72"/>
      <c r="AQ12" s="72"/>
      <c r="AR12" s="65" t="s">
        <v>85</v>
      </c>
      <c r="AS12" s="72"/>
      <c r="AT12" s="72"/>
      <c r="AU12" s="69"/>
    </row>
    <row r="13" spans="2:47" ht="15" thickBot="1" x14ac:dyDescent="0.35">
      <c r="B13" s="82" t="s">
        <v>143</v>
      </c>
      <c r="C13" s="86"/>
      <c r="D13" s="78" t="str">
        <f t="array" ref="D13">INDEX(Table_Name76[Name List],MATCH(B13,Table_Name76[Category],0))</f>
        <v>Incline_Push[Exercise]</v>
      </c>
      <c r="E13" s="75" t="e">
        <f t="array" ref="E13">INDEX(Links97[Link],MATCH(C13,Links97[Exercise],0))</f>
        <v>#N/A</v>
      </c>
      <c r="F13" s="89" t="e">
        <f t="shared" ref="F13:F19" si="0">HYPERLINK(E13,"Video")</f>
        <v>#N/A</v>
      </c>
      <c r="G13" s="92"/>
      <c r="H13" s="101">
        <f t="shared" ref="H13:H19" si="1">C13</f>
        <v>0</v>
      </c>
      <c r="I13" s="102">
        <v>2</v>
      </c>
      <c r="J13" s="102">
        <f t="shared" ref="J13:J19" si="2">MROUND(((G13)*0.85),5)</f>
        <v>0</v>
      </c>
      <c r="K13" s="102" t="s">
        <v>11</v>
      </c>
      <c r="L13" s="102"/>
      <c r="M13" s="71"/>
      <c r="N13" s="103">
        <f t="shared" ref="N13:N19" si="3">C13</f>
        <v>0</v>
      </c>
      <c r="O13" s="102">
        <f>I13+(M37)</f>
        <v>2</v>
      </c>
      <c r="P13" s="102">
        <f>MROUND((J13*1.02),5)</f>
        <v>0</v>
      </c>
      <c r="Q13" s="102" t="s">
        <v>11</v>
      </c>
      <c r="R13" s="102"/>
      <c r="S13" s="104"/>
      <c r="T13" s="61">
        <f t="shared" ref="T13:T19" si="4">C13</f>
        <v>0</v>
      </c>
      <c r="U13" s="102">
        <f>O13+(S37)</f>
        <v>2</v>
      </c>
      <c r="V13" s="102">
        <f>MROUND((J13*1.04),5)</f>
        <v>0</v>
      </c>
      <c r="W13" s="102" t="s">
        <v>12</v>
      </c>
      <c r="X13" s="102"/>
      <c r="Y13" s="104"/>
      <c r="Z13" s="14">
        <f>C13</f>
        <v>0</v>
      </c>
      <c r="AA13" s="102">
        <f>U13+(Y37)</f>
        <v>2</v>
      </c>
      <c r="AB13" s="102">
        <f>MROUND((P13*1.04),5)</f>
        <v>0</v>
      </c>
      <c r="AC13" s="102" t="s">
        <v>12</v>
      </c>
      <c r="AD13" s="102"/>
      <c r="AE13" s="104"/>
      <c r="AF13" s="14">
        <f>C13</f>
        <v>0</v>
      </c>
      <c r="AG13" s="102">
        <f>AA13+(AE37)</f>
        <v>2</v>
      </c>
      <c r="AH13" s="102">
        <f>MROUND((V13*1.04),5)</f>
        <v>0</v>
      </c>
      <c r="AI13" s="102" t="s">
        <v>12</v>
      </c>
      <c r="AJ13" s="102"/>
      <c r="AK13" s="104"/>
      <c r="AL13" s="103">
        <f t="shared" ref="AL13:AL19" si="5">C13</f>
        <v>0</v>
      </c>
      <c r="AM13" s="102">
        <f>AG13+(AK37)</f>
        <v>2</v>
      </c>
      <c r="AN13" s="102">
        <f t="shared" ref="AN13:AN19" si="6">MROUND((J13*1.1),5)</f>
        <v>0</v>
      </c>
      <c r="AO13" s="102" t="s">
        <v>13</v>
      </c>
      <c r="AP13" s="102"/>
      <c r="AQ13" s="104"/>
      <c r="AR13" s="103">
        <f t="shared" ref="AR13:AR19" si="7">C13</f>
        <v>0</v>
      </c>
      <c r="AS13" s="102">
        <v>2</v>
      </c>
      <c r="AT13" s="105">
        <f>J13</f>
        <v>0</v>
      </c>
      <c r="AU13" s="71" t="s">
        <v>14</v>
      </c>
    </row>
    <row r="14" spans="2:47" ht="15" thickBot="1" x14ac:dyDescent="0.35">
      <c r="B14" s="83" t="s">
        <v>175</v>
      </c>
      <c r="C14" s="87"/>
      <c r="D14" s="79" t="str">
        <f t="array" ref="D14">INDEX(Table_Name76[Name List],MATCH(B14,Table_Name76[Category],0))</f>
        <v>Chest_Isolation_or_Triceps[Exercise]</v>
      </c>
      <c r="E14" s="76" t="e">
        <f t="array" ref="E14">INDEX(Links97[Link],MATCH(C14,Links97[Exercise],0))</f>
        <v>#N/A</v>
      </c>
      <c r="F14" s="90" t="e">
        <f t="shared" si="0"/>
        <v>#N/A</v>
      </c>
      <c r="G14" s="93"/>
      <c r="H14" s="101">
        <f t="shared" si="1"/>
        <v>0</v>
      </c>
      <c r="I14" s="102">
        <v>2</v>
      </c>
      <c r="J14" s="102">
        <f t="shared" si="2"/>
        <v>0</v>
      </c>
      <c r="K14" s="102" t="s">
        <v>11</v>
      </c>
      <c r="L14" s="102"/>
      <c r="M14" s="71"/>
      <c r="N14" s="103">
        <f t="shared" si="3"/>
        <v>0</v>
      </c>
      <c r="O14" s="102">
        <f>I14+(M36)</f>
        <v>2</v>
      </c>
      <c r="P14" s="102">
        <f t="shared" ref="P14:P19" si="8">MROUND((J14*1.02),5)</f>
        <v>0</v>
      </c>
      <c r="Q14" s="102" t="s">
        <v>11</v>
      </c>
      <c r="R14" s="102"/>
      <c r="S14" s="104"/>
      <c r="T14" s="61">
        <f t="shared" si="4"/>
        <v>0</v>
      </c>
      <c r="U14" s="102">
        <f>O14+(S36)</f>
        <v>2</v>
      </c>
      <c r="V14" s="102">
        <f t="shared" ref="V14:V19" si="9">MROUND((J14*1.04),5)</f>
        <v>0</v>
      </c>
      <c r="W14" s="102" t="s">
        <v>12</v>
      </c>
      <c r="X14" s="102"/>
      <c r="Y14" s="104"/>
      <c r="Z14" s="14">
        <f t="shared" ref="Z14:Z19" si="10">C14</f>
        <v>0</v>
      </c>
      <c r="AA14" s="102">
        <f>U14+(Y36)</f>
        <v>2</v>
      </c>
      <c r="AB14" s="102">
        <f>MROUND((P14*1.04),5)</f>
        <v>0</v>
      </c>
      <c r="AC14" s="102" t="s">
        <v>12</v>
      </c>
      <c r="AD14" s="102"/>
      <c r="AE14" s="104"/>
      <c r="AF14" s="14">
        <f t="shared" ref="AF14:AF19" si="11">C14</f>
        <v>0</v>
      </c>
      <c r="AG14" s="102">
        <f>AA14+(AE36)</f>
        <v>2</v>
      </c>
      <c r="AH14" s="102">
        <f>MROUND((V14*1.04),5)</f>
        <v>0</v>
      </c>
      <c r="AI14" s="102" t="s">
        <v>12</v>
      </c>
      <c r="AJ14" s="102"/>
      <c r="AK14" s="104"/>
      <c r="AL14" s="103">
        <f t="shared" si="5"/>
        <v>0</v>
      </c>
      <c r="AM14" s="102">
        <f>AG14+(AK36)</f>
        <v>2</v>
      </c>
      <c r="AN14" s="102">
        <f t="shared" si="6"/>
        <v>0</v>
      </c>
      <c r="AO14" s="102" t="s">
        <v>13</v>
      </c>
      <c r="AP14" s="102"/>
      <c r="AQ14" s="104"/>
      <c r="AR14" s="103">
        <f t="shared" si="7"/>
        <v>0</v>
      </c>
      <c r="AS14" s="102">
        <v>2</v>
      </c>
      <c r="AT14" s="105">
        <f t="shared" ref="AT14:AT19" si="12">J14</f>
        <v>0</v>
      </c>
      <c r="AU14" s="71" t="s">
        <v>14</v>
      </c>
    </row>
    <row r="15" spans="2:47" ht="15" thickBot="1" x14ac:dyDescent="0.35">
      <c r="B15" s="83" t="s">
        <v>22</v>
      </c>
      <c r="C15" s="87"/>
      <c r="D15" s="79" t="str">
        <f t="array" ref="D15">INDEX(Table_Name76[Name List],MATCH(B15,Table_Name76[Category],0))</f>
        <v>Horizontal_Push[Exercise]</v>
      </c>
      <c r="E15" s="76" t="e">
        <f t="array" ref="E15">INDEX(Links97[Link],MATCH(C15,Links97[Exercise],0))</f>
        <v>#N/A</v>
      </c>
      <c r="F15" s="90" t="e">
        <f t="shared" si="0"/>
        <v>#N/A</v>
      </c>
      <c r="G15" s="93"/>
      <c r="H15" s="101">
        <f t="shared" si="1"/>
        <v>0</v>
      </c>
      <c r="I15" s="102">
        <v>2</v>
      </c>
      <c r="J15" s="102">
        <f t="shared" si="2"/>
        <v>0</v>
      </c>
      <c r="K15" s="102" t="s">
        <v>11</v>
      </c>
      <c r="L15" s="102"/>
      <c r="M15" s="71"/>
      <c r="N15" s="103">
        <f t="shared" si="3"/>
        <v>0</v>
      </c>
      <c r="O15" s="102">
        <f>I15+(M36)</f>
        <v>2</v>
      </c>
      <c r="P15" s="102">
        <f t="shared" si="8"/>
        <v>0</v>
      </c>
      <c r="Q15" s="102" t="s">
        <v>11</v>
      </c>
      <c r="R15" s="102"/>
      <c r="S15" s="104"/>
      <c r="T15" s="61">
        <f t="shared" si="4"/>
        <v>0</v>
      </c>
      <c r="U15" s="102">
        <f>O15+(S36)</f>
        <v>2</v>
      </c>
      <c r="V15" s="102">
        <f t="shared" si="9"/>
        <v>0</v>
      </c>
      <c r="W15" s="102" t="s">
        <v>12</v>
      </c>
      <c r="X15" s="102"/>
      <c r="Y15" s="104"/>
      <c r="Z15" s="14">
        <f t="shared" si="10"/>
        <v>0</v>
      </c>
      <c r="AA15" s="102">
        <f>U15+(Y36)</f>
        <v>2</v>
      </c>
      <c r="AB15" s="102">
        <f>MROUND((P15*1.04),5)</f>
        <v>0</v>
      </c>
      <c r="AC15" s="102" t="s">
        <v>12</v>
      </c>
      <c r="AD15" s="102"/>
      <c r="AE15" s="104"/>
      <c r="AF15" s="14">
        <f t="shared" si="11"/>
        <v>0</v>
      </c>
      <c r="AG15" s="102">
        <f>AA15+(AE36)</f>
        <v>2</v>
      </c>
      <c r="AH15" s="102">
        <f>MROUND((V15*1.04),5)</f>
        <v>0</v>
      </c>
      <c r="AI15" s="102" t="s">
        <v>12</v>
      </c>
      <c r="AJ15" s="102"/>
      <c r="AK15" s="104"/>
      <c r="AL15" s="103">
        <f t="shared" si="5"/>
        <v>0</v>
      </c>
      <c r="AM15" s="102">
        <f>AG15+(AK36)</f>
        <v>2</v>
      </c>
      <c r="AN15" s="102">
        <f t="shared" si="6"/>
        <v>0</v>
      </c>
      <c r="AO15" s="102" t="s">
        <v>13</v>
      </c>
      <c r="AP15" s="102"/>
      <c r="AQ15" s="104"/>
      <c r="AR15" s="103">
        <f t="shared" si="7"/>
        <v>0</v>
      </c>
      <c r="AS15" s="102">
        <v>2</v>
      </c>
      <c r="AT15" s="105">
        <f t="shared" si="12"/>
        <v>0</v>
      </c>
      <c r="AU15" s="71" t="s">
        <v>14</v>
      </c>
    </row>
    <row r="16" spans="2:47" ht="15" thickBot="1" x14ac:dyDescent="0.35">
      <c r="B16" s="83" t="s">
        <v>343</v>
      </c>
      <c r="C16" s="87"/>
      <c r="D16" s="79" t="str">
        <f t="array" ref="D16">INDEX(Table_Name76[Name List],MATCH(B16,Table_Name76[Category],0))</f>
        <v>Horizontal_Back[Exercise]</v>
      </c>
      <c r="E16" s="76" t="e">
        <f t="array" ref="E16">INDEX(Links97[Link],MATCH(C16,Links97[Exercise],0))</f>
        <v>#N/A</v>
      </c>
      <c r="F16" s="90" t="e">
        <f t="shared" si="0"/>
        <v>#N/A</v>
      </c>
      <c r="G16" s="93"/>
      <c r="H16" s="101">
        <f t="shared" si="1"/>
        <v>0</v>
      </c>
      <c r="I16" s="102">
        <v>2</v>
      </c>
      <c r="J16" s="102">
        <f t="shared" si="2"/>
        <v>0</v>
      </c>
      <c r="K16" s="102" t="s">
        <v>11</v>
      </c>
      <c r="L16" s="102"/>
      <c r="M16" s="71"/>
      <c r="N16" s="103">
        <f t="shared" si="3"/>
        <v>0</v>
      </c>
      <c r="O16" s="102">
        <f>I16+(M34)</f>
        <v>2</v>
      </c>
      <c r="P16" s="102">
        <f t="shared" si="8"/>
        <v>0</v>
      </c>
      <c r="Q16" s="102" t="s">
        <v>11</v>
      </c>
      <c r="R16" s="102"/>
      <c r="S16" s="104"/>
      <c r="T16" s="61">
        <f t="shared" si="4"/>
        <v>0</v>
      </c>
      <c r="U16" s="102">
        <f>O16+(S34)</f>
        <v>2</v>
      </c>
      <c r="V16" s="102">
        <f t="shared" si="9"/>
        <v>0</v>
      </c>
      <c r="W16" s="102" t="s">
        <v>12</v>
      </c>
      <c r="X16" s="102"/>
      <c r="Y16" s="104"/>
      <c r="Z16" s="14">
        <f t="shared" si="10"/>
        <v>0</v>
      </c>
      <c r="AA16" s="102">
        <f>U16+(Y34)</f>
        <v>2</v>
      </c>
      <c r="AB16" s="102">
        <f>MROUND((P16*1.04),5)</f>
        <v>0</v>
      </c>
      <c r="AC16" s="102" t="s">
        <v>12</v>
      </c>
      <c r="AD16" s="102"/>
      <c r="AE16" s="104"/>
      <c r="AF16" s="14">
        <f t="shared" si="11"/>
        <v>0</v>
      </c>
      <c r="AG16" s="102">
        <f>AA16+(AE34)</f>
        <v>2</v>
      </c>
      <c r="AH16" s="102">
        <f>MROUND((V16*1.04),5)</f>
        <v>0</v>
      </c>
      <c r="AI16" s="102" t="s">
        <v>12</v>
      </c>
      <c r="AJ16" s="102"/>
      <c r="AK16" s="104"/>
      <c r="AL16" s="103">
        <f t="shared" si="5"/>
        <v>0</v>
      </c>
      <c r="AM16" s="102">
        <f>AG16+(AK34)</f>
        <v>2</v>
      </c>
      <c r="AN16" s="102">
        <f t="shared" si="6"/>
        <v>0</v>
      </c>
      <c r="AO16" s="102" t="s">
        <v>13</v>
      </c>
      <c r="AP16" s="102"/>
      <c r="AQ16" s="104"/>
      <c r="AR16" s="103">
        <f t="shared" si="7"/>
        <v>0</v>
      </c>
      <c r="AS16" s="102">
        <v>2</v>
      </c>
      <c r="AT16" s="105">
        <f t="shared" si="12"/>
        <v>0</v>
      </c>
      <c r="AU16" s="71" t="s">
        <v>14</v>
      </c>
    </row>
    <row r="17" spans="2:47" ht="15" thickBot="1" x14ac:dyDescent="0.35">
      <c r="B17" s="83" t="s">
        <v>344</v>
      </c>
      <c r="C17" s="87"/>
      <c r="D17" s="79" t="str">
        <f t="array" ref="D17">INDEX(Table_Name76[Name List],MATCH(B17,Table_Name76[Category],0))</f>
        <v>Vertical_Back[Exercise]</v>
      </c>
      <c r="E17" s="76" t="e">
        <f t="array" ref="E17">INDEX(Links97[Link],MATCH(C17,Links97[Exercise],0))</f>
        <v>#N/A</v>
      </c>
      <c r="F17" s="90" t="e">
        <f t="shared" si="0"/>
        <v>#N/A</v>
      </c>
      <c r="G17" s="93"/>
      <c r="H17" s="101">
        <f t="shared" si="1"/>
        <v>0</v>
      </c>
      <c r="I17" s="102">
        <v>2</v>
      </c>
      <c r="J17" s="102">
        <f t="shared" si="2"/>
        <v>0</v>
      </c>
      <c r="K17" s="102" t="s">
        <v>11</v>
      </c>
      <c r="L17" s="102"/>
      <c r="M17" s="71"/>
      <c r="N17" s="103">
        <f t="shared" si="3"/>
        <v>0</v>
      </c>
      <c r="O17" s="102">
        <f>I17+(M32)</f>
        <v>2</v>
      </c>
      <c r="P17" s="102">
        <f t="shared" si="8"/>
        <v>0</v>
      </c>
      <c r="Q17" s="102" t="s">
        <v>11</v>
      </c>
      <c r="R17" s="102"/>
      <c r="S17" s="104"/>
      <c r="T17" s="61">
        <f t="shared" si="4"/>
        <v>0</v>
      </c>
      <c r="U17" s="102">
        <f>O17+(S32)</f>
        <v>2</v>
      </c>
      <c r="V17" s="102">
        <f t="shared" si="9"/>
        <v>0</v>
      </c>
      <c r="W17" s="102" t="s">
        <v>12</v>
      </c>
      <c r="X17" s="102"/>
      <c r="Y17" s="104"/>
      <c r="Z17" s="14">
        <f t="shared" si="10"/>
        <v>0</v>
      </c>
      <c r="AA17" s="102">
        <f>U17+(Y32)</f>
        <v>2</v>
      </c>
      <c r="AB17" s="102">
        <f>MROUND((P17*1.04),5)</f>
        <v>0</v>
      </c>
      <c r="AC17" s="102" t="s">
        <v>12</v>
      </c>
      <c r="AD17" s="102"/>
      <c r="AE17" s="104"/>
      <c r="AF17" s="14">
        <f t="shared" si="11"/>
        <v>0</v>
      </c>
      <c r="AG17" s="102">
        <f>AA17+(AE32)</f>
        <v>2</v>
      </c>
      <c r="AH17" s="102">
        <f>MROUND((V17*1.04),5)</f>
        <v>0</v>
      </c>
      <c r="AI17" s="102" t="s">
        <v>12</v>
      </c>
      <c r="AJ17" s="102"/>
      <c r="AK17" s="104"/>
      <c r="AL17" s="103">
        <f t="shared" si="5"/>
        <v>0</v>
      </c>
      <c r="AM17" s="102">
        <f>AG17+(AK32)</f>
        <v>2</v>
      </c>
      <c r="AN17" s="102">
        <f t="shared" si="6"/>
        <v>0</v>
      </c>
      <c r="AO17" s="102" t="s">
        <v>13</v>
      </c>
      <c r="AP17" s="102"/>
      <c r="AQ17" s="104"/>
      <c r="AR17" s="103">
        <f t="shared" si="7"/>
        <v>0</v>
      </c>
      <c r="AS17" s="102">
        <v>2</v>
      </c>
      <c r="AT17" s="105">
        <f t="shared" si="12"/>
        <v>0</v>
      </c>
      <c r="AU17" s="71" t="s">
        <v>14</v>
      </c>
    </row>
    <row r="18" spans="2:47" ht="15" thickBot="1" x14ac:dyDescent="0.35">
      <c r="B18" s="83" t="s">
        <v>105</v>
      </c>
      <c r="C18" s="87"/>
      <c r="D18" s="79" t="str">
        <f t="array" ref="D18">INDEX(Table_Name76[Name List],MATCH(B18,Table_Name76[Category],0))</f>
        <v>Side_Delts[Exercise]</v>
      </c>
      <c r="E18" s="76" t="e">
        <f t="array" ref="E18">INDEX(Links97[Link],MATCH(C18,Links97[Exercise],0))</f>
        <v>#N/A</v>
      </c>
      <c r="F18" s="90" t="e">
        <f t="shared" si="0"/>
        <v>#N/A</v>
      </c>
      <c r="G18" s="93"/>
      <c r="H18" s="101">
        <f t="shared" si="1"/>
        <v>0</v>
      </c>
      <c r="I18" s="102">
        <v>3</v>
      </c>
      <c r="J18" s="102">
        <f t="shared" si="2"/>
        <v>0</v>
      </c>
      <c r="K18" s="102" t="s">
        <v>11</v>
      </c>
      <c r="L18" s="102" t="s">
        <v>0</v>
      </c>
      <c r="M18" s="71"/>
      <c r="N18" s="103">
        <f t="shared" si="3"/>
        <v>0</v>
      </c>
      <c r="O18" s="102">
        <f>I18+(M35)</f>
        <v>3</v>
      </c>
      <c r="P18" s="102">
        <f t="shared" si="8"/>
        <v>0</v>
      </c>
      <c r="Q18" s="102" t="s">
        <v>11</v>
      </c>
      <c r="R18" s="102"/>
      <c r="S18" s="104"/>
      <c r="T18" s="61">
        <f t="shared" si="4"/>
        <v>0</v>
      </c>
      <c r="U18" s="102">
        <f>O18+(S35)</f>
        <v>3</v>
      </c>
      <c r="V18" s="102">
        <f t="shared" si="9"/>
        <v>0</v>
      </c>
      <c r="W18" s="102" t="s">
        <v>12</v>
      </c>
      <c r="X18" s="102"/>
      <c r="Y18" s="104"/>
      <c r="Z18" s="14">
        <f t="shared" si="10"/>
        <v>0</v>
      </c>
      <c r="AA18" s="102">
        <f>U18+(Y35)</f>
        <v>3</v>
      </c>
      <c r="AB18" s="102">
        <f>MROUND((P18*1.04),5)</f>
        <v>0</v>
      </c>
      <c r="AC18" s="102" t="s">
        <v>12</v>
      </c>
      <c r="AD18" s="102"/>
      <c r="AE18" s="104"/>
      <c r="AF18" s="14">
        <f t="shared" si="11"/>
        <v>0</v>
      </c>
      <c r="AG18" s="102">
        <f>AA18+(AE35)</f>
        <v>3</v>
      </c>
      <c r="AH18" s="102">
        <f>MROUND((V18*1.04),5)</f>
        <v>0</v>
      </c>
      <c r="AI18" s="102" t="s">
        <v>12</v>
      </c>
      <c r="AJ18" s="102"/>
      <c r="AK18" s="104"/>
      <c r="AL18" s="103">
        <f t="shared" si="5"/>
        <v>0</v>
      </c>
      <c r="AM18" s="102">
        <f>AG18+(AK35)</f>
        <v>3</v>
      </c>
      <c r="AN18" s="102">
        <f t="shared" si="6"/>
        <v>0</v>
      </c>
      <c r="AO18" s="102" t="s">
        <v>13</v>
      </c>
      <c r="AP18" s="102"/>
      <c r="AQ18" s="104"/>
      <c r="AR18" s="103">
        <f t="shared" si="7"/>
        <v>0</v>
      </c>
      <c r="AS18" s="102">
        <v>2</v>
      </c>
      <c r="AT18" s="105">
        <f t="shared" si="12"/>
        <v>0</v>
      </c>
      <c r="AU18" s="71" t="s">
        <v>14</v>
      </c>
    </row>
    <row r="19" spans="2:47" ht="15" thickBot="1" x14ac:dyDescent="0.35">
      <c r="B19" s="84" t="s">
        <v>77</v>
      </c>
      <c r="C19" s="88"/>
      <c r="D19" s="80" t="str">
        <f t="array" ref="D19">INDEX(Table_Name76[Name List],MATCH(B19,Table_Name76[Category],0))</f>
        <v>Abs[Exercise]</v>
      </c>
      <c r="E19" s="77" t="e">
        <f t="array" ref="E19">INDEX(Links97[Link],MATCH(C19,Links97[Exercise],0))</f>
        <v>#N/A</v>
      </c>
      <c r="F19" s="91" t="e">
        <f t="shared" si="0"/>
        <v>#N/A</v>
      </c>
      <c r="G19" s="94"/>
      <c r="H19" s="106">
        <f t="shared" si="1"/>
        <v>0</v>
      </c>
      <c r="I19" s="107">
        <v>2</v>
      </c>
      <c r="J19" s="107">
        <f t="shared" si="2"/>
        <v>0</v>
      </c>
      <c r="K19" s="107" t="s">
        <v>11</v>
      </c>
      <c r="L19" s="107"/>
      <c r="M19" s="64"/>
      <c r="N19" s="108">
        <f t="shared" si="3"/>
        <v>0</v>
      </c>
      <c r="O19" s="107">
        <f>I19+(M38)</f>
        <v>2</v>
      </c>
      <c r="P19" s="102">
        <f t="shared" si="8"/>
        <v>0</v>
      </c>
      <c r="Q19" s="107" t="s">
        <v>11</v>
      </c>
      <c r="R19" s="107"/>
      <c r="S19" s="104"/>
      <c r="T19" s="109">
        <f t="shared" si="4"/>
        <v>0</v>
      </c>
      <c r="U19" s="107">
        <f>O19+(S38)</f>
        <v>2</v>
      </c>
      <c r="V19" s="102">
        <f t="shared" si="9"/>
        <v>0</v>
      </c>
      <c r="W19" s="107" t="s">
        <v>12</v>
      </c>
      <c r="X19" s="107"/>
      <c r="Y19" s="104"/>
      <c r="Z19" s="14">
        <f t="shared" si="10"/>
        <v>0</v>
      </c>
      <c r="AA19" s="107">
        <f>U19+(Y38)</f>
        <v>2</v>
      </c>
      <c r="AB19" s="102">
        <f>MROUND((P19*1.04),5)</f>
        <v>0</v>
      </c>
      <c r="AC19" s="107" t="s">
        <v>12</v>
      </c>
      <c r="AD19" s="107"/>
      <c r="AE19" s="104"/>
      <c r="AF19" s="14">
        <f t="shared" si="11"/>
        <v>0</v>
      </c>
      <c r="AG19" s="107">
        <f>AA19+(AE38)</f>
        <v>2</v>
      </c>
      <c r="AH19" s="102">
        <f>MROUND((V19*1.04),5)</f>
        <v>0</v>
      </c>
      <c r="AI19" s="107" t="s">
        <v>12</v>
      </c>
      <c r="AJ19" s="107"/>
      <c r="AK19" s="104"/>
      <c r="AL19" s="108">
        <f t="shared" si="5"/>
        <v>0</v>
      </c>
      <c r="AM19" s="107">
        <f>AG19+(AK38)</f>
        <v>2</v>
      </c>
      <c r="AN19" s="107">
        <f t="shared" si="6"/>
        <v>0</v>
      </c>
      <c r="AO19" s="107" t="s">
        <v>13</v>
      </c>
      <c r="AP19" s="107"/>
      <c r="AQ19" s="104"/>
      <c r="AR19" s="108">
        <f t="shared" si="7"/>
        <v>0</v>
      </c>
      <c r="AS19" s="107">
        <v>2</v>
      </c>
      <c r="AT19" s="110">
        <f t="shared" si="12"/>
        <v>0</v>
      </c>
      <c r="AU19" s="64" t="s">
        <v>14</v>
      </c>
    </row>
    <row r="20" spans="2:47" ht="18.600000000000001" thickBot="1" x14ac:dyDescent="0.35">
      <c r="B20" s="70" t="s">
        <v>338</v>
      </c>
      <c r="C20" s="40"/>
      <c r="D20" s="40"/>
      <c r="E20" s="40"/>
      <c r="F20" s="40"/>
      <c r="G20" s="71"/>
      <c r="H20" s="170" t="s">
        <v>1</v>
      </c>
      <c r="I20" s="171"/>
      <c r="J20" s="171"/>
      <c r="K20" s="171"/>
      <c r="L20" s="171"/>
      <c r="M20" s="172"/>
      <c r="N20" s="173" t="s">
        <v>2</v>
      </c>
      <c r="O20" s="174"/>
      <c r="P20" s="174"/>
      <c r="Q20" s="174"/>
      <c r="R20" s="174"/>
      <c r="S20" s="175"/>
      <c r="T20" s="176" t="s">
        <v>3</v>
      </c>
      <c r="U20" s="177"/>
      <c r="V20" s="177"/>
      <c r="W20" s="177"/>
      <c r="X20" s="177"/>
      <c r="Y20" s="178"/>
      <c r="Z20" s="176" t="s">
        <v>4</v>
      </c>
      <c r="AA20" s="177"/>
      <c r="AB20" s="177"/>
      <c r="AC20" s="177"/>
      <c r="AD20" s="177"/>
      <c r="AE20" s="178"/>
      <c r="AF20" s="176" t="s">
        <v>353</v>
      </c>
      <c r="AG20" s="177"/>
      <c r="AH20" s="177"/>
      <c r="AI20" s="177"/>
      <c r="AJ20" s="177"/>
      <c r="AK20" s="178"/>
      <c r="AL20" s="179" t="s">
        <v>354</v>
      </c>
      <c r="AM20" s="180"/>
      <c r="AN20" s="180"/>
      <c r="AO20" s="180"/>
      <c r="AP20" s="180"/>
      <c r="AQ20" s="181"/>
      <c r="AR20" s="182" t="s">
        <v>355</v>
      </c>
      <c r="AS20" s="183"/>
      <c r="AT20" s="183"/>
      <c r="AU20" s="184"/>
    </row>
    <row r="21" spans="2:47" ht="15" thickBot="1" x14ac:dyDescent="0.35">
      <c r="B21" s="40"/>
      <c r="C21" s="40"/>
      <c r="D21" s="40"/>
      <c r="E21" s="40"/>
      <c r="F21" s="40"/>
      <c r="G21" s="40"/>
      <c r="H21" s="65" t="s">
        <v>88</v>
      </c>
      <c r="I21" s="96" t="s">
        <v>6</v>
      </c>
      <c r="J21" s="97" t="s">
        <v>7</v>
      </c>
      <c r="K21" s="66" t="s">
        <v>8</v>
      </c>
      <c r="L21" s="66" t="s">
        <v>9</v>
      </c>
      <c r="M21" s="98" t="s">
        <v>10</v>
      </c>
      <c r="N21" s="99" t="s">
        <v>88</v>
      </c>
      <c r="O21" s="99" t="s">
        <v>6</v>
      </c>
      <c r="P21" s="97" t="s">
        <v>7</v>
      </c>
      <c r="Q21" s="66" t="s">
        <v>8</v>
      </c>
      <c r="R21" s="66" t="s">
        <v>9</v>
      </c>
      <c r="S21" s="98" t="s">
        <v>10</v>
      </c>
      <c r="T21" s="99" t="s">
        <v>88</v>
      </c>
      <c r="U21" s="99" t="s">
        <v>6</v>
      </c>
      <c r="V21" s="97" t="s">
        <v>7</v>
      </c>
      <c r="W21" s="66" t="s">
        <v>8</v>
      </c>
      <c r="X21" s="66" t="s">
        <v>9</v>
      </c>
      <c r="Y21" s="98" t="s">
        <v>10</v>
      </c>
      <c r="Z21" s="99" t="s">
        <v>88</v>
      </c>
      <c r="AA21" s="99" t="s">
        <v>6</v>
      </c>
      <c r="AB21" s="97" t="s">
        <v>7</v>
      </c>
      <c r="AC21" s="66" t="s">
        <v>8</v>
      </c>
      <c r="AD21" s="66" t="s">
        <v>9</v>
      </c>
      <c r="AE21" s="98" t="s">
        <v>10</v>
      </c>
      <c r="AF21" s="99" t="s">
        <v>88</v>
      </c>
      <c r="AG21" s="99" t="s">
        <v>6</v>
      </c>
      <c r="AH21" s="97" t="s">
        <v>7</v>
      </c>
      <c r="AI21" s="66" t="s">
        <v>8</v>
      </c>
      <c r="AJ21" s="66" t="s">
        <v>9</v>
      </c>
      <c r="AK21" s="98" t="s">
        <v>10</v>
      </c>
      <c r="AL21" s="99" t="s">
        <v>88</v>
      </c>
      <c r="AM21" s="99" t="s">
        <v>6</v>
      </c>
      <c r="AN21" s="97" t="s">
        <v>7</v>
      </c>
      <c r="AO21" s="111" t="s">
        <v>15</v>
      </c>
      <c r="AP21" s="66" t="s">
        <v>9</v>
      </c>
      <c r="AQ21" s="98" t="s">
        <v>10</v>
      </c>
      <c r="AR21" s="99" t="s">
        <v>88</v>
      </c>
      <c r="AS21" s="99" t="s">
        <v>6</v>
      </c>
      <c r="AT21" s="97" t="s">
        <v>7</v>
      </c>
      <c r="AU21" s="100" t="s">
        <v>8</v>
      </c>
    </row>
    <row r="22" spans="2:47" ht="15" thickBot="1" x14ac:dyDescent="0.35">
      <c r="B22" s="81" t="s">
        <v>339</v>
      </c>
      <c r="C22" s="85" t="s">
        <v>86</v>
      </c>
      <c r="D22" s="74"/>
      <c r="E22" s="95"/>
      <c r="F22" s="85" t="s">
        <v>350</v>
      </c>
      <c r="G22" s="85" t="s">
        <v>351</v>
      </c>
      <c r="H22" s="66" t="s">
        <v>86</v>
      </c>
      <c r="I22" s="72"/>
      <c r="J22" s="72"/>
      <c r="K22" s="72"/>
      <c r="L22" s="72"/>
      <c r="M22" s="69"/>
      <c r="N22" s="65" t="s">
        <v>86</v>
      </c>
      <c r="O22" s="72"/>
      <c r="P22" s="72"/>
      <c r="Q22" s="72"/>
      <c r="R22" s="72"/>
      <c r="S22" s="69"/>
      <c r="T22" s="65" t="s">
        <v>86</v>
      </c>
      <c r="U22" s="72"/>
      <c r="V22" s="72"/>
      <c r="W22" s="72"/>
      <c r="X22" s="72"/>
      <c r="Y22" s="72"/>
      <c r="Z22" s="65" t="s">
        <v>86</v>
      </c>
      <c r="AA22" s="72"/>
      <c r="AB22" s="72"/>
      <c r="AC22" s="72"/>
      <c r="AD22" s="72"/>
      <c r="AE22" s="72"/>
      <c r="AF22" s="65" t="s">
        <v>86</v>
      </c>
      <c r="AG22" s="72"/>
      <c r="AH22" s="72"/>
      <c r="AI22" s="72"/>
      <c r="AJ22" s="72"/>
      <c r="AK22" s="72"/>
      <c r="AL22" s="65" t="s">
        <v>86</v>
      </c>
      <c r="AM22" s="72"/>
      <c r="AN22" s="72"/>
      <c r="AO22" s="72"/>
      <c r="AP22" s="72"/>
      <c r="AQ22" s="72"/>
      <c r="AR22" s="65" t="s">
        <v>86</v>
      </c>
      <c r="AS22" s="72"/>
      <c r="AT22" s="72"/>
      <c r="AU22" s="69"/>
    </row>
    <row r="23" spans="2:47" ht="15" thickBot="1" x14ac:dyDescent="0.35">
      <c r="B23" s="82" t="s">
        <v>20</v>
      </c>
      <c r="C23" s="86"/>
      <c r="D23" s="78" t="str">
        <f t="array" ref="D23">INDEX(Table_Name76[Name List],MATCH(B23,Table_Name76[Category],0))</f>
        <v>Quads[Exercise]</v>
      </c>
      <c r="E23" s="75" t="e">
        <f t="array" ref="E23">INDEX(Links97[Link],MATCH(C23,Links97[Exercise],0))</f>
        <v>#N/A</v>
      </c>
      <c r="F23" s="89" t="e">
        <f t="shared" ref="F23:F28" si="13">HYPERLINK(E23,"Video")</f>
        <v>#N/A</v>
      </c>
      <c r="G23" s="92"/>
      <c r="H23" s="101">
        <f t="shared" ref="H23:H28" si="14">C23</f>
        <v>0</v>
      </c>
      <c r="I23" s="102">
        <v>3</v>
      </c>
      <c r="J23" s="102">
        <f t="shared" ref="J23:J28" si="15">MROUND(((G23)*0.85),5)</f>
        <v>0</v>
      </c>
      <c r="K23" s="102" t="s">
        <v>11</v>
      </c>
      <c r="L23" s="102"/>
      <c r="M23" s="71"/>
      <c r="N23" s="101">
        <f t="shared" ref="N23:N28" si="16">C23</f>
        <v>0</v>
      </c>
      <c r="O23" s="102">
        <f>I23+(M44)</f>
        <v>3</v>
      </c>
      <c r="P23" s="102">
        <f>MROUND((J23*1.02),5)</f>
        <v>0</v>
      </c>
      <c r="Q23" s="102" t="s">
        <v>11</v>
      </c>
      <c r="R23" s="102"/>
      <c r="S23" s="104"/>
      <c r="T23" s="61">
        <f t="shared" ref="T23:T28" si="17">C23</f>
        <v>0</v>
      </c>
      <c r="U23" s="102">
        <f>O23+(S44)</f>
        <v>3</v>
      </c>
      <c r="V23" s="102">
        <f>MROUND((J23*1.04),5)</f>
        <v>0</v>
      </c>
      <c r="W23" s="102" t="s">
        <v>12</v>
      </c>
      <c r="X23" s="102"/>
      <c r="Y23" s="104"/>
      <c r="Z23" s="14">
        <f>C23</f>
        <v>0</v>
      </c>
      <c r="AA23" s="102">
        <f>U23+(Y44)</f>
        <v>3</v>
      </c>
      <c r="AB23" s="102">
        <f>MROUND((P23*1.04),5)</f>
        <v>0</v>
      </c>
      <c r="AC23" s="102" t="s">
        <v>12</v>
      </c>
      <c r="AD23" s="102"/>
      <c r="AE23" s="104"/>
      <c r="AF23" s="14">
        <f>C23</f>
        <v>0</v>
      </c>
      <c r="AG23" s="102">
        <f>AA23+(AE44)</f>
        <v>3</v>
      </c>
      <c r="AH23" s="102">
        <f>MROUND((V23*1.04),5)</f>
        <v>0</v>
      </c>
      <c r="AI23" s="102" t="s">
        <v>12</v>
      </c>
      <c r="AJ23" s="102"/>
      <c r="AK23" s="104"/>
      <c r="AL23" s="103">
        <f t="shared" ref="AL23:AL28" si="18">C23</f>
        <v>0</v>
      </c>
      <c r="AM23" s="102">
        <f>AG23+(AK44)</f>
        <v>3</v>
      </c>
      <c r="AN23" s="102">
        <f t="shared" ref="AN23:AN28" si="19">MROUND((J23*1.1),5)</f>
        <v>0</v>
      </c>
      <c r="AO23" s="102" t="s">
        <v>13</v>
      </c>
      <c r="AP23" s="102"/>
      <c r="AQ23" s="104"/>
      <c r="AR23" s="103">
        <f t="shared" ref="AR23:AR28" si="20">C23</f>
        <v>0</v>
      </c>
      <c r="AS23" s="102">
        <v>2</v>
      </c>
      <c r="AT23" s="105">
        <f t="shared" ref="AT23:AT28" si="21">J23</f>
        <v>0</v>
      </c>
      <c r="AU23" s="71" t="s">
        <v>14</v>
      </c>
    </row>
    <row r="24" spans="2:47" ht="15" thickBot="1" x14ac:dyDescent="0.35">
      <c r="B24" s="83" t="s">
        <v>20</v>
      </c>
      <c r="C24" s="87"/>
      <c r="D24" s="79" t="str">
        <f t="array" ref="D24">INDEX(Table_Name76[Name List],MATCH(B24,Table_Name76[Category],0))</f>
        <v>Quads[Exercise]</v>
      </c>
      <c r="E24" s="76" t="e">
        <f t="array" ref="E24">INDEX(Links97[Link],MATCH(C24,Links97[Exercise],0))</f>
        <v>#N/A</v>
      </c>
      <c r="F24" s="90" t="e">
        <f t="shared" si="13"/>
        <v>#N/A</v>
      </c>
      <c r="G24" s="93"/>
      <c r="H24" s="101">
        <f t="shared" si="14"/>
        <v>0</v>
      </c>
      <c r="I24" s="102">
        <v>2</v>
      </c>
      <c r="J24" s="102">
        <f t="shared" si="15"/>
        <v>0</v>
      </c>
      <c r="K24" s="102" t="s">
        <v>11</v>
      </c>
      <c r="L24" s="102"/>
      <c r="M24" s="71"/>
      <c r="N24" s="101">
        <f t="shared" si="16"/>
        <v>0</v>
      </c>
      <c r="O24" s="102">
        <f>I24+(M44)</f>
        <v>2</v>
      </c>
      <c r="P24" s="102">
        <f t="shared" ref="P24:P28" si="22">MROUND((J24*1.02),5)</f>
        <v>0</v>
      </c>
      <c r="Q24" s="102" t="s">
        <v>11</v>
      </c>
      <c r="R24" s="102"/>
      <c r="S24" s="104"/>
      <c r="T24" s="61">
        <f t="shared" si="17"/>
        <v>0</v>
      </c>
      <c r="U24" s="102">
        <f>O24+(S44)</f>
        <v>2</v>
      </c>
      <c r="V24" s="102">
        <f t="shared" ref="V24:V28" si="23">MROUND((J24*1.04),5)</f>
        <v>0</v>
      </c>
      <c r="W24" s="102" t="s">
        <v>12</v>
      </c>
      <c r="X24" s="102"/>
      <c r="Y24" s="104"/>
      <c r="Z24" s="14">
        <f t="shared" ref="Z24:Z28" si="24">C24</f>
        <v>0</v>
      </c>
      <c r="AA24" s="102">
        <f>U24+(Y44)</f>
        <v>2</v>
      </c>
      <c r="AB24" s="102">
        <f>MROUND((P24*1.04),5)</f>
        <v>0</v>
      </c>
      <c r="AC24" s="102" t="s">
        <v>12</v>
      </c>
      <c r="AD24" s="102"/>
      <c r="AE24" s="104"/>
      <c r="AF24" s="14">
        <f t="shared" ref="AF24:AF28" si="25">C24</f>
        <v>0</v>
      </c>
      <c r="AG24" s="102">
        <f>AA24+(AE44)</f>
        <v>2</v>
      </c>
      <c r="AH24" s="102">
        <f>MROUND((V24*1.04),5)</f>
        <v>0</v>
      </c>
      <c r="AI24" s="102" t="s">
        <v>12</v>
      </c>
      <c r="AJ24" s="102"/>
      <c r="AK24" s="104"/>
      <c r="AL24" s="103">
        <f t="shared" si="18"/>
        <v>0</v>
      </c>
      <c r="AM24" s="102">
        <f>AG24+(AK44)</f>
        <v>2</v>
      </c>
      <c r="AN24" s="102">
        <f t="shared" si="19"/>
        <v>0</v>
      </c>
      <c r="AO24" s="102" t="s">
        <v>13</v>
      </c>
      <c r="AP24" s="102"/>
      <c r="AQ24" s="104"/>
      <c r="AR24" s="103">
        <f t="shared" si="20"/>
        <v>0</v>
      </c>
      <c r="AS24" s="102">
        <v>2</v>
      </c>
      <c r="AT24" s="105">
        <f t="shared" si="21"/>
        <v>0</v>
      </c>
      <c r="AU24" s="71" t="s">
        <v>14</v>
      </c>
    </row>
    <row r="25" spans="2:47" ht="15" thickBot="1" x14ac:dyDescent="0.35">
      <c r="B25" s="83" t="s">
        <v>346</v>
      </c>
      <c r="C25" s="87"/>
      <c r="D25" s="79" t="str">
        <f t="array" ref="D25">INDEX(Table_Name76[Name List],MATCH(B25,Table_Name76[Category],0))</f>
        <v>Hamstrings_Isolation[Exercise]</v>
      </c>
      <c r="E25" s="76" t="e">
        <f t="array" ref="E25">INDEX(Links97[Link],MATCH(C25,Links97[Exercise],0))</f>
        <v>#N/A</v>
      </c>
      <c r="F25" s="90" t="e">
        <f t="shared" si="13"/>
        <v>#N/A</v>
      </c>
      <c r="G25" s="93"/>
      <c r="H25" s="101">
        <f t="shared" si="14"/>
        <v>0</v>
      </c>
      <c r="I25" s="102">
        <v>3</v>
      </c>
      <c r="J25" s="102">
        <f t="shared" si="15"/>
        <v>0</v>
      </c>
      <c r="K25" s="102" t="s">
        <v>11</v>
      </c>
      <c r="L25" s="102"/>
      <c r="M25" s="71"/>
      <c r="N25" s="101">
        <f t="shared" si="16"/>
        <v>0</v>
      </c>
      <c r="O25" s="102">
        <f>I25+(M43)</f>
        <v>3</v>
      </c>
      <c r="P25" s="102">
        <f t="shared" si="22"/>
        <v>0</v>
      </c>
      <c r="Q25" s="102" t="s">
        <v>11</v>
      </c>
      <c r="R25" s="102"/>
      <c r="S25" s="104"/>
      <c r="T25" s="61">
        <f t="shared" si="17"/>
        <v>0</v>
      </c>
      <c r="U25" s="102">
        <f>O25+(S43)</f>
        <v>3</v>
      </c>
      <c r="V25" s="102">
        <f t="shared" si="23"/>
        <v>0</v>
      </c>
      <c r="W25" s="102" t="s">
        <v>12</v>
      </c>
      <c r="X25" s="102"/>
      <c r="Y25" s="104"/>
      <c r="Z25" s="14">
        <f t="shared" si="24"/>
        <v>0</v>
      </c>
      <c r="AA25" s="102">
        <f>U25+(Y43)</f>
        <v>3</v>
      </c>
      <c r="AB25" s="102">
        <f>MROUND((P25*1.04),5)</f>
        <v>0</v>
      </c>
      <c r="AC25" s="102" t="s">
        <v>12</v>
      </c>
      <c r="AD25" s="102"/>
      <c r="AE25" s="104"/>
      <c r="AF25" s="14">
        <f t="shared" si="25"/>
        <v>0</v>
      </c>
      <c r="AG25" s="102">
        <f>AA25+(AE43)</f>
        <v>3</v>
      </c>
      <c r="AH25" s="102">
        <f>MROUND((V25*1.04),5)</f>
        <v>0</v>
      </c>
      <c r="AI25" s="102" t="s">
        <v>12</v>
      </c>
      <c r="AJ25" s="102"/>
      <c r="AK25" s="104"/>
      <c r="AL25" s="103">
        <f t="shared" si="18"/>
        <v>0</v>
      </c>
      <c r="AM25" s="102">
        <f>AG25+(AK43)</f>
        <v>3</v>
      </c>
      <c r="AN25" s="102">
        <f t="shared" si="19"/>
        <v>0</v>
      </c>
      <c r="AO25" s="102" t="s">
        <v>13</v>
      </c>
      <c r="AP25" s="102"/>
      <c r="AQ25" s="104"/>
      <c r="AR25" s="103">
        <f t="shared" si="20"/>
        <v>0</v>
      </c>
      <c r="AS25" s="102">
        <v>2</v>
      </c>
      <c r="AT25" s="105">
        <f t="shared" si="21"/>
        <v>0</v>
      </c>
      <c r="AU25" s="71" t="s">
        <v>14</v>
      </c>
    </row>
    <row r="26" spans="2:47" ht="15" thickBot="1" x14ac:dyDescent="0.35">
      <c r="B26" s="83" t="s">
        <v>19</v>
      </c>
      <c r="C26" s="87"/>
      <c r="D26" s="79" t="str">
        <f t="array" ref="D26">INDEX(Table_Name76[Name List],MATCH(B26,Table_Name76[Category],0))</f>
        <v>Calves[Exercise]</v>
      </c>
      <c r="E26" s="76" t="e">
        <f t="array" ref="E26">INDEX(Links97[Link],MATCH(C26,Links97[Exercise],0))</f>
        <v>#N/A</v>
      </c>
      <c r="F26" s="90" t="e">
        <f t="shared" si="13"/>
        <v>#N/A</v>
      </c>
      <c r="G26" s="93"/>
      <c r="H26" s="101">
        <f t="shared" si="14"/>
        <v>0</v>
      </c>
      <c r="I26" s="102">
        <v>4</v>
      </c>
      <c r="J26" s="102">
        <f t="shared" si="15"/>
        <v>0</v>
      </c>
      <c r="K26" s="102" t="s">
        <v>11</v>
      </c>
      <c r="L26" s="102"/>
      <c r="M26" s="71"/>
      <c r="N26" s="101">
        <f t="shared" si="16"/>
        <v>0</v>
      </c>
      <c r="O26" s="102">
        <f>I26+(M47)</f>
        <v>4</v>
      </c>
      <c r="P26" s="102">
        <f t="shared" si="22"/>
        <v>0</v>
      </c>
      <c r="Q26" s="102" t="s">
        <v>11</v>
      </c>
      <c r="R26" s="102"/>
      <c r="S26" s="104"/>
      <c r="T26" s="61">
        <f t="shared" si="17"/>
        <v>0</v>
      </c>
      <c r="U26" s="102">
        <f>O26+(S47)</f>
        <v>4</v>
      </c>
      <c r="V26" s="102">
        <f t="shared" si="23"/>
        <v>0</v>
      </c>
      <c r="W26" s="102" t="s">
        <v>12</v>
      </c>
      <c r="X26" s="102"/>
      <c r="Y26" s="104"/>
      <c r="Z26" s="14">
        <f t="shared" si="24"/>
        <v>0</v>
      </c>
      <c r="AA26" s="102">
        <f>U26+(Y47)</f>
        <v>4</v>
      </c>
      <c r="AB26" s="102">
        <f>MROUND((P26*1.04),5)</f>
        <v>0</v>
      </c>
      <c r="AC26" s="102" t="s">
        <v>12</v>
      </c>
      <c r="AD26" s="102"/>
      <c r="AE26" s="104"/>
      <c r="AF26" s="14">
        <f t="shared" si="25"/>
        <v>0</v>
      </c>
      <c r="AG26" s="102">
        <f>AA26+(AE47)</f>
        <v>4</v>
      </c>
      <c r="AH26" s="102">
        <f>MROUND((V26*1.04),5)</f>
        <v>0</v>
      </c>
      <c r="AI26" s="102" t="s">
        <v>12</v>
      </c>
      <c r="AJ26" s="102"/>
      <c r="AK26" s="104"/>
      <c r="AL26" s="103">
        <f t="shared" si="18"/>
        <v>0</v>
      </c>
      <c r="AM26" s="102">
        <f>AG26+(AK47)</f>
        <v>4</v>
      </c>
      <c r="AN26" s="102">
        <f t="shared" si="19"/>
        <v>0</v>
      </c>
      <c r="AO26" s="102" t="s">
        <v>13</v>
      </c>
      <c r="AP26" s="102"/>
      <c r="AQ26" s="104"/>
      <c r="AR26" s="103">
        <f t="shared" si="20"/>
        <v>0</v>
      </c>
      <c r="AS26" s="102">
        <v>2</v>
      </c>
      <c r="AT26" s="105">
        <f t="shared" si="21"/>
        <v>0</v>
      </c>
      <c r="AU26" s="71" t="s">
        <v>14</v>
      </c>
    </row>
    <row r="27" spans="2:47" ht="15" thickBot="1" x14ac:dyDescent="0.35">
      <c r="B27" s="83" t="s">
        <v>17</v>
      </c>
      <c r="C27" s="87"/>
      <c r="D27" s="79" t="str">
        <f t="array" ref="D27">INDEX(Table_Name76[Name List],MATCH(B27,Table_Name76[Category],0))</f>
        <v>Triceps[Exercise]</v>
      </c>
      <c r="E27" s="76" t="e">
        <f t="array" ref="E27">INDEX(Links97[Link],MATCH(C27,Links97[Exercise],0))</f>
        <v>#N/A</v>
      </c>
      <c r="F27" s="90" t="e">
        <f t="shared" si="13"/>
        <v>#N/A</v>
      </c>
      <c r="G27" s="93"/>
      <c r="H27" s="101">
        <f t="shared" si="14"/>
        <v>0</v>
      </c>
      <c r="I27" s="102">
        <v>3</v>
      </c>
      <c r="J27" s="102">
        <f t="shared" si="15"/>
        <v>0</v>
      </c>
      <c r="K27" s="102" t="s">
        <v>11</v>
      </c>
      <c r="L27" s="102"/>
      <c r="M27" s="71"/>
      <c r="N27" s="101">
        <f t="shared" si="16"/>
        <v>0</v>
      </c>
      <c r="O27" s="102">
        <f>I27+(M37)</f>
        <v>3</v>
      </c>
      <c r="P27" s="102">
        <f t="shared" si="22"/>
        <v>0</v>
      </c>
      <c r="Q27" s="102" t="s">
        <v>11</v>
      </c>
      <c r="R27" s="102"/>
      <c r="S27" s="104"/>
      <c r="T27" s="61">
        <f t="shared" si="17"/>
        <v>0</v>
      </c>
      <c r="U27" s="102">
        <f>O27+(S37)</f>
        <v>3</v>
      </c>
      <c r="V27" s="102">
        <f t="shared" si="23"/>
        <v>0</v>
      </c>
      <c r="W27" s="102" t="s">
        <v>12</v>
      </c>
      <c r="X27" s="102"/>
      <c r="Y27" s="104"/>
      <c r="Z27" s="14">
        <f t="shared" si="24"/>
        <v>0</v>
      </c>
      <c r="AA27" s="102">
        <f>U27+(Y37)</f>
        <v>3</v>
      </c>
      <c r="AB27" s="102">
        <f>MROUND((P27*1.04),5)</f>
        <v>0</v>
      </c>
      <c r="AC27" s="102" t="s">
        <v>12</v>
      </c>
      <c r="AD27" s="102"/>
      <c r="AE27" s="104"/>
      <c r="AF27" s="14">
        <f t="shared" si="25"/>
        <v>0</v>
      </c>
      <c r="AG27" s="102">
        <f>AA27+(AE37)</f>
        <v>3</v>
      </c>
      <c r="AH27" s="102">
        <f>MROUND((V27*1.04),5)</f>
        <v>0</v>
      </c>
      <c r="AI27" s="102" t="s">
        <v>12</v>
      </c>
      <c r="AJ27" s="102"/>
      <c r="AK27" s="104"/>
      <c r="AL27" s="103">
        <f t="shared" si="18"/>
        <v>0</v>
      </c>
      <c r="AM27" s="102">
        <f>AG27+(AK37)</f>
        <v>3</v>
      </c>
      <c r="AN27" s="102">
        <f t="shared" si="19"/>
        <v>0</v>
      </c>
      <c r="AO27" s="102" t="s">
        <v>13</v>
      </c>
      <c r="AP27" s="102"/>
      <c r="AQ27" s="104"/>
      <c r="AR27" s="103">
        <f t="shared" si="20"/>
        <v>0</v>
      </c>
      <c r="AS27" s="102">
        <v>2</v>
      </c>
      <c r="AT27" s="105">
        <f t="shared" si="21"/>
        <v>0</v>
      </c>
      <c r="AU27" s="71" t="s">
        <v>14</v>
      </c>
    </row>
    <row r="28" spans="2:47" ht="15" thickBot="1" x14ac:dyDescent="0.35">
      <c r="B28" s="84" t="s">
        <v>104</v>
      </c>
      <c r="C28" s="88"/>
      <c r="D28" s="80" t="str">
        <f t="array" ref="D28">INDEX(Table_Name76[Name List],MATCH(B28,Table_Name76[Category],0))</f>
        <v>Front_Delts[Exercise]</v>
      </c>
      <c r="E28" s="77" t="e">
        <f t="array" ref="E28">INDEX(Links97[Link],MATCH(C28,Links97[Exercise],0))</f>
        <v>#N/A</v>
      </c>
      <c r="F28" s="91" t="e">
        <f t="shared" si="13"/>
        <v>#N/A</v>
      </c>
      <c r="G28" s="94"/>
      <c r="H28" s="101">
        <f t="shared" si="14"/>
        <v>0</v>
      </c>
      <c r="I28" s="102">
        <v>3</v>
      </c>
      <c r="J28" s="102">
        <f t="shared" si="15"/>
        <v>0</v>
      </c>
      <c r="K28" s="102" t="s">
        <v>11</v>
      </c>
      <c r="L28" s="102"/>
      <c r="M28" s="71"/>
      <c r="N28" s="101">
        <f t="shared" si="16"/>
        <v>0</v>
      </c>
      <c r="O28" s="102">
        <f>I28+(M37)</f>
        <v>3</v>
      </c>
      <c r="P28" s="102">
        <f t="shared" si="22"/>
        <v>0</v>
      </c>
      <c r="Q28" s="102" t="s">
        <v>11</v>
      </c>
      <c r="R28" s="102"/>
      <c r="S28" s="104"/>
      <c r="T28" s="61">
        <f t="shared" si="17"/>
        <v>0</v>
      </c>
      <c r="U28" s="102">
        <f>O28+(S37)</f>
        <v>3</v>
      </c>
      <c r="V28" s="102">
        <f t="shared" si="23"/>
        <v>0</v>
      </c>
      <c r="W28" s="102" t="s">
        <v>12</v>
      </c>
      <c r="X28" s="102"/>
      <c r="Y28" s="104"/>
      <c r="Z28" s="14">
        <f t="shared" si="24"/>
        <v>0</v>
      </c>
      <c r="AA28" s="102">
        <f>U28+(Y37)</f>
        <v>3</v>
      </c>
      <c r="AB28" s="102">
        <f>MROUND((P28*1.04),5)</f>
        <v>0</v>
      </c>
      <c r="AC28" s="102" t="s">
        <v>12</v>
      </c>
      <c r="AD28" s="102"/>
      <c r="AE28" s="104"/>
      <c r="AF28" s="14">
        <f t="shared" si="25"/>
        <v>0</v>
      </c>
      <c r="AG28" s="102">
        <f>AA28+(AE37)</f>
        <v>3</v>
      </c>
      <c r="AH28" s="102">
        <f>MROUND((V28*1.04),5)</f>
        <v>0</v>
      </c>
      <c r="AI28" s="102" t="s">
        <v>12</v>
      </c>
      <c r="AJ28" s="102"/>
      <c r="AK28" s="104"/>
      <c r="AL28" s="103">
        <f t="shared" si="18"/>
        <v>0</v>
      </c>
      <c r="AM28" s="102">
        <f>AG28+(AK37)</f>
        <v>3</v>
      </c>
      <c r="AN28" s="102">
        <f t="shared" si="19"/>
        <v>0</v>
      </c>
      <c r="AO28" s="102" t="s">
        <v>13</v>
      </c>
      <c r="AP28" s="102"/>
      <c r="AQ28" s="104"/>
      <c r="AR28" s="103">
        <f t="shared" si="20"/>
        <v>0</v>
      </c>
      <c r="AS28" s="102">
        <v>2</v>
      </c>
      <c r="AT28" s="105">
        <f t="shared" si="21"/>
        <v>0</v>
      </c>
      <c r="AU28" s="71" t="s">
        <v>14</v>
      </c>
    </row>
    <row r="29" spans="2:47" ht="18.600000000000001" thickBot="1" x14ac:dyDescent="0.35">
      <c r="B29" s="70" t="s">
        <v>340</v>
      </c>
      <c r="C29" s="40"/>
      <c r="D29" s="40"/>
      <c r="E29" s="40"/>
      <c r="F29" s="40"/>
      <c r="G29" s="71"/>
      <c r="H29" s="170" t="s">
        <v>1</v>
      </c>
      <c r="I29" s="171"/>
      <c r="J29" s="171"/>
      <c r="K29" s="171"/>
      <c r="L29" s="171"/>
      <c r="M29" s="172"/>
      <c r="N29" s="173" t="s">
        <v>2</v>
      </c>
      <c r="O29" s="174"/>
      <c r="P29" s="174"/>
      <c r="Q29" s="174"/>
      <c r="R29" s="174"/>
      <c r="S29" s="175"/>
      <c r="T29" s="176" t="s">
        <v>3</v>
      </c>
      <c r="U29" s="177"/>
      <c r="V29" s="177"/>
      <c r="W29" s="177"/>
      <c r="X29" s="177"/>
      <c r="Y29" s="178"/>
      <c r="Z29" s="176" t="s">
        <v>4</v>
      </c>
      <c r="AA29" s="177"/>
      <c r="AB29" s="177"/>
      <c r="AC29" s="177"/>
      <c r="AD29" s="177"/>
      <c r="AE29" s="178"/>
      <c r="AF29" s="176" t="s">
        <v>353</v>
      </c>
      <c r="AG29" s="177"/>
      <c r="AH29" s="177"/>
      <c r="AI29" s="177"/>
      <c r="AJ29" s="177"/>
      <c r="AK29" s="178"/>
      <c r="AL29" s="179" t="s">
        <v>354</v>
      </c>
      <c r="AM29" s="180"/>
      <c r="AN29" s="180"/>
      <c r="AO29" s="180"/>
      <c r="AP29" s="180"/>
      <c r="AQ29" s="181"/>
      <c r="AR29" s="182" t="s">
        <v>355</v>
      </c>
      <c r="AS29" s="183"/>
      <c r="AT29" s="183"/>
      <c r="AU29" s="184"/>
    </row>
    <row r="30" spans="2:47" ht="15" thickBot="1" x14ac:dyDescent="0.35">
      <c r="B30" s="40"/>
      <c r="C30" s="40"/>
      <c r="D30" s="40"/>
      <c r="E30" s="40"/>
      <c r="F30" s="40"/>
      <c r="G30" s="40"/>
      <c r="H30" s="65" t="s">
        <v>88</v>
      </c>
      <c r="I30" s="96" t="s">
        <v>6</v>
      </c>
      <c r="J30" s="97" t="s">
        <v>7</v>
      </c>
      <c r="K30" s="66" t="s">
        <v>8</v>
      </c>
      <c r="L30" s="66" t="s">
        <v>9</v>
      </c>
      <c r="M30" s="98" t="s">
        <v>10</v>
      </c>
      <c r="N30" s="99" t="s">
        <v>88</v>
      </c>
      <c r="O30" s="99" t="s">
        <v>6</v>
      </c>
      <c r="P30" s="97" t="s">
        <v>7</v>
      </c>
      <c r="Q30" s="66" t="s">
        <v>8</v>
      </c>
      <c r="R30" s="66" t="s">
        <v>9</v>
      </c>
      <c r="S30" s="98" t="s">
        <v>10</v>
      </c>
      <c r="T30" s="99" t="s">
        <v>88</v>
      </c>
      <c r="U30" s="99" t="s">
        <v>6</v>
      </c>
      <c r="V30" s="97" t="s">
        <v>7</v>
      </c>
      <c r="W30" s="66" t="s">
        <v>8</v>
      </c>
      <c r="X30" s="66" t="s">
        <v>9</v>
      </c>
      <c r="Y30" s="98" t="s">
        <v>10</v>
      </c>
      <c r="Z30" s="99" t="s">
        <v>88</v>
      </c>
      <c r="AA30" s="99" t="s">
        <v>6</v>
      </c>
      <c r="AB30" s="97" t="s">
        <v>7</v>
      </c>
      <c r="AC30" s="66" t="s">
        <v>8</v>
      </c>
      <c r="AD30" s="66" t="s">
        <v>9</v>
      </c>
      <c r="AE30" s="98" t="s">
        <v>10</v>
      </c>
      <c r="AF30" s="99" t="s">
        <v>88</v>
      </c>
      <c r="AG30" s="99" t="s">
        <v>6</v>
      </c>
      <c r="AH30" s="97" t="s">
        <v>7</v>
      </c>
      <c r="AI30" s="66" t="s">
        <v>8</v>
      </c>
      <c r="AJ30" s="66" t="s">
        <v>9</v>
      </c>
      <c r="AK30" s="98" t="s">
        <v>10</v>
      </c>
      <c r="AL30" s="99" t="s">
        <v>88</v>
      </c>
      <c r="AM30" s="99" t="s">
        <v>6</v>
      </c>
      <c r="AN30" s="97" t="s">
        <v>7</v>
      </c>
      <c r="AO30" s="111" t="s">
        <v>15</v>
      </c>
      <c r="AP30" s="66" t="s">
        <v>9</v>
      </c>
      <c r="AQ30" s="98" t="s">
        <v>10</v>
      </c>
      <c r="AR30" s="99" t="s">
        <v>88</v>
      </c>
      <c r="AS30" s="99" t="s">
        <v>6</v>
      </c>
      <c r="AT30" s="97" t="s">
        <v>7</v>
      </c>
      <c r="AU30" s="100" t="s">
        <v>8</v>
      </c>
    </row>
    <row r="31" spans="2:47" ht="15" thickBot="1" x14ac:dyDescent="0.35">
      <c r="B31" s="81" t="s">
        <v>337</v>
      </c>
      <c r="C31" s="85" t="s">
        <v>103</v>
      </c>
      <c r="D31" s="74"/>
      <c r="E31" s="95"/>
      <c r="F31" s="85" t="s">
        <v>350</v>
      </c>
      <c r="G31" s="85" t="s">
        <v>351</v>
      </c>
      <c r="H31" s="66" t="s">
        <v>103</v>
      </c>
      <c r="I31" s="72"/>
      <c r="J31" s="72"/>
      <c r="K31" s="72"/>
      <c r="L31" s="72"/>
      <c r="M31" s="69"/>
      <c r="N31" s="65" t="s">
        <v>103</v>
      </c>
      <c r="O31" s="72"/>
      <c r="P31" s="72"/>
      <c r="Q31" s="72"/>
      <c r="R31" s="72"/>
      <c r="S31" s="69"/>
      <c r="T31" s="65" t="s">
        <v>103</v>
      </c>
      <c r="U31" s="72"/>
      <c r="V31" s="72"/>
      <c r="W31" s="72"/>
      <c r="X31" s="72"/>
      <c r="Y31" s="72"/>
      <c r="Z31" s="65" t="s">
        <v>103</v>
      </c>
      <c r="AA31" s="72"/>
      <c r="AB31" s="72"/>
      <c r="AC31" s="72"/>
      <c r="AD31" s="72"/>
      <c r="AE31" s="72"/>
      <c r="AF31" s="65" t="s">
        <v>103</v>
      </c>
      <c r="AG31" s="72"/>
      <c r="AH31" s="72"/>
      <c r="AI31" s="72"/>
      <c r="AJ31" s="72"/>
      <c r="AK31" s="72"/>
      <c r="AL31" s="65" t="s">
        <v>103</v>
      </c>
      <c r="AM31" s="72"/>
      <c r="AN31" s="72"/>
      <c r="AO31" s="72"/>
      <c r="AP31" s="72"/>
      <c r="AQ31" s="72"/>
      <c r="AR31" s="65" t="s">
        <v>103</v>
      </c>
      <c r="AS31" s="72"/>
      <c r="AT31" s="72"/>
      <c r="AU31" s="69"/>
    </row>
    <row r="32" spans="2:47" ht="15" thickBot="1" x14ac:dyDescent="0.35">
      <c r="B32" s="82" t="s">
        <v>344</v>
      </c>
      <c r="C32" s="86"/>
      <c r="D32" s="78" t="str">
        <f t="array" ref="D32">INDEX(Table_Name76[Name List],MATCH(B32,Table_Name76[Category],0))</f>
        <v>Vertical_Back[Exercise]</v>
      </c>
      <c r="E32" s="75" t="e">
        <f t="array" ref="E32">INDEX(Links97[Link],MATCH(C32,Links97[Exercise],0))</f>
        <v>#N/A</v>
      </c>
      <c r="F32" s="89" t="e">
        <f t="shared" ref="F32:F38" si="26">HYPERLINK(E32,"Video")</f>
        <v>#N/A</v>
      </c>
      <c r="G32" s="92"/>
      <c r="H32" s="101">
        <f t="shared" ref="H32:H38" si="27">C32</f>
        <v>0</v>
      </c>
      <c r="I32" s="102">
        <v>2</v>
      </c>
      <c r="J32" s="102">
        <f t="shared" ref="J32:J38" si="28">MROUND(((G32)*0.85),5)</f>
        <v>0</v>
      </c>
      <c r="K32" s="102" t="s">
        <v>11</v>
      </c>
      <c r="L32" s="102"/>
      <c r="M32" s="104"/>
      <c r="N32" s="101">
        <f t="shared" ref="N32:N38" si="29">C32</f>
        <v>0</v>
      </c>
      <c r="O32" s="102">
        <f>I32+(S17)</f>
        <v>2</v>
      </c>
      <c r="P32" s="102">
        <f>MROUND((J32*1.02),5)</f>
        <v>0</v>
      </c>
      <c r="Q32" s="102" t="s">
        <v>11</v>
      </c>
      <c r="R32" s="102"/>
      <c r="S32" s="104"/>
      <c r="T32" s="61">
        <f t="shared" ref="T32:T38" si="30">C32</f>
        <v>0</v>
      </c>
      <c r="U32" s="102">
        <f>O32+(Y17)</f>
        <v>2</v>
      </c>
      <c r="V32" s="102">
        <f>MROUND((J32*1.04),5)</f>
        <v>0</v>
      </c>
      <c r="W32" s="102" t="s">
        <v>12</v>
      </c>
      <c r="X32" s="102"/>
      <c r="Y32" s="104"/>
      <c r="Z32" s="14">
        <f>C32</f>
        <v>0</v>
      </c>
      <c r="AA32" s="102">
        <f>U32+(AE17)</f>
        <v>2</v>
      </c>
      <c r="AB32" s="102">
        <f>MROUND((P32*1.04),5)</f>
        <v>0</v>
      </c>
      <c r="AC32" s="102" t="s">
        <v>12</v>
      </c>
      <c r="AD32" s="102"/>
      <c r="AE32" s="104"/>
      <c r="AF32" s="14">
        <f>C32</f>
        <v>0</v>
      </c>
      <c r="AG32" s="102">
        <f>AA32+(AK17)</f>
        <v>2</v>
      </c>
      <c r="AH32" s="102">
        <f>MROUND((V32*1.04),5)</f>
        <v>0</v>
      </c>
      <c r="AI32" s="102" t="s">
        <v>12</v>
      </c>
      <c r="AJ32" s="102"/>
      <c r="AK32" s="104"/>
      <c r="AL32" s="103">
        <f t="shared" ref="AL32:AL38" si="31">C32</f>
        <v>0</v>
      </c>
      <c r="AM32" s="102">
        <f>AG32+(AQ17)</f>
        <v>2</v>
      </c>
      <c r="AN32" s="102">
        <f t="shared" ref="AN32:AN38" si="32">MROUND((J32*1.1),5)</f>
        <v>0</v>
      </c>
      <c r="AO32" s="102" t="s">
        <v>13</v>
      </c>
      <c r="AP32" s="102"/>
      <c r="AQ32" s="102"/>
      <c r="AR32" s="103">
        <f t="shared" ref="AR32:AR38" si="33">C32</f>
        <v>0</v>
      </c>
      <c r="AS32" s="102">
        <v>2</v>
      </c>
      <c r="AT32" s="105">
        <f t="shared" ref="AT32:AT38" si="34">MROUND((J32*0.5),5)</f>
        <v>0</v>
      </c>
      <c r="AU32" s="71" t="s">
        <v>14</v>
      </c>
    </row>
    <row r="33" spans="2:47" ht="15" thickBot="1" x14ac:dyDescent="0.35">
      <c r="B33" s="83" t="s">
        <v>344</v>
      </c>
      <c r="C33" s="87"/>
      <c r="D33" s="79" t="str">
        <f t="array" ref="D33">INDEX(Table_Name76[Name List],MATCH(B33,Table_Name76[Category],0))</f>
        <v>Vertical_Back[Exercise]</v>
      </c>
      <c r="E33" s="76" t="e">
        <f t="array" ref="E33">INDEX(Links97[Link],MATCH(C33,Links97[Exercise],0))</f>
        <v>#N/A</v>
      </c>
      <c r="F33" s="90" t="e">
        <f t="shared" si="26"/>
        <v>#N/A</v>
      </c>
      <c r="G33" s="93"/>
      <c r="H33" s="101">
        <f t="shared" si="27"/>
        <v>0</v>
      </c>
      <c r="I33" s="102">
        <v>2</v>
      </c>
      <c r="J33" s="102">
        <f t="shared" si="28"/>
        <v>0</v>
      </c>
      <c r="K33" s="102" t="s">
        <v>11</v>
      </c>
      <c r="L33" s="102"/>
      <c r="M33" s="104"/>
      <c r="N33" s="101">
        <f t="shared" si="29"/>
        <v>0</v>
      </c>
      <c r="O33" s="102">
        <f>I33+(S17)</f>
        <v>2</v>
      </c>
      <c r="P33" s="102">
        <f t="shared" ref="P33:P38" si="35">MROUND((J33*1.02),5)</f>
        <v>0</v>
      </c>
      <c r="Q33" s="102" t="s">
        <v>11</v>
      </c>
      <c r="R33" s="102"/>
      <c r="S33" s="104"/>
      <c r="T33" s="61">
        <f t="shared" si="30"/>
        <v>0</v>
      </c>
      <c r="U33" s="102">
        <f>O33+(Y17)</f>
        <v>2</v>
      </c>
      <c r="V33" s="102">
        <f t="shared" ref="V33:V38" si="36">MROUND((J33*1.04),5)</f>
        <v>0</v>
      </c>
      <c r="W33" s="102" t="s">
        <v>12</v>
      </c>
      <c r="X33" s="102"/>
      <c r="Y33" s="104"/>
      <c r="Z33" s="14">
        <f t="shared" ref="Z33:Z38" si="37">C33</f>
        <v>0</v>
      </c>
      <c r="AA33" s="102">
        <f>U33+(AE17)</f>
        <v>2</v>
      </c>
      <c r="AB33" s="102">
        <f>MROUND((P33*1.04),5)</f>
        <v>0</v>
      </c>
      <c r="AC33" s="102" t="s">
        <v>12</v>
      </c>
      <c r="AD33" s="102"/>
      <c r="AE33" s="104"/>
      <c r="AF33" s="14">
        <f t="shared" ref="AF33:AF38" si="38">C33</f>
        <v>0</v>
      </c>
      <c r="AG33" s="102">
        <f>AA33+(AK17)</f>
        <v>2</v>
      </c>
      <c r="AH33" s="102">
        <f>MROUND((V33*1.04),5)</f>
        <v>0</v>
      </c>
      <c r="AI33" s="102" t="s">
        <v>12</v>
      </c>
      <c r="AJ33" s="102"/>
      <c r="AK33" s="104"/>
      <c r="AL33" s="103">
        <f t="shared" si="31"/>
        <v>0</v>
      </c>
      <c r="AM33" s="102">
        <f>AG33+(AQ17)</f>
        <v>2</v>
      </c>
      <c r="AN33" s="102">
        <f t="shared" si="32"/>
        <v>0</v>
      </c>
      <c r="AO33" s="102" t="s">
        <v>13</v>
      </c>
      <c r="AP33" s="102"/>
      <c r="AQ33" s="102"/>
      <c r="AR33" s="103">
        <f t="shared" si="33"/>
        <v>0</v>
      </c>
      <c r="AS33" s="102">
        <v>2</v>
      </c>
      <c r="AT33" s="105">
        <f t="shared" si="34"/>
        <v>0</v>
      </c>
      <c r="AU33" s="71" t="s">
        <v>14</v>
      </c>
    </row>
    <row r="34" spans="2:47" ht="15" thickBot="1" x14ac:dyDescent="0.35">
      <c r="B34" s="83" t="s">
        <v>343</v>
      </c>
      <c r="C34" s="87"/>
      <c r="D34" s="79" t="str">
        <f t="array" ref="D34">INDEX(Table_Name76[Name List],MATCH(B34,Table_Name76[Category],0))</f>
        <v>Horizontal_Back[Exercise]</v>
      </c>
      <c r="E34" s="76" t="e">
        <f t="array" ref="E34">INDEX(Links97[Link],MATCH(C34,Links97[Exercise],0))</f>
        <v>#N/A</v>
      </c>
      <c r="F34" s="90" t="e">
        <f t="shared" si="26"/>
        <v>#N/A</v>
      </c>
      <c r="G34" s="93"/>
      <c r="H34" s="101">
        <f t="shared" si="27"/>
        <v>0</v>
      </c>
      <c r="I34" s="102">
        <v>2</v>
      </c>
      <c r="J34" s="102">
        <f t="shared" si="28"/>
        <v>0</v>
      </c>
      <c r="K34" s="102" t="s">
        <v>11</v>
      </c>
      <c r="L34" s="102"/>
      <c r="M34" s="104"/>
      <c r="N34" s="101">
        <f t="shared" si="29"/>
        <v>0</v>
      </c>
      <c r="O34" s="102">
        <f>I34+(S16)</f>
        <v>2</v>
      </c>
      <c r="P34" s="102">
        <f t="shared" si="35"/>
        <v>0</v>
      </c>
      <c r="Q34" s="102" t="s">
        <v>11</v>
      </c>
      <c r="R34" s="102"/>
      <c r="S34" s="104"/>
      <c r="T34" s="61">
        <f t="shared" si="30"/>
        <v>0</v>
      </c>
      <c r="U34" s="102">
        <f>O34+(Y16)</f>
        <v>2</v>
      </c>
      <c r="V34" s="102">
        <f t="shared" si="36"/>
        <v>0</v>
      </c>
      <c r="W34" s="102" t="s">
        <v>12</v>
      </c>
      <c r="X34" s="102"/>
      <c r="Y34" s="104"/>
      <c r="Z34" s="14">
        <f t="shared" si="37"/>
        <v>0</v>
      </c>
      <c r="AA34" s="102">
        <f>U34+(AE16)</f>
        <v>2</v>
      </c>
      <c r="AB34" s="102">
        <f>MROUND((P34*1.04),5)</f>
        <v>0</v>
      </c>
      <c r="AC34" s="102" t="s">
        <v>12</v>
      </c>
      <c r="AD34" s="102"/>
      <c r="AE34" s="104"/>
      <c r="AF34" s="14">
        <f t="shared" si="38"/>
        <v>0</v>
      </c>
      <c r="AG34" s="102">
        <f>AA34+(AK16)</f>
        <v>2</v>
      </c>
      <c r="AH34" s="102">
        <f>MROUND((V34*1.04),5)</f>
        <v>0</v>
      </c>
      <c r="AI34" s="102" t="s">
        <v>12</v>
      </c>
      <c r="AJ34" s="102"/>
      <c r="AK34" s="104"/>
      <c r="AL34" s="103">
        <f t="shared" si="31"/>
        <v>0</v>
      </c>
      <c r="AM34" s="102">
        <f>AG34+(AQ16)</f>
        <v>2</v>
      </c>
      <c r="AN34" s="102">
        <f t="shared" si="32"/>
        <v>0</v>
      </c>
      <c r="AO34" s="102" t="s">
        <v>13</v>
      </c>
      <c r="AP34" s="102"/>
      <c r="AQ34" s="102"/>
      <c r="AR34" s="103">
        <f t="shared" si="33"/>
        <v>0</v>
      </c>
      <c r="AS34" s="102">
        <v>2</v>
      </c>
      <c r="AT34" s="105">
        <f t="shared" si="34"/>
        <v>0</v>
      </c>
      <c r="AU34" s="71" t="s">
        <v>14</v>
      </c>
    </row>
    <row r="35" spans="2:47" ht="15" thickBot="1" x14ac:dyDescent="0.35">
      <c r="B35" s="83" t="s">
        <v>345</v>
      </c>
      <c r="C35" s="87"/>
      <c r="D35" s="79" t="str">
        <f t="array" ref="D35">INDEX(Table_Name76[Name List],MATCH(B35,Table_Name76[Category],0))</f>
        <v>Rear_or_Side_Delts[Exercise]</v>
      </c>
      <c r="E35" s="76" t="e">
        <f t="array" ref="E35">INDEX(Links97[Link],MATCH(C35,Links97[Exercise],0))</f>
        <v>#N/A</v>
      </c>
      <c r="F35" s="90" t="e">
        <f t="shared" si="26"/>
        <v>#N/A</v>
      </c>
      <c r="G35" s="93"/>
      <c r="H35" s="101">
        <f t="shared" si="27"/>
        <v>0</v>
      </c>
      <c r="I35" s="102">
        <v>3</v>
      </c>
      <c r="J35" s="102">
        <f t="shared" si="28"/>
        <v>0</v>
      </c>
      <c r="K35" s="102" t="s">
        <v>11</v>
      </c>
      <c r="L35" s="102"/>
      <c r="M35" s="104"/>
      <c r="N35" s="101">
        <f t="shared" si="29"/>
        <v>0</v>
      </c>
      <c r="O35" s="102">
        <f>I35+(S18)</f>
        <v>3</v>
      </c>
      <c r="P35" s="102">
        <f t="shared" si="35"/>
        <v>0</v>
      </c>
      <c r="Q35" s="102" t="s">
        <v>11</v>
      </c>
      <c r="R35" s="102"/>
      <c r="S35" s="104"/>
      <c r="T35" s="61">
        <f t="shared" si="30"/>
        <v>0</v>
      </c>
      <c r="U35" s="102">
        <f>O35+(Y18)</f>
        <v>3</v>
      </c>
      <c r="V35" s="102">
        <f t="shared" si="36"/>
        <v>0</v>
      </c>
      <c r="W35" s="102" t="s">
        <v>12</v>
      </c>
      <c r="X35" s="102"/>
      <c r="Y35" s="104"/>
      <c r="Z35" s="14">
        <f t="shared" si="37"/>
        <v>0</v>
      </c>
      <c r="AA35" s="102">
        <f>U35+(AE18)</f>
        <v>3</v>
      </c>
      <c r="AB35" s="102">
        <f>MROUND((P35*1.04),5)</f>
        <v>0</v>
      </c>
      <c r="AC35" s="102" t="s">
        <v>12</v>
      </c>
      <c r="AD35" s="102"/>
      <c r="AE35" s="104"/>
      <c r="AF35" s="14">
        <f t="shared" si="38"/>
        <v>0</v>
      </c>
      <c r="AG35" s="102">
        <f>AA35+(AK18)</f>
        <v>3</v>
      </c>
      <c r="AH35" s="102">
        <f>MROUND((V35*1.04),5)</f>
        <v>0</v>
      </c>
      <c r="AI35" s="102" t="s">
        <v>12</v>
      </c>
      <c r="AJ35" s="102"/>
      <c r="AK35" s="104"/>
      <c r="AL35" s="103">
        <f t="shared" si="31"/>
        <v>0</v>
      </c>
      <c r="AM35" s="102">
        <f>AG35+(AQ18)</f>
        <v>3</v>
      </c>
      <c r="AN35" s="102">
        <f t="shared" si="32"/>
        <v>0</v>
      </c>
      <c r="AO35" s="102" t="s">
        <v>13</v>
      </c>
      <c r="AP35" s="102"/>
      <c r="AQ35" s="102"/>
      <c r="AR35" s="103">
        <f t="shared" si="33"/>
        <v>0</v>
      </c>
      <c r="AS35" s="102">
        <v>2</v>
      </c>
      <c r="AT35" s="105">
        <f t="shared" si="34"/>
        <v>0</v>
      </c>
      <c r="AU35" s="71" t="s">
        <v>14</v>
      </c>
    </row>
    <row r="36" spans="2:47" ht="15" thickBot="1" x14ac:dyDescent="0.35">
      <c r="B36" s="83" t="s">
        <v>22</v>
      </c>
      <c r="C36" s="87"/>
      <c r="D36" s="79" t="str">
        <f t="array" ref="D36">INDEX(Table_Name76[Name List],MATCH(B36,Table_Name76[Category],0))</f>
        <v>Horizontal_Push[Exercise]</v>
      </c>
      <c r="E36" s="76" t="e">
        <f t="array" ref="E36">INDEX(Links97[Link],MATCH(C36,Links97[Exercise],0))</f>
        <v>#N/A</v>
      </c>
      <c r="F36" s="90" t="e">
        <f t="shared" si="26"/>
        <v>#N/A</v>
      </c>
      <c r="G36" s="93"/>
      <c r="H36" s="101">
        <f t="shared" si="27"/>
        <v>0</v>
      </c>
      <c r="I36" s="102">
        <v>2</v>
      </c>
      <c r="J36" s="102">
        <f t="shared" si="28"/>
        <v>0</v>
      </c>
      <c r="K36" s="102" t="s">
        <v>11</v>
      </c>
      <c r="L36" s="102"/>
      <c r="M36" s="104"/>
      <c r="N36" s="101">
        <f t="shared" si="29"/>
        <v>0</v>
      </c>
      <c r="O36" s="102">
        <f>I36+(S15)</f>
        <v>2</v>
      </c>
      <c r="P36" s="102">
        <f t="shared" si="35"/>
        <v>0</v>
      </c>
      <c r="Q36" s="102" t="s">
        <v>11</v>
      </c>
      <c r="R36" s="102"/>
      <c r="S36" s="104"/>
      <c r="T36" s="61">
        <f t="shared" si="30"/>
        <v>0</v>
      </c>
      <c r="U36" s="102">
        <f>O36+(Y15)</f>
        <v>2</v>
      </c>
      <c r="V36" s="102">
        <f t="shared" si="36"/>
        <v>0</v>
      </c>
      <c r="W36" s="102" t="s">
        <v>12</v>
      </c>
      <c r="X36" s="102"/>
      <c r="Y36" s="104"/>
      <c r="Z36" s="14">
        <f t="shared" si="37"/>
        <v>0</v>
      </c>
      <c r="AA36" s="102">
        <f>U36+(AE15)</f>
        <v>2</v>
      </c>
      <c r="AB36" s="102">
        <f>MROUND((P36*1.04),5)</f>
        <v>0</v>
      </c>
      <c r="AC36" s="102" t="s">
        <v>12</v>
      </c>
      <c r="AD36" s="102"/>
      <c r="AE36" s="104"/>
      <c r="AF36" s="14">
        <f t="shared" si="38"/>
        <v>0</v>
      </c>
      <c r="AG36" s="102">
        <f>AA36+(AK15)</f>
        <v>2</v>
      </c>
      <c r="AH36" s="102">
        <f>MROUND((V36*1.04),5)</f>
        <v>0</v>
      </c>
      <c r="AI36" s="102" t="s">
        <v>12</v>
      </c>
      <c r="AJ36" s="102"/>
      <c r="AK36" s="104"/>
      <c r="AL36" s="103">
        <f t="shared" si="31"/>
        <v>0</v>
      </c>
      <c r="AM36" s="102">
        <f>AG36+(AQ15)</f>
        <v>2</v>
      </c>
      <c r="AN36" s="102">
        <f t="shared" si="32"/>
        <v>0</v>
      </c>
      <c r="AO36" s="102" t="s">
        <v>13</v>
      </c>
      <c r="AP36" s="102"/>
      <c r="AQ36" s="102"/>
      <c r="AR36" s="103">
        <f t="shared" si="33"/>
        <v>0</v>
      </c>
      <c r="AS36" s="102">
        <v>2</v>
      </c>
      <c r="AT36" s="105">
        <f t="shared" si="34"/>
        <v>0</v>
      </c>
      <c r="AU36" s="71" t="s">
        <v>14</v>
      </c>
    </row>
    <row r="37" spans="2:47" ht="15" thickBot="1" x14ac:dyDescent="0.35">
      <c r="B37" s="83" t="s">
        <v>143</v>
      </c>
      <c r="C37" s="87"/>
      <c r="D37" s="79" t="str">
        <f t="array" ref="D37">INDEX(Table_Name76[Name List],MATCH(B37,Table_Name76[Category],0))</f>
        <v>Incline_Push[Exercise]</v>
      </c>
      <c r="E37" s="76" t="e">
        <f t="array" ref="E37">INDEX(Links97[Link],MATCH(C37,Links97[Exercise],0))</f>
        <v>#N/A</v>
      </c>
      <c r="F37" s="90" t="e">
        <f t="shared" si="26"/>
        <v>#N/A</v>
      </c>
      <c r="G37" s="93"/>
      <c r="H37" s="101">
        <f t="shared" si="27"/>
        <v>0</v>
      </c>
      <c r="I37" s="102">
        <v>2</v>
      </c>
      <c r="J37" s="102">
        <f t="shared" si="28"/>
        <v>0</v>
      </c>
      <c r="K37" s="102" t="s">
        <v>11</v>
      </c>
      <c r="L37" s="102"/>
      <c r="M37" s="104"/>
      <c r="N37" s="101">
        <f t="shared" si="29"/>
        <v>0</v>
      </c>
      <c r="O37" s="102">
        <f>I37+(S13)</f>
        <v>2</v>
      </c>
      <c r="P37" s="102">
        <f t="shared" si="35"/>
        <v>0</v>
      </c>
      <c r="Q37" s="102" t="s">
        <v>11</v>
      </c>
      <c r="R37" s="102"/>
      <c r="S37" s="104"/>
      <c r="T37" s="61">
        <f t="shared" si="30"/>
        <v>0</v>
      </c>
      <c r="U37" s="102">
        <f>O37+(Y13)</f>
        <v>2</v>
      </c>
      <c r="V37" s="102">
        <f t="shared" si="36"/>
        <v>0</v>
      </c>
      <c r="W37" s="102" t="s">
        <v>12</v>
      </c>
      <c r="X37" s="102"/>
      <c r="Y37" s="104"/>
      <c r="Z37" s="14">
        <f t="shared" si="37"/>
        <v>0</v>
      </c>
      <c r="AA37" s="102">
        <f>U37+(AE13)</f>
        <v>2</v>
      </c>
      <c r="AB37" s="102">
        <f>MROUND((P37*1.04),5)</f>
        <v>0</v>
      </c>
      <c r="AC37" s="102" t="s">
        <v>12</v>
      </c>
      <c r="AD37" s="102"/>
      <c r="AE37" s="104"/>
      <c r="AF37" s="14">
        <f t="shared" si="38"/>
        <v>0</v>
      </c>
      <c r="AG37" s="102">
        <f>AA37+(AK13)</f>
        <v>2</v>
      </c>
      <c r="AH37" s="102">
        <f>MROUND((V37*1.04),5)</f>
        <v>0</v>
      </c>
      <c r="AI37" s="102" t="s">
        <v>12</v>
      </c>
      <c r="AJ37" s="102"/>
      <c r="AK37" s="104"/>
      <c r="AL37" s="103">
        <f t="shared" si="31"/>
        <v>0</v>
      </c>
      <c r="AM37" s="102">
        <f>AG37+(AQ13)</f>
        <v>2</v>
      </c>
      <c r="AN37" s="102">
        <f t="shared" si="32"/>
        <v>0</v>
      </c>
      <c r="AO37" s="102" t="s">
        <v>13</v>
      </c>
      <c r="AP37" s="102"/>
      <c r="AQ37" s="102"/>
      <c r="AR37" s="103">
        <f t="shared" si="33"/>
        <v>0</v>
      </c>
      <c r="AS37" s="102">
        <v>2</v>
      </c>
      <c r="AT37" s="105">
        <f t="shared" si="34"/>
        <v>0</v>
      </c>
      <c r="AU37" s="71" t="s">
        <v>14</v>
      </c>
    </row>
    <row r="38" spans="2:47" ht="15" thickBot="1" x14ac:dyDescent="0.35">
      <c r="B38" s="84" t="s">
        <v>77</v>
      </c>
      <c r="C38" s="88"/>
      <c r="D38" s="80" t="str">
        <f t="array" ref="D38">INDEX(Table_Name76[Name List],MATCH(B38,Table_Name76[Category],0))</f>
        <v>Abs[Exercise]</v>
      </c>
      <c r="E38" s="77" t="e">
        <f t="array" ref="E38">INDEX(Links97[Link],MATCH(C38,Links97[Exercise],0))</f>
        <v>#N/A</v>
      </c>
      <c r="F38" s="91" t="e">
        <f t="shared" si="26"/>
        <v>#N/A</v>
      </c>
      <c r="G38" s="94"/>
      <c r="H38" s="106">
        <f t="shared" si="27"/>
        <v>0</v>
      </c>
      <c r="I38" s="107">
        <v>2</v>
      </c>
      <c r="J38" s="107">
        <f t="shared" si="28"/>
        <v>0</v>
      </c>
      <c r="K38" s="107" t="s">
        <v>11</v>
      </c>
      <c r="L38" s="107"/>
      <c r="M38" s="104"/>
      <c r="N38" s="108">
        <f t="shared" si="29"/>
        <v>0</v>
      </c>
      <c r="O38" s="107">
        <f>I38+(S19)</f>
        <v>2</v>
      </c>
      <c r="P38" s="102">
        <f t="shared" si="35"/>
        <v>0</v>
      </c>
      <c r="Q38" s="107" t="s">
        <v>11</v>
      </c>
      <c r="R38" s="107"/>
      <c r="S38" s="104"/>
      <c r="T38" s="109">
        <f t="shared" si="30"/>
        <v>0</v>
      </c>
      <c r="U38" s="107">
        <f>O38+(Y19)</f>
        <v>2</v>
      </c>
      <c r="V38" s="102">
        <f t="shared" si="36"/>
        <v>0</v>
      </c>
      <c r="W38" s="107" t="s">
        <v>12</v>
      </c>
      <c r="X38" s="107"/>
      <c r="Y38" s="104"/>
      <c r="Z38" s="14">
        <f t="shared" si="37"/>
        <v>0</v>
      </c>
      <c r="AA38" s="107">
        <f>U38+(AE19)</f>
        <v>2</v>
      </c>
      <c r="AB38" s="102">
        <f>MROUND((P38*1.04),5)</f>
        <v>0</v>
      </c>
      <c r="AC38" s="107" t="s">
        <v>12</v>
      </c>
      <c r="AD38" s="107"/>
      <c r="AE38" s="104"/>
      <c r="AF38" s="14">
        <f t="shared" si="38"/>
        <v>0</v>
      </c>
      <c r="AG38" s="107">
        <f>AA38+(AK19)</f>
        <v>2</v>
      </c>
      <c r="AH38" s="102">
        <f>MROUND((V38*1.04),5)</f>
        <v>0</v>
      </c>
      <c r="AI38" s="107" t="s">
        <v>12</v>
      </c>
      <c r="AJ38" s="107"/>
      <c r="AK38" s="104"/>
      <c r="AL38" s="108">
        <f t="shared" si="31"/>
        <v>0</v>
      </c>
      <c r="AM38" s="107">
        <f>AG38+(AQ19)</f>
        <v>2</v>
      </c>
      <c r="AN38" s="107">
        <f t="shared" si="32"/>
        <v>0</v>
      </c>
      <c r="AO38" s="107" t="s">
        <v>13</v>
      </c>
      <c r="AP38" s="107"/>
      <c r="AQ38" s="107"/>
      <c r="AR38" s="108">
        <f t="shared" si="33"/>
        <v>0</v>
      </c>
      <c r="AS38" s="107">
        <v>2</v>
      </c>
      <c r="AT38" s="110">
        <f t="shared" si="34"/>
        <v>0</v>
      </c>
      <c r="AU38" s="64" t="s">
        <v>14</v>
      </c>
    </row>
    <row r="39" spans="2:47" ht="18.600000000000001" thickBot="1" x14ac:dyDescent="0.35">
      <c r="B39" s="70" t="s">
        <v>341</v>
      </c>
      <c r="C39" s="40"/>
      <c r="D39" s="40"/>
      <c r="E39" s="40"/>
      <c r="F39" s="40"/>
      <c r="G39" s="71"/>
      <c r="H39" s="170" t="s">
        <v>1</v>
      </c>
      <c r="I39" s="171"/>
      <c r="J39" s="171"/>
      <c r="K39" s="171"/>
      <c r="L39" s="171"/>
      <c r="M39" s="172"/>
      <c r="N39" s="173" t="s">
        <v>2</v>
      </c>
      <c r="O39" s="174"/>
      <c r="P39" s="174"/>
      <c r="Q39" s="174"/>
      <c r="R39" s="174"/>
      <c r="S39" s="175"/>
      <c r="T39" s="176" t="s">
        <v>3</v>
      </c>
      <c r="U39" s="177"/>
      <c r="V39" s="177"/>
      <c r="W39" s="177"/>
      <c r="X39" s="177"/>
      <c r="Y39" s="178"/>
      <c r="Z39" s="176" t="s">
        <v>4</v>
      </c>
      <c r="AA39" s="177"/>
      <c r="AB39" s="177"/>
      <c r="AC39" s="177"/>
      <c r="AD39" s="177"/>
      <c r="AE39" s="178"/>
      <c r="AF39" s="176" t="s">
        <v>353</v>
      </c>
      <c r="AG39" s="177"/>
      <c r="AH39" s="177"/>
      <c r="AI39" s="177"/>
      <c r="AJ39" s="177"/>
      <c r="AK39" s="178"/>
      <c r="AL39" s="179" t="s">
        <v>354</v>
      </c>
      <c r="AM39" s="180"/>
      <c r="AN39" s="180"/>
      <c r="AO39" s="180"/>
      <c r="AP39" s="180"/>
      <c r="AQ39" s="181"/>
      <c r="AR39" s="182" t="s">
        <v>355</v>
      </c>
      <c r="AS39" s="183"/>
      <c r="AT39" s="183"/>
      <c r="AU39" s="184"/>
    </row>
    <row r="40" spans="2:47" ht="15" thickBot="1" x14ac:dyDescent="0.35">
      <c r="B40" s="40"/>
      <c r="C40" s="40"/>
      <c r="D40" s="40"/>
      <c r="E40" s="40"/>
      <c r="F40" s="40"/>
      <c r="G40" s="40"/>
      <c r="H40" s="65" t="s">
        <v>88</v>
      </c>
      <c r="I40" s="96" t="s">
        <v>6</v>
      </c>
      <c r="J40" s="97" t="s">
        <v>7</v>
      </c>
      <c r="K40" s="66" t="s">
        <v>8</v>
      </c>
      <c r="L40" s="66" t="s">
        <v>9</v>
      </c>
      <c r="M40" s="98" t="s">
        <v>10</v>
      </c>
      <c r="N40" s="99" t="s">
        <v>88</v>
      </c>
      <c r="O40" s="99" t="s">
        <v>6</v>
      </c>
      <c r="P40" s="97" t="s">
        <v>7</v>
      </c>
      <c r="Q40" s="66" t="s">
        <v>8</v>
      </c>
      <c r="R40" s="66" t="s">
        <v>9</v>
      </c>
      <c r="S40" s="98" t="s">
        <v>10</v>
      </c>
      <c r="T40" s="99" t="s">
        <v>88</v>
      </c>
      <c r="U40" s="99" t="s">
        <v>6</v>
      </c>
      <c r="V40" s="97" t="s">
        <v>7</v>
      </c>
      <c r="W40" s="66" t="s">
        <v>8</v>
      </c>
      <c r="X40" s="66" t="s">
        <v>9</v>
      </c>
      <c r="Y40" s="98" t="s">
        <v>10</v>
      </c>
      <c r="Z40" s="99" t="s">
        <v>88</v>
      </c>
      <c r="AA40" s="99" t="s">
        <v>6</v>
      </c>
      <c r="AB40" s="97" t="s">
        <v>7</v>
      </c>
      <c r="AC40" s="66" t="s">
        <v>8</v>
      </c>
      <c r="AD40" s="66" t="s">
        <v>9</v>
      </c>
      <c r="AE40" s="98" t="s">
        <v>10</v>
      </c>
      <c r="AF40" s="99" t="s">
        <v>88</v>
      </c>
      <c r="AG40" s="99" t="s">
        <v>6</v>
      </c>
      <c r="AH40" s="97" t="s">
        <v>7</v>
      </c>
      <c r="AI40" s="66" t="s">
        <v>8</v>
      </c>
      <c r="AJ40" s="66" t="s">
        <v>9</v>
      </c>
      <c r="AK40" s="98" t="s">
        <v>10</v>
      </c>
      <c r="AL40" s="99" t="s">
        <v>88</v>
      </c>
      <c r="AM40" s="99" t="s">
        <v>6</v>
      </c>
      <c r="AN40" s="97" t="s">
        <v>7</v>
      </c>
      <c r="AO40" s="111" t="s">
        <v>15</v>
      </c>
      <c r="AP40" s="66" t="s">
        <v>9</v>
      </c>
      <c r="AQ40" s="98" t="s">
        <v>10</v>
      </c>
      <c r="AR40" s="99" t="s">
        <v>88</v>
      </c>
      <c r="AS40" s="99" t="s">
        <v>6</v>
      </c>
      <c r="AT40" s="97" t="s">
        <v>7</v>
      </c>
      <c r="AU40" s="100" t="s">
        <v>8</v>
      </c>
    </row>
    <row r="41" spans="2:47" ht="15" thickBot="1" x14ac:dyDescent="0.35">
      <c r="B41" s="81" t="s">
        <v>339</v>
      </c>
      <c r="C41" s="85" t="s">
        <v>336</v>
      </c>
      <c r="D41" s="74"/>
      <c r="E41" s="95"/>
      <c r="F41" s="85" t="s">
        <v>350</v>
      </c>
      <c r="G41" s="85" t="s">
        <v>351</v>
      </c>
      <c r="H41" s="66" t="s">
        <v>336</v>
      </c>
      <c r="I41" s="72"/>
      <c r="J41" s="72"/>
      <c r="K41" s="72"/>
      <c r="L41" s="72"/>
      <c r="M41" s="69"/>
      <c r="N41" s="65" t="s">
        <v>336</v>
      </c>
      <c r="O41" s="72"/>
      <c r="P41" s="72"/>
      <c r="Q41" s="72"/>
      <c r="R41" s="72"/>
      <c r="S41" s="69"/>
      <c r="T41" s="65" t="s">
        <v>336</v>
      </c>
      <c r="U41" s="72"/>
      <c r="V41" s="72"/>
      <c r="W41" s="72"/>
      <c r="X41" s="72"/>
      <c r="Y41" s="72"/>
      <c r="Z41" s="65" t="s">
        <v>336</v>
      </c>
      <c r="AA41" s="72"/>
      <c r="AB41" s="72"/>
      <c r="AC41" s="72"/>
      <c r="AD41" s="72"/>
      <c r="AE41" s="72"/>
      <c r="AF41" s="65" t="s">
        <v>336</v>
      </c>
      <c r="AG41" s="72"/>
      <c r="AH41" s="72"/>
      <c r="AI41" s="72"/>
      <c r="AJ41" s="72"/>
      <c r="AK41" s="72"/>
      <c r="AL41" s="65" t="s">
        <v>336</v>
      </c>
      <c r="AM41" s="72"/>
      <c r="AN41" s="72"/>
      <c r="AO41" s="72"/>
      <c r="AP41" s="72"/>
      <c r="AQ41" s="72"/>
      <c r="AR41" s="65" t="s">
        <v>336</v>
      </c>
      <c r="AS41" s="72"/>
      <c r="AT41" s="72"/>
      <c r="AU41" s="69"/>
    </row>
    <row r="42" spans="2:47" ht="15" thickBot="1" x14ac:dyDescent="0.35">
      <c r="B42" s="82" t="s">
        <v>108</v>
      </c>
      <c r="C42" s="86"/>
      <c r="D42" s="78" t="str">
        <f t="array" ref="D42">INDEX(Table_Name76[Name List],MATCH(B42,Table_Name76[Category],0))</f>
        <v>Glutes[Exercise]</v>
      </c>
      <c r="E42" s="75" t="e">
        <f t="array" ref="E42">INDEX(Links97[Link],MATCH(C42,Links97[Exercise],0))</f>
        <v>#N/A</v>
      </c>
      <c r="F42" s="89" t="e">
        <f t="shared" ref="F42:F47" si="39">HYPERLINK(E42,"Video")</f>
        <v>#N/A</v>
      </c>
      <c r="G42" s="92"/>
      <c r="H42" s="101">
        <f t="shared" ref="H42:H47" si="40">C42</f>
        <v>0</v>
      </c>
      <c r="I42" s="102">
        <v>3</v>
      </c>
      <c r="J42" s="102">
        <f t="shared" ref="J42:J47" si="41">MROUND(((G42)*0.85),5)</f>
        <v>0</v>
      </c>
      <c r="K42" s="102" t="s">
        <v>11</v>
      </c>
      <c r="L42" s="102"/>
      <c r="M42" s="104"/>
      <c r="N42" s="101">
        <f t="shared" ref="N42:N47" si="42">C42</f>
        <v>0</v>
      </c>
      <c r="O42" s="102">
        <f>I42+(S23)</f>
        <v>3</v>
      </c>
      <c r="P42" s="102">
        <f>MROUND((J42*1.02),5)</f>
        <v>0</v>
      </c>
      <c r="Q42" s="102" t="s">
        <v>11</v>
      </c>
      <c r="R42" s="102"/>
      <c r="S42" s="104"/>
      <c r="T42" s="61">
        <f t="shared" ref="T42:T47" si="43">C42</f>
        <v>0</v>
      </c>
      <c r="U42" s="102">
        <f>O42+(Y23)</f>
        <v>3</v>
      </c>
      <c r="V42" s="102">
        <f>MROUND((J42*1.04),5)</f>
        <v>0</v>
      </c>
      <c r="W42" s="102" t="s">
        <v>12</v>
      </c>
      <c r="X42" s="102"/>
      <c r="Y42" s="104"/>
      <c r="Z42" s="14">
        <f>C42</f>
        <v>0</v>
      </c>
      <c r="AA42" s="102">
        <f>U42+(AE23)</f>
        <v>3</v>
      </c>
      <c r="AB42" s="102">
        <f>MROUND((P42*1.04),5)</f>
        <v>0</v>
      </c>
      <c r="AC42" s="102" t="s">
        <v>12</v>
      </c>
      <c r="AD42" s="102"/>
      <c r="AE42" s="104"/>
      <c r="AF42" s="14">
        <f>C42</f>
        <v>0</v>
      </c>
      <c r="AG42" s="102">
        <f>AA42+(AK23)</f>
        <v>3</v>
      </c>
      <c r="AH42" s="102">
        <f>MROUND((V42*1.04),5)</f>
        <v>0</v>
      </c>
      <c r="AI42" s="102" t="s">
        <v>12</v>
      </c>
      <c r="AJ42" s="102"/>
      <c r="AK42" s="104"/>
      <c r="AL42" s="103">
        <f t="shared" ref="AL42:AL47" si="44">C42</f>
        <v>0</v>
      </c>
      <c r="AM42" s="102">
        <f>AG42+(AQ23)</f>
        <v>3</v>
      </c>
      <c r="AN42" s="102">
        <f t="shared" ref="AN42:AN47" si="45">MROUND((J42*1.1),5)</f>
        <v>0</v>
      </c>
      <c r="AO42" s="102" t="s">
        <v>13</v>
      </c>
      <c r="AP42" s="102"/>
      <c r="AQ42" s="102"/>
      <c r="AR42" s="103">
        <f t="shared" ref="AR42:AR47" si="46">C42</f>
        <v>0</v>
      </c>
      <c r="AS42" s="102">
        <v>2</v>
      </c>
      <c r="AT42" s="105">
        <f t="shared" ref="AT42:AT47" si="47">MROUND((J42*0.5),5)</f>
        <v>0</v>
      </c>
      <c r="AU42" s="71" t="s">
        <v>14</v>
      </c>
    </row>
    <row r="43" spans="2:47" ht="15" thickBot="1" x14ac:dyDescent="0.35">
      <c r="B43" s="83" t="s">
        <v>347</v>
      </c>
      <c r="C43" s="87"/>
      <c r="D43" s="79" t="str">
        <f t="array" ref="D43">INDEX(Table_Name76[Name List],MATCH(B43,Table_Name76[Category],0))</f>
        <v>Hamstrings_Hip_Hinge[Exercise]</v>
      </c>
      <c r="E43" s="76" t="e">
        <f t="array" ref="E43">INDEX(Links97[Link],MATCH(C43,Links97[Exercise],0))</f>
        <v>#N/A</v>
      </c>
      <c r="F43" s="90" t="e">
        <f t="shared" si="39"/>
        <v>#N/A</v>
      </c>
      <c r="G43" s="93"/>
      <c r="H43" s="101">
        <f t="shared" si="40"/>
        <v>0</v>
      </c>
      <c r="I43" s="102">
        <v>3</v>
      </c>
      <c r="J43" s="102">
        <f t="shared" si="41"/>
        <v>0</v>
      </c>
      <c r="K43" s="102" t="s">
        <v>11</v>
      </c>
      <c r="L43" s="102"/>
      <c r="M43" s="104"/>
      <c r="N43" s="101">
        <f t="shared" si="42"/>
        <v>0</v>
      </c>
      <c r="O43" s="102">
        <f>I43+(S25)</f>
        <v>3</v>
      </c>
      <c r="P43" s="102">
        <f t="shared" ref="P43:P47" si="48">MROUND((J43*1.02),5)</f>
        <v>0</v>
      </c>
      <c r="Q43" s="102" t="s">
        <v>11</v>
      </c>
      <c r="R43" s="102"/>
      <c r="S43" s="104"/>
      <c r="T43" s="61">
        <f t="shared" si="43"/>
        <v>0</v>
      </c>
      <c r="U43" s="102">
        <f>O43+(Y25)</f>
        <v>3</v>
      </c>
      <c r="V43" s="102">
        <f t="shared" ref="V43:V47" si="49">MROUND((J43*1.04),5)</f>
        <v>0</v>
      </c>
      <c r="W43" s="102" t="s">
        <v>12</v>
      </c>
      <c r="X43" s="102"/>
      <c r="Y43" s="104"/>
      <c r="Z43" s="14">
        <f t="shared" ref="Z43:Z47" si="50">C43</f>
        <v>0</v>
      </c>
      <c r="AA43" s="102">
        <f>U43+(AE25)</f>
        <v>3</v>
      </c>
      <c r="AB43" s="102">
        <f>MROUND((P43*1.04),5)</f>
        <v>0</v>
      </c>
      <c r="AC43" s="102" t="s">
        <v>12</v>
      </c>
      <c r="AD43" s="102"/>
      <c r="AE43" s="104"/>
      <c r="AF43" s="14">
        <f t="shared" ref="AF43:AF47" si="51">C43</f>
        <v>0</v>
      </c>
      <c r="AG43" s="102">
        <f>AA43+(AK25)</f>
        <v>3</v>
      </c>
      <c r="AH43" s="102">
        <f>MROUND((V43*1.04),5)</f>
        <v>0</v>
      </c>
      <c r="AI43" s="102" t="s">
        <v>12</v>
      </c>
      <c r="AJ43" s="102"/>
      <c r="AK43" s="104"/>
      <c r="AL43" s="103">
        <f t="shared" si="44"/>
        <v>0</v>
      </c>
      <c r="AM43" s="102">
        <f>AG43+(AQ25)</f>
        <v>3</v>
      </c>
      <c r="AN43" s="102">
        <f t="shared" si="45"/>
        <v>0</v>
      </c>
      <c r="AO43" s="102" t="s">
        <v>13</v>
      </c>
      <c r="AP43" s="102"/>
      <c r="AQ43" s="102"/>
      <c r="AR43" s="103">
        <f t="shared" si="46"/>
        <v>0</v>
      </c>
      <c r="AS43" s="102">
        <v>2</v>
      </c>
      <c r="AT43" s="105">
        <f t="shared" si="47"/>
        <v>0</v>
      </c>
      <c r="AU43" s="71" t="s">
        <v>14</v>
      </c>
    </row>
    <row r="44" spans="2:47" ht="15" thickBot="1" x14ac:dyDescent="0.35">
      <c r="B44" s="83" t="s">
        <v>20</v>
      </c>
      <c r="C44" s="87"/>
      <c r="D44" s="79" t="str">
        <f t="array" ref="D44">INDEX(Table_Name76[Name List],MATCH(B44,Table_Name76[Category],0))</f>
        <v>Quads[Exercise]</v>
      </c>
      <c r="E44" s="76" t="e">
        <f t="array" ref="E44">INDEX(Links97[Link],MATCH(C44,Links97[Exercise],0))</f>
        <v>#N/A</v>
      </c>
      <c r="F44" s="90" t="e">
        <f t="shared" si="39"/>
        <v>#N/A</v>
      </c>
      <c r="G44" s="93"/>
      <c r="H44" s="101">
        <f t="shared" si="40"/>
        <v>0</v>
      </c>
      <c r="I44" s="102">
        <v>2</v>
      </c>
      <c r="J44" s="102">
        <f t="shared" si="41"/>
        <v>0</v>
      </c>
      <c r="K44" s="102" t="s">
        <v>11</v>
      </c>
      <c r="L44" s="102"/>
      <c r="M44" s="104"/>
      <c r="N44" s="101">
        <f t="shared" si="42"/>
        <v>0</v>
      </c>
      <c r="O44" s="102">
        <f>I44+(S23)</f>
        <v>2</v>
      </c>
      <c r="P44" s="102">
        <f t="shared" si="48"/>
        <v>0</v>
      </c>
      <c r="Q44" s="102" t="s">
        <v>11</v>
      </c>
      <c r="R44" s="102"/>
      <c r="S44" s="104"/>
      <c r="T44" s="61">
        <f t="shared" si="43"/>
        <v>0</v>
      </c>
      <c r="U44" s="102">
        <f>O44+(Y23)</f>
        <v>2</v>
      </c>
      <c r="V44" s="102">
        <f t="shared" si="49"/>
        <v>0</v>
      </c>
      <c r="W44" s="102" t="s">
        <v>12</v>
      </c>
      <c r="X44" s="102"/>
      <c r="Y44" s="104"/>
      <c r="Z44" s="14">
        <f t="shared" si="50"/>
        <v>0</v>
      </c>
      <c r="AA44" s="102">
        <f>U44+(AE23)</f>
        <v>2</v>
      </c>
      <c r="AB44" s="102">
        <f>MROUND((P44*1.04),5)</f>
        <v>0</v>
      </c>
      <c r="AC44" s="102" t="s">
        <v>12</v>
      </c>
      <c r="AD44" s="102"/>
      <c r="AE44" s="104"/>
      <c r="AF44" s="14">
        <f t="shared" si="51"/>
        <v>0</v>
      </c>
      <c r="AG44" s="102">
        <f>AA44+(AK23)</f>
        <v>2</v>
      </c>
      <c r="AH44" s="102">
        <f>MROUND((V44*1.04),5)</f>
        <v>0</v>
      </c>
      <c r="AI44" s="102" t="s">
        <v>12</v>
      </c>
      <c r="AJ44" s="102"/>
      <c r="AK44" s="104"/>
      <c r="AL44" s="103">
        <f t="shared" si="44"/>
        <v>0</v>
      </c>
      <c r="AM44" s="102">
        <f>AG44+(AQ23)</f>
        <v>2</v>
      </c>
      <c r="AN44" s="102">
        <f t="shared" si="45"/>
        <v>0</v>
      </c>
      <c r="AO44" s="102" t="s">
        <v>13</v>
      </c>
      <c r="AP44" s="102"/>
      <c r="AQ44" s="102"/>
      <c r="AR44" s="103">
        <f t="shared" si="46"/>
        <v>0</v>
      </c>
      <c r="AS44" s="102">
        <v>2</v>
      </c>
      <c r="AT44" s="105">
        <f t="shared" si="47"/>
        <v>0</v>
      </c>
      <c r="AU44" s="71" t="s">
        <v>14</v>
      </c>
    </row>
    <row r="45" spans="2:47" ht="15" thickBot="1" x14ac:dyDescent="0.35">
      <c r="B45" s="83" t="s">
        <v>18</v>
      </c>
      <c r="C45" s="87"/>
      <c r="D45" s="79" t="str">
        <f t="array" ref="D45">INDEX(Table_Name76[Name List],MATCH(B45,Table_Name76[Category],0))</f>
        <v>Biceps[Exercise]</v>
      </c>
      <c r="E45" s="76" t="e">
        <f t="array" ref="E45">INDEX(Links97[Link],MATCH(C45,Links97[Exercise],0))</f>
        <v>#N/A</v>
      </c>
      <c r="F45" s="90" t="e">
        <f t="shared" si="39"/>
        <v>#N/A</v>
      </c>
      <c r="G45" s="93"/>
      <c r="H45" s="101">
        <f t="shared" si="40"/>
        <v>0</v>
      </c>
      <c r="I45" s="102">
        <v>3</v>
      </c>
      <c r="J45" s="102">
        <f t="shared" si="41"/>
        <v>0</v>
      </c>
      <c r="K45" s="102" t="s">
        <v>11</v>
      </c>
      <c r="L45" s="102"/>
      <c r="M45" s="104"/>
      <c r="N45" s="101">
        <f t="shared" si="42"/>
        <v>0</v>
      </c>
      <c r="O45" s="102">
        <f>I45+(S17)</f>
        <v>3</v>
      </c>
      <c r="P45" s="102">
        <f t="shared" si="48"/>
        <v>0</v>
      </c>
      <c r="Q45" s="102" t="s">
        <v>11</v>
      </c>
      <c r="R45" s="102"/>
      <c r="S45" s="104"/>
      <c r="T45" s="61">
        <f t="shared" si="43"/>
        <v>0</v>
      </c>
      <c r="U45" s="102">
        <f>O45+(Y17)</f>
        <v>3</v>
      </c>
      <c r="V45" s="102">
        <f t="shared" si="49"/>
        <v>0</v>
      </c>
      <c r="W45" s="102" t="s">
        <v>12</v>
      </c>
      <c r="X45" s="102"/>
      <c r="Y45" s="104"/>
      <c r="Z45" s="14">
        <f t="shared" si="50"/>
        <v>0</v>
      </c>
      <c r="AA45" s="102">
        <f>U45+(AE17)</f>
        <v>3</v>
      </c>
      <c r="AB45" s="102">
        <f>MROUND((P45*1.04),5)</f>
        <v>0</v>
      </c>
      <c r="AC45" s="102" t="s">
        <v>12</v>
      </c>
      <c r="AD45" s="102"/>
      <c r="AE45" s="104"/>
      <c r="AF45" s="14">
        <f t="shared" si="51"/>
        <v>0</v>
      </c>
      <c r="AG45" s="102">
        <f>AA45+(AK17)</f>
        <v>3</v>
      </c>
      <c r="AH45" s="102">
        <f>MROUND((V45*1.04),5)</f>
        <v>0</v>
      </c>
      <c r="AI45" s="102" t="s">
        <v>12</v>
      </c>
      <c r="AJ45" s="102"/>
      <c r="AK45" s="104"/>
      <c r="AL45" s="103">
        <f t="shared" si="44"/>
        <v>0</v>
      </c>
      <c r="AM45" s="102">
        <f>AG45+(AQ17)</f>
        <v>3</v>
      </c>
      <c r="AN45" s="102">
        <f t="shared" si="45"/>
        <v>0</v>
      </c>
      <c r="AO45" s="102" t="s">
        <v>13</v>
      </c>
      <c r="AP45" s="102"/>
      <c r="AQ45" s="102"/>
      <c r="AR45" s="103">
        <f t="shared" si="46"/>
        <v>0</v>
      </c>
      <c r="AS45" s="102">
        <v>2</v>
      </c>
      <c r="AT45" s="105">
        <f t="shared" si="47"/>
        <v>0</v>
      </c>
      <c r="AU45" s="71" t="s">
        <v>14</v>
      </c>
    </row>
    <row r="46" spans="2:47" ht="15" thickBot="1" x14ac:dyDescent="0.35">
      <c r="B46" s="83" t="s">
        <v>120</v>
      </c>
      <c r="C46" s="87"/>
      <c r="D46" s="79" t="str">
        <f t="array" ref="D46">INDEX(Table_Name76[Name List],MATCH(B46,Table_Name76[Category],0))</f>
        <v>Traps[Exercise]</v>
      </c>
      <c r="E46" s="76" t="e">
        <f t="array" ref="E46">INDEX(Links97[Link],MATCH(C46,Links97[Exercise],0))</f>
        <v>#N/A</v>
      </c>
      <c r="F46" s="90" t="e">
        <f t="shared" si="39"/>
        <v>#N/A</v>
      </c>
      <c r="G46" s="93"/>
      <c r="H46" s="101">
        <f t="shared" si="40"/>
        <v>0</v>
      </c>
      <c r="I46" s="102">
        <v>3</v>
      </c>
      <c r="J46" s="102">
        <f t="shared" si="41"/>
        <v>0</v>
      </c>
      <c r="K46" s="102" t="s">
        <v>11</v>
      </c>
      <c r="L46" s="102"/>
      <c r="M46" s="104"/>
      <c r="N46" s="101">
        <f t="shared" si="42"/>
        <v>0</v>
      </c>
      <c r="O46" s="102">
        <f>I46+(S18)</f>
        <v>3</v>
      </c>
      <c r="P46" s="102">
        <f t="shared" si="48"/>
        <v>0</v>
      </c>
      <c r="Q46" s="102" t="s">
        <v>11</v>
      </c>
      <c r="R46" s="102"/>
      <c r="S46" s="104"/>
      <c r="T46" s="61">
        <f t="shared" si="43"/>
        <v>0</v>
      </c>
      <c r="U46" s="102">
        <f>O46+(Y18)</f>
        <v>3</v>
      </c>
      <c r="V46" s="102">
        <f t="shared" si="49"/>
        <v>0</v>
      </c>
      <c r="W46" s="102" t="s">
        <v>12</v>
      </c>
      <c r="X46" s="102"/>
      <c r="Y46" s="104"/>
      <c r="Z46" s="14">
        <f t="shared" si="50"/>
        <v>0</v>
      </c>
      <c r="AA46" s="102">
        <f>U46+(AE18)</f>
        <v>3</v>
      </c>
      <c r="AB46" s="102">
        <f>MROUND((P46*1.04),5)</f>
        <v>0</v>
      </c>
      <c r="AC46" s="102" t="s">
        <v>12</v>
      </c>
      <c r="AD46" s="102"/>
      <c r="AE46" s="104"/>
      <c r="AF46" s="14">
        <f t="shared" si="51"/>
        <v>0</v>
      </c>
      <c r="AG46" s="102">
        <f>AA46+(AK18)</f>
        <v>3</v>
      </c>
      <c r="AH46" s="102">
        <f>MROUND((V46*1.04),5)</f>
        <v>0</v>
      </c>
      <c r="AI46" s="102" t="s">
        <v>12</v>
      </c>
      <c r="AJ46" s="102"/>
      <c r="AK46" s="104"/>
      <c r="AL46" s="103">
        <f t="shared" si="44"/>
        <v>0</v>
      </c>
      <c r="AM46" s="102">
        <f>AG46+(AQ18)</f>
        <v>3</v>
      </c>
      <c r="AN46" s="102">
        <f t="shared" si="45"/>
        <v>0</v>
      </c>
      <c r="AO46" s="102" t="s">
        <v>13</v>
      </c>
      <c r="AP46" s="102"/>
      <c r="AQ46" s="102"/>
      <c r="AR46" s="103">
        <f t="shared" si="46"/>
        <v>0</v>
      </c>
      <c r="AS46" s="102">
        <v>2</v>
      </c>
      <c r="AT46" s="105">
        <f t="shared" si="47"/>
        <v>0</v>
      </c>
      <c r="AU46" s="71" t="s">
        <v>14</v>
      </c>
    </row>
    <row r="47" spans="2:47" ht="15" thickBot="1" x14ac:dyDescent="0.35">
      <c r="B47" s="84" t="s">
        <v>19</v>
      </c>
      <c r="C47" s="88"/>
      <c r="D47" s="79" t="str">
        <f t="array" ref="D47">INDEX(Table_Name76[Name List],MATCH(B47,Table_Name76[Category],0))</f>
        <v>Calves[Exercise]</v>
      </c>
      <c r="E47" s="76" t="e">
        <f t="array" ref="E47">INDEX(Links97[Link],MATCH(C47,Links97[Exercise],0))</f>
        <v>#N/A</v>
      </c>
      <c r="F47" s="91" t="e">
        <f t="shared" si="39"/>
        <v>#N/A</v>
      </c>
      <c r="G47" s="94"/>
      <c r="H47" s="106">
        <f t="shared" si="40"/>
        <v>0</v>
      </c>
      <c r="I47" s="107">
        <v>4</v>
      </c>
      <c r="J47" s="107">
        <f t="shared" si="41"/>
        <v>0</v>
      </c>
      <c r="K47" s="107" t="s">
        <v>11</v>
      </c>
      <c r="L47" s="107"/>
      <c r="M47" s="104"/>
      <c r="N47" s="108">
        <f t="shared" si="42"/>
        <v>0</v>
      </c>
      <c r="O47" s="107">
        <f>I47+(S26)</f>
        <v>4</v>
      </c>
      <c r="P47" s="107">
        <f t="shared" si="48"/>
        <v>0</v>
      </c>
      <c r="Q47" s="107" t="s">
        <v>11</v>
      </c>
      <c r="R47" s="107"/>
      <c r="S47" s="104"/>
      <c r="T47" s="109">
        <f t="shared" si="43"/>
        <v>0</v>
      </c>
      <c r="U47" s="107">
        <f>O47+(Y26)</f>
        <v>4</v>
      </c>
      <c r="V47" s="107">
        <f t="shared" si="49"/>
        <v>0</v>
      </c>
      <c r="W47" s="107" t="s">
        <v>12</v>
      </c>
      <c r="X47" s="107"/>
      <c r="Y47" s="104"/>
      <c r="Z47" s="106">
        <f t="shared" si="50"/>
        <v>0</v>
      </c>
      <c r="AA47" s="107">
        <f>U47+(AE26)</f>
        <v>4</v>
      </c>
      <c r="AB47" s="107">
        <f>MROUND((P47*1.04),5)</f>
        <v>0</v>
      </c>
      <c r="AC47" s="107" t="s">
        <v>12</v>
      </c>
      <c r="AD47" s="107"/>
      <c r="AE47" s="104"/>
      <c r="AF47" s="106">
        <f t="shared" si="51"/>
        <v>0</v>
      </c>
      <c r="AG47" s="107">
        <f>AA47+(AK26)</f>
        <v>4</v>
      </c>
      <c r="AH47" s="107">
        <f>MROUND((V47*1.04),5)</f>
        <v>0</v>
      </c>
      <c r="AI47" s="107" t="s">
        <v>12</v>
      </c>
      <c r="AJ47" s="107"/>
      <c r="AK47" s="104"/>
      <c r="AL47" s="108">
        <f t="shared" si="44"/>
        <v>0</v>
      </c>
      <c r="AM47" s="107">
        <f>AG47+(AQ26)</f>
        <v>4</v>
      </c>
      <c r="AN47" s="107">
        <f t="shared" si="45"/>
        <v>0</v>
      </c>
      <c r="AO47" s="107" t="s">
        <v>13</v>
      </c>
      <c r="AP47" s="107"/>
      <c r="AQ47" s="107"/>
      <c r="AR47" s="108">
        <f t="shared" si="46"/>
        <v>0</v>
      </c>
      <c r="AS47" s="107">
        <v>2</v>
      </c>
      <c r="AT47" s="110">
        <f t="shared" si="47"/>
        <v>0</v>
      </c>
      <c r="AU47" s="64" t="s">
        <v>14</v>
      </c>
    </row>
    <row r="48" spans="2:47" s="46" customFormat="1" x14ac:dyDescent="0.3">
      <c r="B48"/>
      <c r="C48" s="38"/>
      <c r="D48" s="38"/>
      <c r="E48" s="59"/>
      <c r="F48" s="60"/>
      <c r="G48" s="61"/>
      <c r="H48" s="38"/>
      <c r="I48" s="5"/>
      <c r="J48" s="5"/>
      <c r="K48" s="5"/>
      <c r="L48" s="5"/>
      <c r="M48" s="5"/>
      <c r="N48" s="38"/>
      <c r="O48" s="5"/>
      <c r="P48" s="5"/>
      <c r="Q48" s="5"/>
      <c r="R48" s="5"/>
      <c r="S48" s="5"/>
      <c r="T48" s="38"/>
      <c r="U48" s="5"/>
      <c r="V48" s="5"/>
      <c r="W48" s="5"/>
      <c r="X48" s="5"/>
      <c r="Y48" s="5"/>
      <c r="Z48" s="38"/>
      <c r="AA48" s="5"/>
      <c r="AB48" s="5"/>
      <c r="AC48" s="5"/>
      <c r="AD48" s="5"/>
      <c r="AE48" s="5"/>
      <c r="AF48" s="38"/>
      <c r="AG48" s="5"/>
      <c r="AH48" s="5"/>
      <c r="AI48" s="5"/>
      <c r="AJ48" s="5"/>
      <c r="AK48" s="5"/>
      <c r="AL48" s="38"/>
      <c r="AM48" s="5"/>
      <c r="AN48" s="5"/>
      <c r="AO48" s="5"/>
      <c r="AP48" s="5"/>
      <c r="AQ48" s="5"/>
      <c r="AR48" s="38"/>
      <c r="AS48" s="5"/>
      <c r="AT48" s="5"/>
      <c r="AU48" s="5"/>
    </row>
    <row r="49" spans="2:47" s="46" customFormat="1" x14ac:dyDescent="0.3">
      <c r="B49" s="20" t="s">
        <v>342</v>
      </c>
      <c r="C49" s="38"/>
      <c r="D49" s="38"/>
      <c r="E49" s="59"/>
      <c r="F49" s="60"/>
      <c r="G49" s="61"/>
      <c r="H49" s="38"/>
      <c r="I49" s="5"/>
      <c r="J49" s="5"/>
      <c r="K49" s="5"/>
      <c r="L49" s="5"/>
      <c r="M49" s="5"/>
      <c r="N49" s="38"/>
      <c r="O49" s="5"/>
      <c r="P49" s="5"/>
      <c r="Q49" s="5"/>
      <c r="R49" s="5"/>
      <c r="S49" s="5"/>
      <c r="T49" s="38"/>
      <c r="U49" s="5"/>
      <c r="V49" s="5"/>
      <c r="W49" s="5"/>
      <c r="X49" s="5"/>
      <c r="Y49" s="5"/>
      <c r="Z49" s="38"/>
      <c r="AA49" s="5"/>
      <c r="AB49" s="5"/>
      <c r="AC49" s="5"/>
      <c r="AD49" s="5"/>
      <c r="AE49" s="5"/>
      <c r="AF49" s="38"/>
      <c r="AG49" s="5"/>
      <c r="AH49" s="5"/>
      <c r="AI49" s="5"/>
      <c r="AJ49" s="5"/>
      <c r="AK49" s="5"/>
      <c r="AL49" s="38"/>
      <c r="AM49" s="5"/>
      <c r="AN49" s="5"/>
      <c r="AO49" s="5"/>
      <c r="AP49" s="5"/>
      <c r="AQ49" s="5"/>
      <c r="AR49" s="38"/>
      <c r="AS49" s="5"/>
      <c r="AT49" s="5"/>
      <c r="AU49" s="5"/>
    </row>
    <row r="50" spans="2:47" s="46" customFormat="1" x14ac:dyDescent="0.3">
      <c r="B50" s="58"/>
      <c r="C50" s="38"/>
      <c r="D50" s="38"/>
      <c r="E50" s="59"/>
      <c r="F50" s="60"/>
      <c r="G50" s="61"/>
      <c r="H50" s="38"/>
      <c r="I50" s="5"/>
      <c r="J50" s="5"/>
      <c r="K50" s="5"/>
      <c r="L50" s="5"/>
      <c r="M50" s="5"/>
      <c r="N50" s="38"/>
      <c r="O50" s="5"/>
      <c r="P50" s="5"/>
      <c r="Q50" s="5"/>
      <c r="R50" s="5"/>
      <c r="S50" s="5"/>
      <c r="T50" s="38"/>
      <c r="U50" s="5"/>
      <c r="V50" s="5"/>
      <c r="W50" s="5"/>
      <c r="X50" s="5"/>
      <c r="Y50" s="5"/>
      <c r="Z50" s="38"/>
      <c r="AA50" s="5"/>
      <c r="AB50" s="5"/>
      <c r="AC50" s="5"/>
      <c r="AD50" s="5"/>
      <c r="AE50" s="5"/>
      <c r="AF50" s="38"/>
      <c r="AG50" s="5"/>
      <c r="AH50" s="5"/>
      <c r="AI50" s="5"/>
      <c r="AJ50" s="5"/>
      <c r="AK50" s="5"/>
      <c r="AL50" s="38"/>
      <c r="AM50" s="5"/>
      <c r="AN50" s="5"/>
      <c r="AO50" s="5"/>
      <c r="AP50" s="5"/>
      <c r="AQ50" s="5"/>
      <c r="AR50" s="38"/>
      <c r="AS50" s="5"/>
      <c r="AT50" s="5"/>
      <c r="AU50" s="5"/>
    </row>
    <row r="51" spans="2:47" s="46" customFormat="1" x14ac:dyDescent="0.3">
      <c r="B51" s="58"/>
      <c r="C51" s="38"/>
      <c r="D51" s="38"/>
      <c r="E51" s="59"/>
      <c r="F51" s="60"/>
      <c r="G51" s="61"/>
      <c r="H51" s="38"/>
      <c r="I51" s="5"/>
      <c r="J51" s="5"/>
      <c r="K51" s="5"/>
      <c r="L51" s="5"/>
      <c r="M51" s="5"/>
      <c r="N51" s="38"/>
      <c r="O51" s="5"/>
      <c r="P51" s="5"/>
      <c r="Q51" s="5"/>
      <c r="R51" s="5"/>
      <c r="S51" s="5"/>
      <c r="T51" s="38"/>
      <c r="U51" s="5"/>
      <c r="V51" s="5"/>
      <c r="W51" s="5"/>
      <c r="X51" s="5"/>
      <c r="Y51" s="5"/>
      <c r="Z51" s="38"/>
      <c r="AA51" s="5"/>
      <c r="AB51" s="5"/>
      <c r="AC51" s="5"/>
      <c r="AD51" s="5"/>
      <c r="AE51" s="5"/>
      <c r="AF51" s="38"/>
      <c r="AG51" s="5"/>
      <c r="AH51" s="5"/>
      <c r="AI51" s="5"/>
      <c r="AJ51" s="5"/>
      <c r="AK51" s="5"/>
      <c r="AL51" s="38"/>
      <c r="AM51" s="5"/>
      <c r="AN51" s="5"/>
      <c r="AO51" s="5"/>
      <c r="AP51" s="5"/>
      <c r="AQ51" s="5"/>
      <c r="AR51" s="38"/>
      <c r="AS51" s="5"/>
      <c r="AT51" s="5"/>
      <c r="AU51" s="5"/>
    </row>
    <row r="52" spans="2:47" s="46" customFormat="1" x14ac:dyDescent="0.3">
      <c r="B52" s="58"/>
      <c r="C52" s="38"/>
      <c r="D52" s="38"/>
      <c r="E52" s="59"/>
      <c r="F52" s="60"/>
      <c r="G52" s="61"/>
      <c r="H52" s="38"/>
      <c r="I52" s="5"/>
      <c r="J52" s="5"/>
      <c r="K52" s="5"/>
      <c r="L52" s="5"/>
      <c r="M52" s="5"/>
      <c r="N52" s="38"/>
      <c r="O52" s="5"/>
      <c r="P52" s="5"/>
      <c r="Q52" s="5"/>
      <c r="R52" s="5"/>
      <c r="S52" s="5"/>
      <c r="T52" s="38"/>
      <c r="U52" s="5"/>
      <c r="V52" s="5"/>
      <c r="W52" s="5"/>
      <c r="X52" s="5"/>
      <c r="Y52" s="5"/>
      <c r="Z52" s="38"/>
      <c r="AA52" s="5"/>
      <c r="AB52" s="5"/>
      <c r="AC52" s="5"/>
      <c r="AD52" s="5"/>
      <c r="AE52" s="5"/>
      <c r="AF52" s="38"/>
      <c r="AG52" s="5"/>
      <c r="AH52" s="5"/>
      <c r="AI52" s="5"/>
      <c r="AJ52" s="5"/>
      <c r="AK52" s="5"/>
      <c r="AL52" s="38"/>
      <c r="AM52" s="5"/>
      <c r="AN52" s="5"/>
      <c r="AO52" s="5"/>
      <c r="AP52" s="5"/>
      <c r="AQ52" s="5"/>
      <c r="AR52" s="38"/>
      <c r="AS52" s="5"/>
      <c r="AT52" s="5"/>
      <c r="AU52" s="5"/>
    </row>
    <row r="53" spans="2:47" s="46" customFormat="1" x14ac:dyDescent="0.3">
      <c r="B53" s="58"/>
      <c r="C53" s="38"/>
      <c r="D53" s="38"/>
      <c r="E53" s="59"/>
      <c r="F53" s="60"/>
      <c r="G53" s="61"/>
      <c r="H53" s="38"/>
      <c r="I53" s="5"/>
      <c r="J53" s="5"/>
      <c r="K53" s="5"/>
      <c r="L53" s="5"/>
      <c r="M53" s="5"/>
      <c r="N53" s="38"/>
      <c r="O53" s="5"/>
      <c r="P53" s="5"/>
      <c r="Q53" s="5"/>
      <c r="R53" s="5"/>
      <c r="S53" s="5"/>
      <c r="T53" s="38"/>
      <c r="U53" s="5"/>
      <c r="V53" s="5"/>
      <c r="W53" s="5"/>
      <c r="X53" s="5"/>
      <c r="Y53" s="5"/>
      <c r="Z53" s="38"/>
      <c r="AA53" s="5"/>
      <c r="AB53" s="5"/>
      <c r="AC53" s="5"/>
      <c r="AD53" s="5"/>
      <c r="AE53" s="5"/>
      <c r="AF53" s="38"/>
      <c r="AG53" s="5"/>
      <c r="AH53" s="5"/>
      <c r="AI53" s="5"/>
      <c r="AJ53" s="5"/>
      <c r="AK53" s="5"/>
      <c r="AL53" s="38"/>
      <c r="AM53" s="5"/>
      <c r="AN53" s="5"/>
      <c r="AO53" s="5"/>
      <c r="AP53" s="5"/>
      <c r="AQ53" s="5"/>
      <c r="AR53" s="38"/>
      <c r="AS53" s="5"/>
      <c r="AT53" s="5"/>
      <c r="AU53" s="5"/>
    </row>
    <row r="54" spans="2:47" s="46" customFormat="1" x14ac:dyDescent="0.3">
      <c r="B54" s="58"/>
      <c r="C54" s="38"/>
      <c r="D54" s="38"/>
      <c r="E54" s="59"/>
      <c r="F54" s="60"/>
      <c r="G54" s="61"/>
      <c r="H54" s="38"/>
      <c r="I54" s="5"/>
      <c r="J54" s="5"/>
      <c r="K54" s="5"/>
      <c r="L54" s="5"/>
      <c r="M54" s="5"/>
      <c r="N54" s="38"/>
      <c r="O54" s="5"/>
      <c r="P54" s="5"/>
      <c r="Q54" s="5"/>
      <c r="R54" s="5"/>
      <c r="S54" s="5"/>
      <c r="T54" s="38"/>
      <c r="U54" s="5"/>
      <c r="V54" s="5"/>
      <c r="W54" s="5"/>
      <c r="X54" s="5"/>
      <c r="Y54" s="5"/>
      <c r="Z54" s="38"/>
      <c r="AA54" s="5"/>
      <c r="AB54" s="5"/>
      <c r="AC54" s="5"/>
      <c r="AD54" s="5"/>
      <c r="AE54" s="5"/>
      <c r="AF54" s="38"/>
      <c r="AG54" s="5"/>
      <c r="AH54" s="5"/>
      <c r="AI54" s="5"/>
      <c r="AJ54" s="5"/>
      <c r="AK54" s="5"/>
      <c r="AL54" s="38"/>
      <c r="AM54" s="5"/>
      <c r="AN54" s="5"/>
      <c r="AO54" s="5"/>
      <c r="AP54" s="5"/>
      <c r="AQ54" s="5"/>
      <c r="AR54" s="38"/>
      <c r="AS54" s="5"/>
      <c r="AT54" s="5"/>
      <c r="AU54" s="5"/>
    </row>
    <row r="55" spans="2:47" s="46" customFormat="1" x14ac:dyDescent="0.3">
      <c r="B55" s="58"/>
      <c r="C55" s="38"/>
      <c r="D55" s="38"/>
      <c r="E55" s="59"/>
      <c r="F55" s="60"/>
      <c r="G55" s="61"/>
      <c r="H55" s="38"/>
      <c r="I55" s="5"/>
      <c r="J55" s="5"/>
      <c r="K55" s="5"/>
      <c r="L55" s="5"/>
      <c r="M55" s="5"/>
      <c r="N55" s="38"/>
      <c r="O55" s="5"/>
      <c r="P55" s="5"/>
      <c r="Q55" s="5"/>
      <c r="R55" s="5"/>
      <c r="S55" s="5"/>
      <c r="T55" s="38"/>
      <c r="U55" s="5"/>
      <c r="V55" s="5"/>
      <c r="W55" s="5"/>
      <c r="X55" s="5"/>
      <c r="Y55" s="5"/>
      <c r="Z55" s="38"/>
      <c r="AA55" s="5"/>
      <c r="AB55" s="5"/>
      <c r="AC55" s="5"/>
      <c r="AD55" s="5"/>
      <c r="AE55" s="5"/>
      <c r="AF55" s="38"/>
      <c r="AG55" s="5"/>
      <c r="AH55" s="5"/>
      <c r="AI55" s="5"/>
      <c r="AJ55" s="5"/>
      <c r="AK55" s="5"/>
      <c r="AL55" s="38"/>
      <c r="AM55" s="5"/>
      <c r="AN55" s="5"/>
      <c r="AO55" s="5"/>
      <c r="AP55" s="5"/>
      <c r="AQ55" s="5"/>
      <c r="AR55" s="38"/>
      <c r="AS55" s="5"/>
      <c r="AT55" s="5"/>
      <c r="AU55" s="5"/>
    </row>
    <row r="56" spans="2:47" s="46" customFormat="1" x14ac:dyDescent="0.3">
      <c r="B56" s="58"/>
      <c r="C56" s="38"/>
      <c r="D56" s="38"/>
      <c r="E56" s="59"/>
      <c r="F56" s="60"/>
      <c r="G56" s="61"/>
      <c r="H56" s="38"/>
      <c r="I56" s="5"/>
      <c r="J56" s="5"/>
      <c r="K56" s="5"/>
      <c r="L56" s="5"/>
      <c r="M56" s="5"/>
      <c r="N56" s="38"/>
      <c r="O56" s="5"/>
      <c r="P56" s="5"/>
      <c r="Q56" s="5"/>
      <c r="R56" s="5"/>
      <c r="S56" s="5"/>
      <c r="T56" s="38"/>
      <c r="U56" s="5"/>
      <c r="V56" s="5"/>
      <c r="W56" s="5"/>
      <c r="X56" s="5"/>
      <c r="Y56" s="5"/>
      <c r="Z56" s="38"/>
      <c r="AA56" s="5"/>
      <c r="AB56" s="5"/>
      <c r="AC56" s="5"/>
      <c r="AD56" s="5"/>
      <c r="AE56" s="5"/>
      <c r="AF56" s="38"/>
      <c r="AG56" s="5"/>
      <c r="AH56" s="5"/>
      <c r="AI56" s="5"/>
      <c r="AJ56" s="5"/>
      <c r="AK56" s="5"/>
      <c r="AL56" s="38"/>
      <c r="AM56" s="5"/>
      <c r="AN56" s="5"/>
      <c r="AO56" s="5"/>
      <c r="AP56" s="5"/>
      <c r="AQ56" s="5"/>
      <c r="AR56" s="38"/>
      <c r="AS56" s="5"/>
      <c r="AT56" s="5"/>
      <c r="AU56" s="5"/>
    </row>
    <row r="57" spans="2:47" s="46" customFormat="1" x14ac:dyDescent="0.3">
      <c r="B57" s="58"/>
      <c r="C57" s="38"/>
      <c r="D57" s="38"/>
      <c r="E57" s="59"/>
      <c r="F57" s="60"/>
      <c r="G57" s="61"/>
      <c r="H57" s="38"/>
      <c r="I57" s="5"/>
      <c r="J57" s="5"/>
      <c r="K57" s="5"/>
      <c r="L57" s="5"/>
      <c r="M57" s="5"/>
      <c r="N57" s="38"/>
      <c r="O57" s="5"/>
      <c r="P57" s="5"/>
      <c r="Q57" s="5"/>
      <c r="R57" s="5"/>
      <c r="S57" s="5"/>
      <c r="T57" s="38"/>
      <c r="U57" s="5"/>
      <c r="V57" s="5"/>
      <c r="W57" s="5"/>
      <c r="X57" s="5"/>
      <c r="Y57" s="5"/>
      <c r="Z57" s="38"/>
      <c r="AA57" s="5"/>
      <c r="AB57" s="5"/>
      <c r="AC57" s="5"/>
      <c r="AD57" s="5"/>
      <c r="AE57" s="5"/>
      <c r="AF57" s="38"/>
      <c r="AG57" s="5"/>
      <c r="AH57" s="5"/>
      <c r="AI57" s="5"/>
      <c r="AJ57" s="5"/>
      <c r="AK57" s="5"/>
      <c r="AL57" s="38"/>
      <c r="AM57" s="5"/>
      <c r="AN57" s="5"/>
      <c r="AO57" s="5"/>
      <c r="AP57" s="5"/>
      <c r="AQ57" s="5"/>
      <c r="AR57" s="38"/>
      <c r="AS57" s="5"/>
      <c r="AT57" s="5"/>
      <c r="AU57" s="5"/>
    </row>
    <row r="58" spans="2:47" s="46" customFormat="1" x14ac:dyDescent="0.3">
      <c r="B58" s="58"/>
      <c r="C58" s="38"/>
      <c r="D58" s="38"/>
      <c r="E58" s="59"/>
      <c r="F58" s="60"/>
      <c r="G58" s="61"/>
      <c r="H58" s="38"/>
      <c r="I58" s="5"/>
      <c r="J58" s="5"/>
      <c r="K58" s="5"/>
      <c r="L58" s="5"/>
      <c r="M58" s="5"/>
      <c r="N58" s="38"/>
      <c r="O58" s="5"/>
      <c r="P58" s="5"/>
      <c r="Q58" s="5"/>
      <c r="R58" s="5"/>
      <c r="S58" s="5"/>
      <c r="T58" s="38"/>
      <c r="U58" s="5"/>
      <c r="V58" s="5"/>
      <c r="W58" s="5"/>
      <c r="X58" s="5"/>
      <c r="Y58" s="5"/>
      <c r="Z58" s="38"/>
      <c r="AA58" s="5"/>
      <c r="AB58" s="5"/>
      <c r="AC58" s="5"/>
      <c r="AD58" s="5"/>
      <c r="AE58" s="5"/>
      <c r="AF58" s="38"/>
      <c r="AG58" s="5"/>
      <c r="AH58" s="5"/>
      <c r="AI58" s="5"/>
      <c r="AJ58" s="5"/>
      <c r="AK58" s="5"/>
      <c r="AL58" s="38"/>
      <c r="AM58" s="5"/>
      <c r="AN58" s="5"/>
      <c r="AO58" s="5"/>
      <c r="AP58" s="5"/>
      <c r="AQ58" s="5"/>
      <c r="AR58" s="38"/>
      <c r="AS58" s="5"/>
      <c r="AT58" s="5"/>
      <c r="AU58" s="5"/>
    </row>
    <row r="59" spans="2:47" s="46" customFormat="1" x14ac:dyDescent="0.3">
      <c r="B59" s="58"/>
      <c r="C59" s="38"/>
      <c r="D59" s="38"/>
      <c r="E59" s="59"/>
      <c r="F59" s="60"/>
      <c r="G59" s="61"/>
      <c r="H59" s="38"/>
      <c r="I59" s="5"/>
      <c r="J59" s="5"/>
      <c r="K59" s="5"/>
      <c r="L59" s="5"/>
      <c r="M59" s="5"/>
      <c r="N59" s="38"/>
      <c r="O59" s="5"/>
      <c r="P59" s="5"/>
      <c r="Q59" s="5"/>
      <c r="R59" s="5"/>
      <c r="S59" s="5"/>
      <c r="T59" s="38"/>
      <c r="U59" s="5"/>
      <c r="V59" s="5"/>
      <c r="W59" s="5"/>
      <c r="X59" s="5"/>
      <c r="Y59" s="5"/>
      <c r="Z59" s="38"/>
      <c r="AA59" s="5"/>
      <c r="AB59" s="5"/>
      <c r="AC59" s="5"/>
      <c r="AD59" s="5"/>
      <c r="AE59" s="5"/>
      <c r="AF59" s="38"/>
      <c r="AG59" s="5"/>
      <c r="AH59" s="5"/>
      <c r="AI59" s="5"/>
      <c r="AJ59" s="5"/>
      <c r="AK59" s="5"/>
      <c r="AL59" s="38"/>
      <c r="AM59" s="5"/>
      <c r="AN59" s="5"/>
      <c r="AO59" s="5"/>
      <c r="AP59" s="5"/>
      <c r="AQ59" s="5"/>
      <c r="AR59" s="38"/>
      <c r="AS59" s="5"/>
      <c r="AT59" s="5"/>
      <c r="AU59" s="5"/>
    </row>
    <row r="60" spans="2:47" s="46" customFormat="1" x14ac:dyDescent="0.3">
      <c r="B60" s="58"/>
      <c r="C60" s="38"/>
      <c r="D60" s="38"/>
      <c r="E60" s="59"/>
      <c r="F60" s="60"/>
      <c r="G60" s="61"/>
      <c r="H60" s="38"/>
      <c r="I60" s="5"/>
      <c r="J60" s="5"/>
      <c r="K60" s="5"/>
      <c r="L60" s="5"/>
      <c r="M60" s="5"/>
      <c r="N60" s="38"/>
      <c r="O60" s="5"/>
      <c r="P60" s="5"/>
      <c r="Q60" s="5"/>
      <c r="R60" s="5"/>
      <c r="S60" s="5"/>
      <c r="T60" s="38"/>
      <c r="U60" s="5"/>
      <c r="V60" s="5"/>
      <c r="W60" s="5"/>
      <c r="X60" s="5"/>
      <c r="Y60" s="5"/>
      <c r="Z60" s="38"/>
      <c r="AA60" s="5"/>
      <c r="AB60" s="5"/>
      <c r="AC60" s="5"/>
      <c r="AD60" s="5"/>
      <c r="AE60" s="5"/>
      <c r="AF60" s="38"/>
      <c r="AG60" s="5"/>
      <c r="AH60" s="5"/>
      <c r="AI60" s="5"/>
      <c r="AJ60" s="5"/>
      <c r="AK60" s="5"/>
      <c r="AL60" s="38"/>
      <c r="AM60" s="5"/>
      <c r="AN60" s="5"/>
      <c r="AO60" s="5"/>
      <c r="AP60" s="5"/>
      <c r="AQ60" s="5"/>
      <c r="AR60" s="38"/>
      <c r="AS60" s="5"/>
      <c r="AT60" s="5"/>
      <c r="AU60" s="5"/>
    </row>
    <row r="61" spans="2:47" s="46" customFormat="1" x14ac:dyDescent="0.3">
      <c r="B61" s="58"/>
      <c r="C61" s="38"/>
      <c r="D61" s="38"/>
      <c r="E61" s="59"/>
      <c r="F61" s="60"/>
      <c r="G61" s="61"/>
      <c r="H61" s="38"/>
      <c r="I61" s="5"/>
      <c r="J61" s="5"/>
      <c r="K61" s="5"/>
      <c r="L61" s="5"/>
      <c r="M61" s="5"/>
      <c r="N61" s="38"/>
      <c r="O61" s="5"/>
      <c r="P61" s="5"/>
      <c r="Q61" s="5"/>
      <c r="R61" s="5"/>
      <c r="S61" s="5"/>
      <c r="T61" s="38"/>
      <c r="U61" s="5"/>
      <c r="V61" s="5"/>
      <c r="W61" s="5"/>
      <c r="X61" s="5"/>
      <c r="Y61" s="5"/>
      <c r="Z61" s="38"/>
      <c r="AA61" s="5"/>
      <c r="AB61" s="5"/>
      <c r="AC61" s="5"/>
      <c r="AD61" s="5"/>
      <c r="AE61" s="5"/>
      <c r="AF61" s="38"/>
      <c r="AG61" s="5"/>
      <c r="AH61" s="5"/>
      <c r="AI61" s="5"/>
      <c r="AJ61" s="5"/>
      <c r="AK61" s="5"/>
      <c r="AL61" s="38"/>
      <c r="AM61" s="5"/>
      <c r="AN61" s="5"/>
      <c r="AO61" s="5"/>
      <c r="AP61" s="5"/>
      <c r="AQ61" s="5"/>
      <c r="AR61" s="38"/>
      <c r="AS61" s="5"/>
      <c r="AT61" s="5"/>
      <c r="AU61" s="5"/>
    </row>
    <row r="62" spans="2:47" s="46" customFormat="1" x14ac:dyDescent="0.3">
      <c r="B62" s="58"/>
      <c r="C62" s="38"/>
      <c r="D62" s="38"/>
      <c r="E62" s="59"/>
      <c r="F62" s="60"/>
      <c r="G62" s="61"/>
      <c r="H62" s="38"/>
      <c r="I62" s="5"/>
      <c r="J62" s="5"/>
      <c r="K62" s="5"/>
      <c r="L62" s="5"/>
      <c r="M62" s="5"/>
      <c r="N62" s="38"/>
      <c r="O62" s="5"/>
      <c r="P62" s="5"/>
      <c r="Q62" s="5"/>
      <c r="R62" s="5"/>
      <c r="S62" s="5"/>
      <c r="T62" s="38"/>
      <c r="U62" s="5"/>
      <c r="V62" s="5"/>
      <c r="W62" s="5"/>
      <c r="X62" s="5"/>
      <c r="Y62" s="5"/>
      <c r="Z62" s="38"/>
      <c r="AA62" s="5"/>
      <c r="AB62" s="5"/>
      <c r="AC62" s="5"/>
      <c r="AD62" s="5"/>
      <c r="AE62" s="5"/>
      <c r="AF62" s="38"/>
      <c r="AG62" s="5"/>
      <c r="AH62" s="5"/>
      <c r="AI62" s="5"/>
      <c r="AJ62" s="5"/>
      <c r="AK62" s="5"/>
      <c r="AL62" s="38"/>
      <c r="AM62" s="5"/>
      <c r="AN62" s="5"/>
      <c r="AO62" s="5"/>
      <c r="AP62" s="5"/>
      <c r="AQ62" s="5"/>
      <c r="AR62" s="38"/>
      <c r="AS62" s="5"/>
      <c r="AT62" s="5"/>
      <c r="AU62" s="5"/>
    </row>
    <row r="63" spans="2:47" s="46" customFormat="1" x14ac:dyDescent="0.3">
      <c r="B63" s="58"/>
      <c r="C63" s="38"/>
      <c r="D63" s="38"/>
      <c r="E63" s="59"/>
      <c r="F63" s="60"/>
      <c r="G63" s="61"/>
      <c r="H63" s="38"/>
      <c r="I63" s="5"/>
      <c r="J63" s="5"/>
      <c r="K63" s="5"/>
      <c r="L63" s="5"/>
      <c r="M63" s="5"/>
      <c r="N63" s="38"/>
      <c r="O63" s="5"/>
      <c r="P63" s="5"/>
      <c r="Q63" s="5"/>
      <c r="R63" s="5"/>
      <c r="S63" s="5"/>
      <c r="T63" s="38"/>
      <c r="U63" s="5"/>
      <c r="V63" s="5"/>
      <c r="W63" s="5"/>
      <c r="X63" s="5"/>
      <c r="Y63" s="5"/>
      <c r="Z63" s="38"/>
      <c r="AA63" s="5"/>
      <c r="AB63" s="5"/>
      <c r="AC63" s="5"/>
      <c r="AD63" s="5"/>
      <c r="AE63" s="5"/>
      <c r="AF63" s="38"/>
      <c r="AG63" s="5"/>
      <c r="AH63" s="5"/>
      <c r="AI63" s="5"/>
      <c r="AJ63" s="5"/>
      <c r="AK63" s="5"/>
      <c r="AL63" s="38"/>
      <c r="AM63" s="5"/>
      <c r="AN63" s="5"/>
      <c r="AO63" s="5"/>
      <c r="AP63" s="5"/>
      <c r="AQ63" s="5"/>
      <c r="AR63" s="38"/>
      <c r="AS63" s="5"/>
      <c r="AT63" s="5"/>
      <c r="AU63" s="5"/>
    </row>
    <row r="64" spans="2:47" s="46" customFormat="1" x14ac:dyDescent="0.3">
      <c r="B64" s="58"/>
      <c r="C64" s="38"/>
      <c r="D64" s="38"/>
      <c r="E64" s="59"/>
      <c r="F64" s="60"/>
      <c r="G64" s="61"/>
      <c r="H64" s="38"/>
      <c r="I64" s="5"/>
      <c r="J64" s="5"/>
      <c r="K64" s="5"/>
      <c r="L64" s="5"/>
      <c r="M64" s="5"/>
      <c r="N64" s="38"/>
      <c r="O64" s="5"/>
      <c r="P64" s="5"/>
      <c r="Q64" s="5"/>
      <c r="R64" s="5"/>
      <c r="S64" s="5"/>
      <c r="T64" s="38"/>
      <c r="U64" s="5"/>
      <c r="V64" s="5"/>
      <c r="W64" s="5"/>
      <c r="X64" s="5"/>
      <c r="Y64" s="5"/>
      <c r="Z64" s="38"/>
      <c r="AA64" s="5"/>
      <c r="AB64" s="5"/>
      <c r="AC64" s="5"/>
      <c r="AD64" s="5"/>
      <c r="AE64" s="5"/>
      <c r="AF64" s="38"/>
      <c r="AG64" s="5"/>
      <c r="AH64" s="5"/>
      <c r="AI64" s="5"/>
      <c r="AJ64" s="5"/>
      <c r="AK64" s="5"/>
      <c r="AL64" s="38"/>
      <c r="AM64" s="5"/>
      <c r="AN64" s="5"/>
      <c r="AO64" s="5"/>
      <c r="AP64" s="5"/>
      <c r="AQ64" s="5"/>
      <c r="AR64" s="38"/>
      <c r="AS64" s="5"/>
      <c r="AT64" s="5"/>
      <c r="AU64" s="5"/>
    </row>
    <row r="65" spans="1:47" s="46" customFormat="1" x14ac:dyDescent="0.3">
      <c r="B65" s="58"/>
      <c r="C65" s="38"/>
      <c r="D65" s="38"/>
      <c r="E65" s="59"/>
      <c r="F65" s="60"/>
      <c r="G65" s="61"/>
      <c r="H65" s="38"/>
      <c r="I65" s="5"/>
      <c r="J65" s="5"/>
      <c r="K65" s="5"/>
      <c r="L65" s="5"/>
      <c r="M65" s="5"/>
      <c r="N65" s="38"/>
      <c r="O65" s="5"/>
      <c r="P65" s="5"/>
      <c r="Q65" s="5"/>
      <c r="R65" s="5"/>
      <c r="S65" s="5"/>
      <c r="T65" s="38"/>
      <c r="U65" s="5"/>
      <c r="V65" s="5"/>
      <c r="W65" s="5"/>
      <c r="X65" s="5"/>
      <c r="Y65" s="5"/>
      <c r="Z65" s="38"/>
      <c r="AA65" s="5"/>
      <c r="AB65" s="5"/>
      <c r="AC65" s="5"/>
      <c r="AD65" s="5"/>
      <c r="AE65" s="5"/>
      <c r="AF65" s="38"/>
      <c r="AG65" s="5"/>
      <c r="AH65" s="5"/>
      <c r="AI65" s="5"/>
      <c r="AJ65" s="5"/>
      <c r="AK65" s="5"/>
      <c r="AL65" s="38"/>
      <c r="AM65" s="5"/>
      <c r="AN65" s="5"/>
      <c r="AO65" s="5"/>
      <c r="AP65" s="5"/>
      <c r="AQ65" s="5"/>
      <c r="AR65" s="38"/>
      <c r="AS65" s="5"/>
      <c r="AT65" s="5"/>
      <c r="AU65" s="5"/>
    </row>
    <row r="66" spans="1:47" x14ac:dyDescent="0.3">
      <c r="E66" s="46"/>
    </row>
    <row r="67" spans="1:47" hidden="1" x14ac:dyDescent="0.3">
      <c r="C67" t="s">
        <v>21</v>
      </c>
      <c r="E67" s="46"/>
    </row>
    <row r="68" spans="1:47" hidden="1" x14ac:dyDescent="0.3">
      <c r="C68">
        <v>2</v>
      </c>
      <c r="E68" s="46"/>
    </row>
    <row r="69" spans="1:47" hidden="1" x14ac:dyDescent="0.3">
      <c r="C69">
        <v>1</v>
      </c>
      <c r="E69" s="46"/>
    </row>
    <row r="70" spans="1:47" hidden="1" x14ac:dyDescent="0.3">
      <c r="C70">
        <v>0</v>
      </c>
      <c r="E70" s="46"/>
    </row>
    <row r="71" spans="1:47" hidden="1" x14ac:dyDescent="0.3">
      <c r="C71">
        <v>-1</v>
      </c>
      <c r="E71" s="46"/>
    </row>
    <row r="72" spans="1:47" hidden="1" x14ac:dyDescent="0.3">
      <c r="C72">
        <v>-2</v>
      </c>
      <c r="E72" s="46"/>
    </row>
    <row r="73" spans="1:47" hidden="1" x14ac:dyDescent="0.3">
      <c r="E73" s="46"/>
    </row>
    <row r="74" spans="1:47" hidden="1" x14ac:dyDescent="0.3">
      <c r="E74" s="46"/>
      <c r="F74" s="10"/>
      <c r="G74" s="10"/>
      <c r="H74" s="10"/>
    </row>
    <row r="75" spans="1:47" hidden="1" x14ac:dyDescent="0.3">
      <c r="A75" s="39" t="s">
        <v>77</v>
      </c>
      <c r="B75" s="50" t="s">
        <v>88</v>
      </c>
      <c r="C75" s="54" t="s">
        <v>294</v>
      </c>
      <c r="D75" s="10"/>
      <c r="E75" s="46"/>
      <c r="H75" s="14"/>
    </row>
    <row r="76" spans="1:47" hidden="1" x14ac:dyDescent="0.3">
      <c r="A76" s="14"/>
      <c r="B76" s="55" t="s">
        <v>109</v>
      </c>
      <c r="C76" s="50" t="s">
        <v>178</v>
      </c>
      <c r="D76" s="40"/>
      <c r="E76" s="46"/>
      <c r="H76" s="14"/>
    </row>
    <row r="77" spans="1:47" hidden="1" x14ac:dyDescent="0.3">
      <c r="A77" s="14"/>
      <c r="B77" s="55" t="s">
        <v>79</v>
      </c>
      <c r="C77" s="50" t="s">
        <v>179</v>
      </c>
      <c r="D77" s="40"/>
      <c r="E77" s="46"/>
      <c r="H77" s="14"/>
    </row>
    <row r="78" spans="1:47" hidden="1" x14ac:dyDescent="0.3">
      <c r="A78" s="14"/>
      <c r="B78" s="55" t="s">
        <v>80</v>
      </c>
      <c r="C78" s="50" t="s">
        <v>180</v>
      </c>
      <c r="D78" s="40"/>
      <c r="E78" s="46"/>
      <c r="H78" s="14"/>
    </row>
    <row r="79" spans="1:47" hidden="1" x14ac:dyDescent="0.3">
      <c r="A79" s="14"/>
      <c r="B79" s="55" t="s">
        <v>78</v>
      </c>
      <c r="C79" s="50" t="s">
        <v>181</v>
      </c>
      <c r="D79" s="40"/>
      <c r="E79" s="46"/>
      <c r="H79" s="14"/>
    </row>
    <row r="80" spans="1:47" hidden="1" x14ac:dyDescent="0.3">
      <c r="A80" s="14"/>
      <c r="B80" s="55" t="s">
        <v>110</v>
      </c>
      <c r="C80" s="55" t="s">
        <v>182</v>
      </c>
      <c r="D80" s="42"/>
      <c r="E80" s="46"/>
      <c r="H80" s="14"/>
    </row>
    <row r="81" spans="1:9" hidden="1" x14ac:dyDescent="0.3">
      <c r="A81" s="14"/>
      <c r="B81" s="55" t="s">
        <v>81</v>
      </c>
      <c r="C81" s="50" t="s">
        <v>183</v>
      </c>
      <c r="D81" s="40"/>
      <c r="E81" s="46"/>
      <c r="H81" s="14"/>
    </row>
    <row r="82" spans="1:9" hidden="1" x14ac:dyDescent="0.3">
      <c r="A82" s="14"/>
      <c r="B82" s="55" t="s">
        <v>146</v>
      </c>
      <c r="C82" s="50" t="s">
        <v>184</v>
      </c>
      <c r="D82" s="40"/>
      <c r="E82" s="46"/>
      <c r="H82" s="40"/>
      <c r="I82" s="40"/>
    </row>
    <row r="83" spans="1:9" hidden="1" x14ac:dyDescent="0.3">
      <c r="A83" s="40"/>
      <c r="B83" s="50"/>
      <c r="C83" s="54"/>
      <c r="D83" s="10"/>
      <c r="E83" s="46"/>
    </row>
    <row r="84" spans="1:9" hidden="1" x14ac:dyDescent="0.3">
      <c r="A84" s="39" t="s">
        <v>19</v>
      </c>
      <c r="B84" s="51" t="s">
        <v>88</v>
      </c>
      <c r="C84" s="56" t="s">
        <v>294</v>
      </c>
      <c r="D84" s="45"/>
      <c r="E84" s="46"/>
      <c r="H84" s="39"/>
      <c r="I84" s="40"/>
    </row>
    <row r="85" spans="1:9" hidden="1" x14ac:dyDescent="0.3">
      <c r="A85" s="14"/>
      <c r="B85" s="55" t="s">
        <v>111</v>
      </c>
      <c r="C85" s="50" t="s">
        <v>185</v>
      </c>
      <c r="D85" s="40"/>
      <c r="E85" s="46"/>
      <c r="H85" s="14"/>
    </row>
    <row r="86" spans="1:9" hidden="1" x14ac:dyDescent="0.3">
      <c r="A86" s="14"/>
      <c r="B86" s="55" t="s">
        <v>75</v>
      </c>
      <c r="C86" s="50" t="s">
        <v>186</v>
      </c>
      <c r="D86" s="40"/>
      <c r="E86" s="46"/>
      <c r="H86" s="14"/>
    </row>
    <row r="87" spans="1:9" hidden="1" x14ac:dyDescent="0.3">
      <c r="A87" s="14"/>
      <c r="B87" s="55" t="s">
        <v>74</v>
      </c>
      <c r="C87" s="50" t="s">
        <v>187</v>
      </c>
      <c r="D87" s="40"/>
      <c r="E87" s="46"/>
      <c r="H87" s="14"/>
    </row>
    <row r="88" spans="1:9" hidden="1" x14ac:dyDescent="0.3">
      <c r="A88" s="14"/>
      <c r="B88" s="55" t="s">
        <v>76</v>
      </c>
      <c r="C88" s="50" t="s">
        <v>188</v>
      </c>
      <c r="D88" s="40"/>
      <c r="E88" s="46"/>
      <c r="H88" s="14"/>
    </row>
    <row r="89" spans="1:9" hidden="1" x14ac:dyDescent="0.3">
      <c r="A89" s="40"/>
      <c r="B89" s="50"/>
      <c r="C89" s="54"/>
      <c r="D89" s="10"/>
      <c r="E89" s="46"/>
      <c r="H89" s="40"/>
      <c r="I89" s="40"/>
    </row>
    <row r="90" spans="1:9" hidden="1" x14ac:dyDescent="0.3">
      <c r="A90" s="39" t="s">
        <v>18</v>
      </c>
      <c r="B90" s="51" t="s">
        <v>88</v>
      </c>
      <c r="C90" s="56" t="s">
        <v>294</v>
      </c>
      <c r="D90" s="45"/>
      <c r="E90" s="46"/>
      <c r="H90" s="39"/>
      <c r="I90" s="40"/>
    </row>
    <row r="91" spans="1:9" hidden="1" x14ac:dyDescent="0.3">
      <c r="A91" s="14"/>
      <c r="B91" s="55" t="s">
        <v>61</v>
      </c>
      <c r="C91" s="50" t="s">
        <v>189</v>
      </c>
      <c r="D91" s="40"/>
      <c r="E91" s="46"/>
      <c r="H91" s="14"/>
    </row>
    <row r="92" spans="1:9" hidden="1" x14ac:dyDescent="0.3">
      <c r="A92" s="14"/>
      <c r="B92" s="55" t="s">
        <v>62</v>
      </c>
      <c r="C92" s="50" t="s">
        <v>190</v>
      </c>
      <c r="D92" s="40"/>
      <c r="E92" s="46"/>
      <c r="H92" s="14"/>
    </row>
    <row r="93" spans="1:9" hidden="1" x14ac:dyDescent="0.3">
      <c r="A93" s="14"/>
      <c r="B93" s="55" t="s">
        <v>112</v>
      </c>
      <c r="C93" s="50" t="s">
        <v>191</v>
      </c>
      <c r="D93" s="40"/>
      <c r="E93" s="46"/>
      <c r="H93" s="14"/>
    </row>
    <row r="94" spans="1:9" hidden="1" x14ac:dyDescent="0.3">
      <c r="A94" s="14"/>
      <c r="B94" s="55" t="s">
        <v>63</v>
      </c>
      <c r="C94" s="50" t="s">
        <v>192</v>
      </c>
      <c r="D94" s="40"/>
      <c r="E94" s="46"/>
      <c r="H94" s="14"/>
    </row>
    <row r="95" spans="1:9" hidden="1" x14ac:dyDescent="0.3">
      <c r="A95" s="14"/>
      <c r="B95" s="55" t="s">
        <v>113</v>
      </c>
      <c r="C95" s="50" t="s">
        <v>193</v>
      </c>
      <c r="D95" s="40"/>
      <c r="E95" s="46"/>
      <c r="H95" s="14"/>
    </row>
    <row r="96" spans="1:9" hidden="1" x14ac:dyDescent="0.3">
      <c r="A96" s="14"/>
      <c r="B96" s="55" t="s">
        <v>114</v>
      </c>
      <c r="C96" s="50" t="s">
        <v>194</v>
      </c>
      <c r="D96" s="40"/>
      <c r="E96" s="46"/>
      <c r="H96" s="14"/>
    </row>
    <row r="97" spans="1:9" hidden="1" x14ac:dyDescent="0.3">
      <c r="A97" s="14"/>
      <c r="B97" s="55" t="s">
        <v>147</v>
      </c>
      <c r="C97" s="50" t="s">
        <v>195</v>
      </c>
      <c r="D97" s="40"/>
      <c r="E97" s="46"/>
      <c r="H97" s="14"/>
    </row>
    <row r="98" spans="1:9" hidden="1" x14ac:dyDescent="0.3">
      <c r="A98" s="14"/>
      <c r="B98" s="55" t="s">
        <v>148</v>
      </c>
      <c r="C98" s="50" t="s">
        <v>196</v>
      </c>
      <c r="D98" s="40"/>
      <c r="E98" s="46"/>
      <c r="H98" s="14"/>
    </row>
    <row r="99" spans="1:9" hidden="1" x14ac:dyDescent="0.3">
      <c r="A99" s="14"/>
      <c r="B99" s="55" t="s">
        <v>115</v>
      </c>
      <c r="C99" s="55" t="s">
        <v>197</v>
      </c>
      <c r="D99" s="42"/>
      <c r="E99" s="46"/>
      <c r="H99" s="14"/>
    </row>
    <row r="100" spans="1:9" hidden="1" x14ac:dyDescent="0.3">
      <c r="A100" s="14"/>
      <c r="B100" s="55" t="s">
        <v>116</v>
      </c>
      <c r="C100" s="50" t="s">
        <v>198</v>
      </c>
      <c r="D100" s="40"/>
      <c r="E100" s="46"/>
      <c r="H100" s="14"/>
    </row>
    <row r="101" spans="1:9" hidden="1" x14ac:dyDescent="0.3">
      <c r="A101" s="14"/>
      <c r="B101" s="55" t="s">
        <v>149</v>
      </c>
      <c r="C101" s="50" t="s">
        <v>199</v>
      </c>
      <c r="D101" s="40"/>
      <c r="E101" s="46"/>
      <c r="H101" s="14"/>
    </row>
    <row r="102" spans="1:9" hidden="1" x14ac:dyDescent="0.3">
      <c r="A102" s="40"/>
      <c r="B102" s="50"/>
      <c r="C102" s="52"/>
      <c r="E102" s="46"/>
      <c r="H102" s="40"/>
      <c r="I102" s="40"/>
    </row>
    <row r="103" spans="1:9" hidden="1" x14ac:dyDescent="0.3">
      <c r="A103" s="39" t="s">
        <v>117</v>
      </c>
      <c r="B103" s="51" t="s">
        <v>88</v>
      </c>
      <c r="C103" s="56" t="s">
        <v>294</v>
      </c>
      <c r="D103" s="45"/>
      <c r="E103" s="46"/>
      <c r="H103" s="39"/>
      <c r="I103" s="40"/>
    </row>
    <row r="104" spans="1:9" hidden="1" x14ac:dyDescent="0.3">
      <c r="A104" s="14"/>
      <c r="B104" s="55" t="s">
        <v>51</v>
      </c>
      <c r="C104" s="50" t="s">
        <v>200</v>
      </c>
      <c r="D104" s="40"/>
      <c r="E104" s="46"/>
      <c r="H104" s="14"/>
    </row>
    <row r="105" spans="1:9" hidden="1" x14ac:dyDescent="0.3">
      <c r="A105" s="14"/>
      <c r="B105" s="55" t="s">
        <v>118</v>
      </c>
      <c r="C105" s="50" t="s">
        <v>201</v>
      </c>
      <c r="D105" s="40"/>
      <c r="E105" s="46"/>
      <c r="H105" s="14"/>
    </row>
    <row r="106" spans="1:9" hidden="1" x14ac:dyDescent="0.3">
      <c r="A106" s="14"/>
      <c r="B106" s="55" t="s">
        <v>150</v>
      </c>
      <c r="C106" s="50" t="s">
        <v>202</v>
      </c>
      <c r="D106" s="40"/>
      <c r="E106" s="46"/>
      <c r="H106" s="14"/>
    </row>
    <row r="107" spans="1:9" hidden="1" x14ac:dyDescent="0.3">
      <c r="A107" s="14"/>
      <c r="B107" s="55" t="s">
        <v>50</v>
      </c>
      <c r="C107" s="50" t="s">
        <v>203</v>
      </c>
      <c r="D107" s="40"/>
      <c r="E107" s="46"/>
      <c r="H107" s="14"/>
    </row>
    <row r="108" spans="1:9" hidden="1" x14ac:dyDescent="0.3">
      <c r="A108" s="40"/>
      <c r="B108" s="50"/>
      <c r="C108" s="50"/>
      <c r="D108" s="40"/>
      <c r="E108" s="46"/>
      <c r="H108" s="40"/>
    </row>
    <row r="109" spans="1:9" hidden="1" x14ac:dyDescent="0.3">
      <c r="A109" s="41" t="s">
        <v>105</v>
      </c>
      <c r="B109" s="51" t="s">
        <v>88</v>
      </c>
      <c r="C109" s="56" t="s">
        <v>294</v>
      </c>
      <c r="D109" s="45"/>
      <c r="E109" s="46"/>
      <c r="H109" s="41"/>
    </row>
    <row r="110" spans="1:9" hidden="1" x14ac:dyDescent="0.3">
      <c r="A110" s="14"/>
      <c r="B110" s="55" t="s">
        <v>46</v>
      </c>
      <c r="C110" s="50" t="s">
        <v>204</v>
      </c>
      <c r="D110" s="40"/>
      <c r="E110" s="46"/>
      <c r="H110" s="14"/>
    </row>
    <row r="111" spans="1:9" hidden="1" x14ac:dyDescent="0.3">
      <c r="A111" s="14"/>
      <c r="B111" s="55" t="s">
        <v>47</v>
      </c>
      <c r="C111" s="50" t="s">
        <v>205</v>
      </c>
      <c r="D111" s="40"/>
      <c r="E111" s="46"/>
      <c r="H111" s="14"/>
    </row>
    <row r="112" spans="1:9" hidden="1" x14ac:dyDescent="0.3">
      <c r="A112" s="14"/>
      <c r="B112" s="55" t="s">
        <v>49</v>
      </c>
      <c r="C112" s="50" t="s">
        <v>206</v>
      </c>
      <c r="D112" s="40"/>
      <c r="E112" s="46"/>
      <c r="H112" s="14"/>
    </row>
    <row r="113" spans="1:8" hidden="1" x14ac:dyDescent="0.3">
      <c r="A113" s="14"/>
      <c r="B113" s="55" t="s">
        <v>48</v>
      </c>
      <c r="C113" s="50" t="s">
        <v>207</v>
      </c>
      <c r="D113" s="40"/>
      <c r="E113" s="46"/>
      <c r="H113" s="14"/>
    </row>
    <row r="114" spans="1:8" hidden="1" x14ac:dyDescent="0.3">
      <c r="A114" s="14"/>
      <c r="B114" s="55" t="s">
        <v>119</v>
      </c>
      <c r="C114" s="50" t="s">
        <v>208</v>
      </c>
      <c r="D114" s="40"/>
      <c r="E114" s="46"/>
      <c r="H114" s="14"/>
    </row>
    <row r="115" spans="1:8" hidden="1" x14ac:dyDescent="0.3">
      <c r="A115" s="40"/>
      <c r="B115" s="50"/>
      <c r="C115" s="50"/>
      <c r="D115" s="40"/>
      <c r="E115" s="46"/>
      <c r="H115" s="40"/>
    </row>
    <row r="116" spans="1:8" hidden="1" x14ac:dyDescent="0.3">
      <c r="A116" s="41" t="s">
        <v>120</v>
      </c>
      <c r="B116" s="51" t="s">
        <v>88</v>
      </c>
      <c r="C116" s="56" t="s">
        <v>294</v>
      </c>
      <c r="D116" s="45"/>
      <c r="E116" s="46"/>
      <c r="H116" s="41"/>
    </row>
    <row r="117" spans="1:8" hidden="1" x14ac:dyDescent="0.3">
      <c r="A117" s="14"/>
      <c r="B117" s="55" t="s">
        <v>151</v>
      </c>
      <c r="C117" s="50" t="s">
        <v>209</v>
      </c>
      <c r="D117" s="40"/>
      <c r="E117" s="46"/>
      <c r="H117" s="14"/>
    </row>
    <row r="118" spans="1:8" hidden="1" x14ac:dyDescent="0.3">
      <c r="A118" s="14"/>
      <c r="B118" s="55" t="s">
        <v>121</v>
      </c>
      <c r="C118" s="50" t="s">
        <v>210</v>
      </c>
      <c r="D118" s="40"/>
      <c r="E118" s="46"/>
      <c r="H118" s="14"/>
    </row>
    <row r="119" spans="1:8" hidden="1" x14ac:dyDescent="0.3">
      <c r="A119" s="14"/>
      <c r="B119" s="55" t="s">
        <v>122</v>
      </c>
      <c r="C119" s="50" t="s">
        <v>211</v>
      </c>
      <c r="D119" s="40"/>
      <c r="E119" s="46"/>
      <c r="H119" s="14"/>
    </row>
    <row r="120" spans="1:8" hidden="1" x14ac:dyDescent="0.3">
      <c r="A120" s="14"/>
      <c r="B120" s="55" t="s">
        <v>123</v>
      </c>
      <c r="C120" s="50" t="s">
        <v>212</v>
      </c>
      <c r="D120" s="40"/>
      <c r="E120" s="46"/>
      <c r="H120" s="14"/>
    </row>
    <row r="121" spans="1:8" hidden="1" x14ac:dyDescent="0.3">
      <c r="A121" s="14"/>
      <c r="B121" s="55"/>
      <c r="C121" s="50"/>
      <c r="D121" s="40"/>
      <c r="E121" s="46"/>
      <c r="H121" s="14"/>
    </row>
    <row r="122" spans="1:8" hidden="1" x14ac:dyDescent="0.3">
      <c r="A122" s="41" t="s">
        <v>52</v>
      </c>
      <c r="B122" s="51" t="s">
        <v>88</v>
      </c>
      <c r="C122" s="56" t="s">
        <v>294</v>
      </c>
      <c r="D122" s="45"/>
      <c r="E122" s="46"/>
      <c r="H122" s="41"/>
    </row>
    <row r="123" spans="1:8" hidden="1" x14ac:dyDescent="0.3">
      <c r="A123" s="14"/>
      <c r="B123" s="55" t="s">
        <v>152</v>
      </c>
      <c r="C123" s="50" t="s">
        <v>213</v>
      </c>
      <c r="D123" s="40"/>
      <c r="E123" s="46"/>
      <c r="H123" s="14"/>
    </row>
    <row r="124" spans="1:8" hidden="1" x14ac:dyDescent="0.3">
      <c r="A124" s="14"/>
      <c r="B124" s="55" t="s">
        <v>124</v>
      </c>
      <c r="C124" s="50" t="s">
        <v>214</v>
      </c>
      <c r="D124" s="40"/>
      <c r="E124" s="46"/>
      <c r="H124" s="14"/>
    </row>
    <row r="125" spans="1:8" hidden="1" x14ac:dyDescent="0.3">
      <c r="A125" s="14"/>
      <c r="B125" s="55" t="s">
        <v>56</v>
      </c>
      <c r="C125" s="50" t="s">
        <v>215</v>
      </c>
      <c r="D125" s="40"/>
      <c r="E125" s="46"/>
      <c r="H125" s="14"/>
    </row>
    <row r="126" spans="1:8" hidden="1" x14ac:dyDescent="0.3">
      <c r="A126" s="14"/>
      <c r="B126" s="55" t="s">
        <v>55</v>
      </c>
      <c r="C126" s="50" t="s">
        <v>216</v>
      </c>
      <c r="D126" s="40"/>
      <c r="E126" s="46"/>
      <c r="H126" s="14"/>
    </row>
    <row r="127" spans="1:8" hidden="1" x14ac:dyDescent="0.3">
      <c r="A127" s="14"/>
      <c r="B127" s="55" t="s">
        <v>153</v>
      </c>
      <c r="C127" s="50" t="s">
        <v>217</v>
      </c>
      <c r="D127" s="40"/>
      <c r="E127" s="46"/>
      <c r="H127" s="14"/>
    </row>
    <row r="128" spans="1:8" hidden="1" x14ac:dyDescent="0.3">
      <c r="A128" s="14"/>
      <c r="B128" s="55" t="s">
        <v>53</v>
      </c>
      <c r="C128" s="50" t="s">
        <v>218</v>
      </c>
      <c r="D128" s="40"/>
      <c r="E128" s="46"/>
      <c r="H128" s="14"/>
    </row>
    <row r="129" spans="1:8" hidden="1" x14ac:dyDescent="0.3">
      <c r="A129" s="14"/>
      <c r="B129" s="55" t="s">
        <v>125</v>
      </c>
      <c r="C129" s="50" t="s">
        <v>219</v>
      </c>
      <c r="D129" s="40"/>
      <c r="E129" s="46"/>
      <c r="H129" s="14"/>
    </row>
    <row r="130" spans="1:8" hidden="1" x14ac:dyDescent="0.3">
      <c r="A130" s="14"/>
      <c r="B130" s="55" t="s">
        <v>54</v>
      </c>
      <c r="C130" s="50" t="s">
        <v>220</v>
      </c>
      <c r="D130" s="40"/>
      <c r="E130" s="46"/>
      <c r="H130" s="14"/>
    </row>
    <row r="131" spans="1:8" hidden="1" x14ac:dyDescent="0.3">
      <c r="A131" s="40"/>
      <c r="B131" s="50"/>
      <c r="C131" s="50"/>
      <c r="D131" s="40"/>
      <c r="E131" s="46"/>
      <c r="H131" s="40"/>
    </row>
    <row r="132" spans="1:8" hidden="1" x14ac:dyDescent="0.3">
      <c r="A132" s="41" t="s">
        <v>57</v>
      </c>
      <c r="B132" s="51" t="s">
        <v>88</v>
      </c>
      <c r="C132" s="56" t="s">
        <v>294</v>
      </c>
      <c r="D132" s="45"/>
      <c r="E132" s="46"/>
      <c r="H132" s="41"/>
    </row>
    <row r="133" spans="1:8" hidden="1" x14ac:dyDescent="0.3">
      <c r="A133" s="14"/>
      <c r="B133" s="55" t="s">
        <v>59</v>
      </c>
      <c r="C133" s="50" t="s">
        <v>221</v>
      </c>
      <c r="D133" s="40"/>
      <c r="E133" s="46"/>
      <c r="H133" s="14"/>
    </row>
    <row r="134" spans="1:8" hidden="1" x14ac:dyDescent="0.3">
      <c r="A134" s="14"/>
      <c r="B134" s="55" t="s">
        <v>58</v>
      </c>
      <c r="C134" s="50" t="s">
        <v>222</v>
      </c>
      <c r="D134" s="40"/>
      <c r="E134" s="46"/>
      <c r="H134" s="14"/>
    </row>
    <row r="135" spans="1:8" hidden="1" x14ac:dyDescent="0.3">
      <c r="A135" s="14"/>
      <c r="B135" s="55" t="s">
        <v>154</v>
      </c>
      <c r="C135" s="50" t="s">
        <v>223</v>
      </c>
      <c r="D135" s="40"/>
      <c r="E135" s="46"/>
      <c r="H135" s="14"/>
    </row>
    <row r="136" spans="1:8" hidden="1" x14ac:dyDescent="0.3">
      <c r="A136" s="14"/>
      <c r="B136" s="55" t="s">
        <v>155</v>
      </c>
      <c r="C136" s="50" t="s">
        <v>224</v>
      </c>
      <c r="D136" s="40"/>
      <c r="E136" s="46"/>
      <c r="H136" s="14"/>
    </row>
    <row r="137" spans="1:8" hidden="1" x14ac:dyDescent="0.3">
      <c r="A137" s="14"/>
      <c r="B137" s="55" t="s">
        <v>60</v>
      </c>
      <c r="C137" s="50" t="s">
        <v>225</v>
      </c>
      <c r="D137" s="40"/>
      <c r="E137" s="46"/>
      <c r="H137" s="14"/>
    </row>
    <row r="138" spans="1:8" hidden="1" x14ac:dyDescent="0.3">
      <c r="A138" s="40"/>
      <c r="B138" s="50"/>
      <c r="C138" s="50"/>
      <c r="D138" s="40"/>
      <c r="E138" s="46"/>
      <c r="H138" s="40"/>
    </row>
    <row r="139" spans="1:8" hidden="1" x14ac:dyDescent="0.3">
      <c r="A139" s="39" t="s">
        <v>126</v>
      </c>
      <c r="B139" s="51" t="s">
        <v>88</v>
      </c>
      <c r="C139" s="56" t="s">
        <v>294</v>
      </c>
      <c r="D139" s="45"/>
      <c r="E139" s="46"/>
      <c r="H139" s="39"/>
    </row>
    <row r="140" spans="1:8" hidden="1" x14ac:dyDescent="0.3">
      <c r="A140" s="14"/>
      <c r="B140" s="55" t="s">
        <v>156</v>
      </c>
      <c r="C140" s="50" t="s">
        <v>226</v>
      </c>
      <c r="D140" s="40"/>
      <c r="E140" s="46"/>
      <c r="H140" s="14"/>
    </row>
    <row r="141" spans="1:8" hidden="1" x14ac:dyDescent="0.3">
      <c r="A141" s="14"/>
      <c r="B141" s="55" t="s">
        <v>157</v>
      </c>
      <c r="C141" s="50" t="s">
        <v>227</v>
      </c>
      <c r="D141" s="40"/>
      <c r="E141" s="46"/>
      <c r="H141" s="14"/>
    </row>
    <row r="142" spans="1:8" hidden="1" x14ac:dyDescent="0.3">
      <c r="A142" s="14"/>
      <c r="B142" s="55" t="s">
        <v>158</v>
      </c>
      <c r="C142" s="50" t="s">
        <v>228</v>
      </c>
      <c r="D142" s="40"/>
      <c r="E142" s="46"/>
      <c r="H142" s="14"/>
    </row>
    <row r="143" spans="1:8" hidden="1" x14ac:dyDescent="0.3">
      <c r="A143" s="14"/>
      <c r="B143" s="55" t="s">
        <v>42</v>
      </c>
      <c r="C143" s="50" t="s">
        <v>229</v>
      </c>
      <c r="D143" s="40"/>
      <c r="E143" s="46"/>
      <c r="H143" s="14"/>
    </row>
    <row r="144" spans="1:8" hidden="1" x14ac:dyDescent="0.3">
      <c r="A144" s="14"/>
      <c r="B144" s="55" t="s">
        <v>127</v>
      </c>
      <c r="C144" s="50" t="s">
        <v>230</v>
      </c>
      <c r="D144" s="40"/>
      <c r="E144" s="46"/>
      <c r="H144" s="14"/>
    </row>
    <row r="145" spans="1:8" hidden="1" x14ac:dyDescent="0.3">
      <c r="A145" s="14"/>
      <c r="B145" s="55" t="s">
        <v>128</v>
      </c>
      <c r="C145" s="50" t="s">
        <v>231</v>
      </c>
      <c r="D145" s="40"/>
      <c r="E145" s="46"/>
      <c r="H145" s="14"/>
    </row>
    <row r="146" spans="1:8" hidden="1" x14ac:dyDescent="0.3">
      <c r="A146" s="14"/>
      <c r="B146" s="55" t="s">
        <v>41</v>
      </c>
      <c r="C146" s="50" t="s">
        <v>232</v>
      </c>
      <c r="D146" s="40"/>
      <c r="E146" s="46"/>
      <c r="H146" s="14"/>
    </row>
    <row r="147" spans="1:8" hidden="1" x14ac:dyDescent="0.3">
      <c r="A147" s="14"/>
      <c r="B147" s="55" t="s">
        <v>129</v>
      </c>
      <c r="C147" s="50" t="s">
        <v>233</v>
      </c>
      <c r="D147" s="40"/>
      <c r="E147" s="46"/>
      <c r="H147" s="14"/>
    </row>
    <row r="148" spans="1:8" hidden="1" x14ac:dyDescent="0.3">
      <c r="A148" s="40"/>
      <c r="B148" s="50"/>
      <c r="C148" s="50"/>
      <c r="D148" s="40"/>
      <c r="E148" s="46"/>
      <c r="H148" s="40"/>
    </row>
    <row r="149" spans="1:8" hidden="1" x14ac:dyDescent="0.3">
      <c r="A149" s="41" t="s">
        <v>130</v>
      </c>
      <c r="B149" s="51" t="s">
        <v>88</v>
      </c>
      <c r="C149" s="56" t="s">
        <v>294</v>
      </c>
      <c r="D149" s="45"/>
      <c r="E149" s="46"/>
      <c r="H149" s="41"/>
    </row>
    <row r="150" spans="1:8" hidden="1" x14ac:dyDescent="0.3">
      <c r="A150" s="14"/>
      <c r="B150" s="55" t="s">
        <v>131</v>
      </c>
      <c r="C150" s="50" t="s">
        <v>234</v>
      </c>
      <c r="D150" s="40"/>
      <c r="E150" s="46"/>
      <c r="H150" s="14"/>
    </row>
    <row r="151" spans="1:8" hidden="1" x14ac:dyDescent="0.3">
      <c r="A151" s="14"/>
      <c r="B151" s="55" t="s">
        <v>159</v>
      </c>
      <c r="C151" s="50" t="s">
        <v>235</v>
      </c>
      <c r="D151" s="40"/>
      <c r="E151" s="46"/>
      <c r="H151" s="14"/>
    </row>
    <row r="152" spans="1:8" hidden="1" x14ac:dyDescent="0.3">
      <c r="A152" s="14"/>
      <c r="B152" s="55" t="s">
        <v>160</v>
      </c>
      <c r="C152" s="50" t="s">
        <v>236</v>
      </c>
      <c r="D152" s="40"/>
      <c r="E152" s="46"/>
      <c r="H152" s="14"/>
    </row>
    <row r="153" spans="1:8" hidden="1" x14ac:dyDescent="0.3">
      <c r="A153" s="14"/>
      <c r="B153" s="55" t="s">
        <v>161</v>
      </c>
      <c r="C153" s="50" t="s">
        <v>237</v>
      </c>
      <c r="D153" s="40"/>
      <c r="E153" s="46"/>
      <c r="H153" s="14"/>
    </row>
    <row r="154" spans="1:8" hidden="1" x14ac:dyDescent="0.3">
      <c r="A154" s="14"/>
      <c r="B154" s="55" t="s">
        <v>162</v>
      </c>
      <c r="C154" s="50" t="s">
        <v>238</v>
      </c>
      <c r="D154" s="40"/>
      <c r="E154" s="46"/>
      <c r="H154" s="14"/>
    </row>
    <row r="155" spans="1:8" hidden="1" x14ac:dyDescent="0.3">
      <c r="A155" s="14"/>
      <c r="B155" s="55" t="s">
        <v>163</v>
      </c>
      <c r="C155" s="55" t="s">
        <v>239</v>
      </c>
      <c r="D155" s="42"/>
      <c r="E155" s="46"/>
      <c r="H155" s="14"/>
    </row>
    <row r="156" spans="1:8" hidden="1" x14ac:dyDescent="0.3">
      <c r="A156" s="14"/>
      <c r="B156" s="55" t="s">
        <v>164</v>
      </c>
      <c r="C156" s="55" t="s">
        <v>240</v>
      </c>
      <c r="D156" s="42"/>
      <c r="E156" s="46"/>
      <c r="H156" s="14"/>
    </row>
    <row r="157" spans="1:8" hidden="1" x14ac:dyDescent="0.3">
      <c r="A157" s="14"/>
      <c r="B157" s="55" t="s">
        <v>43</v>
      </c>
      <c r="C157" s="50" t="s">
        <v>241</v>
      </c>
      <c r="D157" s="40"/>
      <c r="E157" s="46"/>
      <c r="H157" s="14"/>
    </row>
    <row r="158" spans="1:8" hidden="1" x14ac:dyDescent="0.3">
      <c r="A158" s="14"/>
      <c r="B158" s="55" t="s">
        <v>165</v>
      </c>
      <c r="C158" s="55" t="s">
        <v>242</v>
      </c>
      <c r="D158" s="42"/>
      <c r="E158" s="46"/>
      <c r="H158" s="14"/>
    </row>
    <row r="159" spans="1:8" hidden="1" x14ac:dyDescent="0.3">
      <c r="A159" s="14"/>
      <c r="B159" s="55" t="s">
        <v>166</v>
      </c>
      <c r="C159" s="55" t="s">
        <v>243</v>
      </c>
      <c r="D159" s="42"/>
      <c r="E159" s="46"/>
      <c r="H159" s="14"/>
    </row>
    <row r="160" spans="1:8" hidden="1" x14ac:dyDescent="0.3">
      <c r="A160" s="14"/>
      <c r="B160" s="55" t="s">
        <v>44</v>
      </c>
      <c r="C160" s="50" t="s">
        <v>244</v>
      </c>
      <c r="D160" s="40"/>
      <c r="E160" s="46"/>
      <c r="H160" s="14"/>
    </row>
    <row r="161" spans="1:8" hidden="1" x14ac:dyDescent="0.3">
      <c r="A161" s="14"/>
      <c r="B161" s="55" t="s">
        <v>45</v>
      </c>
      <c r="C161" s="55" t="s">
        <v>245</v>
      </c>
      <c r="D161" s="42"/>
      <c r="E161" s="46"/>
      <c r="H161" s="14"/>
    </row>
    <row r="162" spans="1:8" hidden="1" x14ac:dyDescent="0.3">
      <c r="A162" s="40"/>
      <c r="B162" s="50"/>
      <c r="C162" s="50"/>
      <c r="D162" s="40"/>
      <c r="E162" s="46"/>
      <c r="H162" s="40"/>
    </row>
    <row r="163" spans="1:8" hidden="1" x14ac:dyDescent="0.3">
      <c r="A163" s="39" t="s">
        <v>20</v>
      </c>
      <c r="B163" s="51" t="s">
        <v>88</v>
      </c>
      <c r="C163" s="56" t="s">
        <v>294</v>
      </c>
      <c r="D163" s="45"/>
      <c r="E163" s="46"/>
      <c r="H163" s="39"/>
    </row>
    <row r="164" spans="1:8" hidden="1" x14ac:dyDescent="0.3">
      <c r="A164" s="14"/>
      <c r="B164" s="55" t="s">
        <v>64</v>
      </c>
      <c r="C164" s="50" t="s">
        <v>246</v>
      </c>
      <c r="D164" s="40"/>
      <c r="E164" s="46"/>
      <c r="H164" s="14"/>
    </row>
    <row r="165" spans="1:8" hidden="1" x14ac:dyDescent="0.3">
      <c r="A165" s="14"/>
      <c r="B165" s="55" t="s">
        <v>167</v>
      </c>
      <c r="C165" s="50" t="s">
        <v>247</v>
      </c>
      <c r="D165" s="40"/>
      <c r="E165" s="46"/>
      <c r="H165" s="14"/>
    </row>
    <row r="166" spans="1:8" hidden="1" x14ac:dyDescent="0.3">
      <c r="A166" s="14"/>
      <c r="B166" s="55" t="s">
        <v>168</v>
      </c>
      <c r="C166" s="50" t="s">
        <v>248</v>
      </c>
      <c r="D166" s="40"/>
      <c r="E166" s="46"/>
      <c r="H166" s="14"/>
    </row>
    <row r="167" spans="1:8" hidden="1" x14ac:dyDescent="0.3">
      <c r="A167" s="14"/>
      <c r="B167" s="55" t="s">
        <v>65</v>
      </c>
      <c r="C167" s="50" t="s">
        <v>249</v>
      </c>
      <c r="D167" s="40"/>
      <c r="E167" s="46"/>
      <c r="H167" s="14"/>
    </row>
    <row r="168" spans="1:8" hidden="1" x14ac:dyDescent="0.3">
      <c r="A168" s="14"/>
      <c r="B168" s="55" t="s">
        <v>132</v>
      </c>
      <c r="C168" s="50" t="s">
        <v>250</v>
      </c>
      <c r="D168" s="40"/>
      <c r="E168" s="46"/>
      <c r="H168" s="14"/>
    </row>
    <row r="169" spans="1:8" hidden="1" x14ac:dyDescent="0.3">
      <c r="A169" s="14"/>
      <c r="B169" s="55" t="s">
        <v>68</v>
      </c>
      <c r="C169" s="50" t="s">
        <v>251</v>
      </c>
      <c r="D169" s="40"/>
      <c r="E169" s="46"/>
      <c r="H169" s="14"/>
    </row>
    <row r="170" spans="1:8" hidden="1" x14ac:dyDescent="0.3">
      <c r="A170" s="14"/>
      <c r="B170" s="55" t="s">
        <v>169</v>
      </c>
      <c r="C170" s="50" t="s">
        <v>252</v>
      </c>
      <c r="D170" s="40"/>
      <c r="E170" s="46"/>
      <c r="H170" s="14"/>
    </row>
    <row r="171" spans="1:8" hidden="1" x14ac:dyDescent="0.3">
      <c r="A171" s="14"/>
      <c r="B171" s="55"/>
      <c r="C171" s="50"/>
      <c r="D171" s="40"/>
      <c r="E171" s="46"/>
      <c r="H171" s="14"/>
    </row>
    <row r="172" spans="1:8" hidden="1" x14ac:dyDescent="0.3">
      <c r="A172" s="41" t="s">
        <v>108</v>
      </c>
      <c r="B172" s="51" t="s">
        <v>88</v>
      </c>
      <c r="C172" s="56" t="s">
        <v>294</v>
      </c>
      <c r="D172" s="45"/>
      <c r="E172" s="46"/>
      <c r="H172" s="41"/>
    </row>
    <row r="173" spans="1:8" hidden="1" x14ac:dyDescent="0.3">
      <c r="A173" s="14"/>
      <c r="B173" s="55" t="s">
        <v>66</v>
      </c>
      <c r="C173" s="50" t="s">
        <v>253</v>
      </c>
      <c r="D173" s="40"/>
      <c r="E173" s="46"/>
      <c r="H173" s="14"/>
    </row>
    <row r="174" spans="1:8" hidden="1" x14ac:dyDescent="0.3">
      <c r="A174" s="14"/>
      <c r="B174" s="55" t="s">
        <v>67</v>
      </c>
      <c r="C174" s="50" t="s">
        <v>254</v>
      </c>
      <c r="D174" s="40"/>
      <c r="E174" s="46"/>
      <c r="H174" s="14"/>
    </row>
    <row r="175" spans="1:8" hidden="1" x14ac:dyDescent="0.3">
      <c r="A175" s="14"/>
      <c r="B175" s="55" t="s">
        <v>133</v>
      </c>
      <c r="C175" s="50" t="s">
        <v>255</v>
      </c>
      <c r="D175" s="40"/>
      <c r="E175" s="46"/>
      <c r="H175" s="14"/>
    </row>
    <row r="176" spans="1:8" hidden="1" x14ac:dyDescent="0.3">
      <c r="A176" s="14"/>
      <c r="B176" s="55" t="s">
        <v>170</v>
      </c>
      <c r="C176" s="50" t="s">
        <v>256</v>
      </c>
      <c r="D176" s="40"/>
      <c r="E176" s="46"/>
      <c r="H176" s="14"/>
    </row>
    <row r="177" spans="1:8" hidden="1" x14ac:dyDescent="0.3">
      <c r="A177" s="14"/>
      <c r="B177" s="55" t="s">
        <v>70</v>
      </c>
      <c r="C177" s="50" t="s">
        <v>257</v>
      </c>
      <c r="D177" s="40"/>
      <c r="E177" s="46"/>
      <c r="H177" s="14"/>
    </row>
    <row r="178" spans="1:8" hidden="1" x14ac:dyDescent="0.3">
      <c r="A178" s="14"/>
      <c r="B178" s="55" t="s">
        <v>69</v>
      </c>
      <c r="C178" s="50" t="s">
        <v>258</v>
      </c>
      <c r="D178" s="40"/>
      <c r="E178" s="46"/>
      <c r="H178" s="14"/>
    </row>
    <row r="179" spans="1:8" hidden="1" x14ac:dyDescent="0.3">
      <c r="A179" s="14"/>
      <c r="B179" s="55" t="s">
        <v>134</v>
      </c>
      <c r="C179" s="50" t="s">
        <v>259</v>
      </c>
      <c r="D179" s="40"/>
      <c r="E179" s="46"/>
      <c r="H179" s="14"/>
    </row>
    <row r="180" spans="1:8" hidden="1" x14ac:dyDescent="0.3">
      <c r="A180" s="14"/>
      <c r="B180" s="55" t="s">
        <v>171</v>
      </c>
      <c r="C180" s="50" t="s">
        <v>260</v>
      </c>
      <c r="D180" s="40"/>
      <c r="E180" s="46"/>
      <c r="H180" s="14"/>
    </row>
    <row r="181" spans="1:8" hidden="1" x14ac:dyDescent="0.3">
      <c r="A181" s="40"/>
      <c r="B181" s="50"/>
      <c r="C181" s="50"/>
      <c r="D181" s="40"/>
      <c r="E181" s="46"/>
      <c r="H181" s="40"/>
    </row>
    <row r="182" spans="1:8" hidden="1" x14ac:dyDescent="0.3">
      <c r="A182" s="41" t="s">
        <v>107</v>
      </c>
      <c r="B182" s="51" t="s">
        <v>88</v>
      </c>
      <c r="C182" s="56" t="s">
        <v>294</v>
      </c>
      <c r="D182" s="45"/>
      <c r="E182" s="46"/>
      <c r="H182" s="41"/>
    </row>
    <row r="183" spans="1:8" hidden="1" x14ac:dyDescent="0.3">
      <c r="A183" s="14"/>
      <c r="B183" s="55" t="s">
        <v>135</v>
      </c>
      <c r="C183" s="50" t="s">
        <v>261</v>
      </c>
      <c r="D183" s="40"/>
      <c r="E183" s="46"/>
      <c r="H183" s="14"/>
    </row>
    <row r="184" spans="1:8" hidden="1" x14ac:dyDescent="0.3">
      <c r="A184" s="14"/>
      <c r="B184" s="55" t="s">
        <v>71</v>
      </c>
      <c r="C184" s="50" t="s">
        <v>262</v>
      </c>
      <c r="D184" s="40"/>
      <c r="E184" s="46"/>
      <c r="H184" s="14"/>
    </row>
    <row r="185" spans="1:8" hidden="1" x14ac:dyDescent="0.3">
      <c r="A185" s="14"/>
      <c r="B185" s="55" t="s">
        <v>72</v>
      </c>
      <c r="C185" s="50" t="s">
        <v>263</v>
      </c>
      <c r="D185" s="40"/>
      <c r="E185" s="46"/>
      <c r="H185" s="14"/>
    </row>
    <row r="186" spans="1:8" hidden="1" x14ac:dyDescent="0.3">
      <c r="A186" s="14"/>
      <c r="B186" s="55" t="s">
        <v>136</v>
      </c>
      <c r="C186" s="50" t="s">
        <v>264</v>
      </c>
      <c r="D186" s="40"/>
      <c r="E186" s="46"/>
      <c r="H186" s="14"/>
    </row>
    <row r="187" spans="1:8" hidden="1" x14ac:dyDescent="0.3">
      <c r="A187" s="14"/>
      <c r="B187" s="50"/>
      <c r="C187" s="50"/>
      <c r="D187" s="40"/>
      <c r="E187" s="46"/>
      <c r="H187" s="14"/>
    </row>
    <row r="188" spans="1:8" hidden="1" x14ac:dyDescent="0.3">
      <c r="A188" s="41" t="s">
        <v>106</v>
      </c>
      <c r="B188" s="51" t="s">
        <v>88</v>
      </c>
      <c r="C188" s="56" t="s">
        <v>294</v>
      </c>
      <c r="D188" s="45"/>
      <c r="E188" s="46"/>
      <c r="H188" s="41"/>
    </row>
    <row r="189" spans="1:8" hidden="1" x14ac:dyDescent="0.3">
      <c r="A189" s="14"/>
      <c r="B189" s="55" t="s">
        <v>172</v>
      </c>
      <c r="C189" s="50" t="s">
        <v>265</v>
      </c>
      <c r="D189" s="40"/>
      <c r="E189" s="46"/>
      <c r="H189" s="14"/>
    </row>
    <row r="190" spans="1:8" hidden="1" x14ac:dyDescent="0.3">
      <c r="A190" s="14"/>
      <c r="B190" s="55" t="s">
        <v>73</v>
      </c>
      <c r="C190" s="50" t="s">
        <v>266</v>
      </c>
      <c r="D190" s="40"/>
      <c r="E190" s="46"/>
      <c r="H190" s="14"/>
    </row>
    <row r="191" spans="1:8" hidden="1" x14ac:dyDescent="0.3">
      <c r="A191" s="14"/>
      <c r="B191" s="55" t="s">
        <v>137</v>
      </c>
      <c r="C191" s="50" t="s">
        <v>267</v>
      </c>
      <c r="D191" s="40"/>
      <c r="E191" s="46"/>
      <c r="H191" s="14"/>
    </row>
    <row r="192" spans="1:8" hidden="1" x14ac:dyDescent="0.3">
      <c r="A192" s="40"/>
      <c r="B192" s="50"/>
      <c r="C192" s="50"/>
      <c r="D192" s="40"/>
      <c r="E192" s="46"/>
      <c r="H192" s="40"/>
    </row>
    <row r="193" spans="1:8" hidden="1" x14ac:dyDescent="0.3">
      <c r="A193" s="41" t="s">
        <v>37</v>
      </c>
      <c r="B193" s="51" t="s">
        <v>88</v>
      </c>
      <c r="C193" s="56" t="s">
        <v>294</v>
      </c>
      <c r="D193" s="45"/>
      <c r="E193" s="46"/>
      <c r="H193" s="41"/>
    </row>
    <row r="194" spans="1:8" hidden="1" x14ac:dyDescent="0.3">
      <c r="A194" s="14"/>
      <c r="B194" s="55" t="s">
        <v>138</v>
      </c>
      <c r="C194" s="50" t="s">
        <v>268</v>
      </c>
      <c r="D194" s="40"/>
      <c r="E194" s="46"/>
      <c r="H194" s="14"/>
    </row>
    <row r="195" spans="1:8" hidden="1" x14ac:dyDescent="0.3">
      <c r="A195" s="14"/>
      <c r="B195" s="55" t="s">
        <v>38</v>
      </c>
      <c r="C195" s="50" t="s">
        <v>269</v>
      </c>
      <c r="D195" s="40"/>
      <c r="E195" s="46"/>
      <c r="H195" s="14"/>
    </row>
    <row r="196" spans="1:8" hidden="1" x14ac:dyDescent="0.3">
      <c r="A196" s="14"/>
      <c r="B196" s="55" t="s">
        <v>39</v>
      </c>
      <c r="C196" s="50" t="s">
        <v>270</v>
      </c>
      <c r="D196" s="40"/>
      <c r="E196" s="46"/>
      <c r="H196" s="14"/>
    </row>
    <row r="197" spans="1:8" hidden="1" x14ac:dyDescent="0.3">
      <c r="A197" s="14"/>
      <c r="B197" s="55" t="s">
        <v>139</v>
      </c>
      <c r="C197" s="50" t="s">
        <v>271</v>
      </c>
      <c r="D197" s="40"/>
      <c r="E197" s="46"/>
      <c r="H197" s="14"/>
    </row>
    <row r="198" spans="1:8" hidden="1" x14ac:dyDescent="0.3">
      <c r="A198" s="14"/>
      <c r="B198" s="55" t="s">
        <v>40</v>
      </c>
      <c r="C198" s="50" t="s">
        <v>272</v>
      </c>
      <c r="D198" s="40"/>
      <c r="E198" s="46"/>
      <c r="H198" s="14"/>
    </row>
    <row r="199" spans="1:8" hidden="1" x14ac:dyDescent="0.3">
      <c r="A199" s="14"/>
      <c r="B199" s="55" t="s">
        <v>140</v>
      </c>
      <c r="C199" s="50" t="s">
        <v>273</v>
      </c>
      <c r="D199" s="40"/>
      <c r="E199" s="46"/>
      <c r="H199" s="14"/>
    </row>
    <row r="200" spans="1:8" hidden="1" x14ac:dyDescent="0.3">
      <c r="A200" s="14"/>
      <c r="B200" s="55" t="s">
        <v>141</v>
      </c>
      <c r="C200" s="50" t="s">
        <v>274</v>
      </c>
      <c r="D200" s="40"/>
      <c r="E200" s="46"/>
      <c r="H200" s="14"/>
    </row>
    <row r="201" spans="1:8" hidden="1" x14ac:dyDescent="0.3">
      <c r="A201" s="40"/>
      <c r="B201" s="50"/>
      <c r="C201" s="50"/>
      <c r="D201" s="40"/>
      <c r="E201" s="46"/>
      <c r="H201" s="40"/>
    </row>
    <row r="202" spans="1:8" hidden="1" x14ac:dyDescent="0.3">
      <c r="A202" s="41" t="s">
        <v>22</v>
      </c>
      <c r="B202" s="51" t="s">
        <v>88</v>
      </c>
      <c r="C202" s="56" t="s">
        <v>294</v>
      </c>
      <c r="D202" s="45"/>
      <c r="E202" s="46"/>
      <c r="H202" s="41"/>
    </row>
    <row r="203" spans="1:8" hidden="1" x14ac:dyDescent="0.3">
      <c r="A203" s="14"/>
      <c r="B203" s="55" t="s">
        <v>23</v>
      </c>
      <c r="C203" s="50" t="s">
        <v>275</v>
      </c>
      <c r="D203" s="40"/>
      <c r="E203" s="46"/>
      <c r="H203" s="14"/>
    </row>
    <row r="204" spans="1:8" hidden="1" x14ac:dyDescent="0.3">
      <c r="A204" s="14"/>
      <c r="B204" s="55" t="s">
        <v>25</v>
      </c>
      <c r="C204" s="50" t="s">
        <v>276</v>
      </c>
      <c r="D204" s="40"/>
      <c r="E204" s="46"/>
      <c r="H204" s="14"/>
    </row>
    <row r="205" spans="1:8" hidden="1" x14ac:dyDescent="0.3">
      <c r="A205" s="14"/>
      <c r="B205" s="55" t="s">
        <v>142</v>
      </c>
      <c r="C205" s="50" t="s">
        <v>277</v>
      </c>
      <c r="D205" s="40"/>
      <c r="E205" s="46"/>
      <c r="H205" s="14"/>
    </row>
    <row r="206" spans="1:8" hidden="1" x14ac:dyDescent="0.3">
      <c r="A206" s="14"/>
      <c r="B206" s="55" t="s">
        <v>24</v>
      </c>
      <c r="C206" s="50" t="s">
        <v>278</v>
      </c>
      <c r="D206" s="40"/>
      <c r="E206" s="46"/>
      <c r="H206" s="14"/>
    </row>
    <row r="207" spans="1:8" hidden="1" x14ac:dyDescent="0.3">
      <c r="A207" s="14"/>
      <c r="B207" s="57" t="s">
        <v>173</v>
      </c>
      <c r="C207" s="53" t="s">
        <v>279</v>
      </c>
      <c r="D207" s="14"/>
      <c r="E207" s="46"/>
      <c r="H207" s="14"/>
    </row>
    <row r="208" spans="1:8" hidden="1" x14ac:dyDescent="0.3">
      <c r="A208" s="14"/>
      <c r="B208" s="55" t="s">
        <v>26</v>
      </c>
      <c r="C208" s="50" t="s">
        <v>280</v>
      </c>
      <c r="D208" s="40"/>
      <c r="E208" s="46"/>
      <c r="H208" s="14"/>
    </row>
    <row r="209" spans="1:8" hidden="1" x14ac:dyDescent="0.3">
      <c r="A209" s="14"/>
      <c r="B209" s="55" t="s">
        <v>27</v>
      </c>
      <c r="C209" s="50" t="s">
        <v>281</v>
      </c>
      <c r="D209" s="40"/>
      <c r="E209" s="46"/>
      <c r="H209" s="14"/>
    </row>
    <row r="210" spans="1:8" hidden="1" x14ac:dyDescent="0.3">
      <c r="A210" s="40"/>
      <c r="B210" s="50"/>
      <c r="C210" s="50"/>
      <c r="D210" s="40"/>
      <c r="E210" s="46"/>
      <c r="H210" s="40"/>
    </row>
    <row r="211" spans="1:8" hidden="1" x14ac:dyDescent="0.3">
      <c r="A211" s="41" t="s">
        <v>143</v>
      </c>
      <c r="B211" s="51" t="s">
        <v>88</v>
      </c>
      <c r="C211" s="56" t="s">
        <v>294</v>
      </c>
      <c r="D211" s="45"/>
      <c r="E211" s="46"/>
      <c r="H211" s="41"/>
    </row>
    <row r="212" spans="1:8" hidden="1" x14ac:dyDescent="0.3">
      <c r="A212" s="14"/>
      <c r="B212" s="55" t="s">
        <v>29</v>
      </c>
      <c r="C212" s="55" t="s">
        <v>282</v>
      </c>
      <c r="D212" s="42"/>
      <c r="E212" s="46"/>
      <c r="H212" s="14"/>
    </row>
    <row r="213" spans="1:8" hidden="1" x14ac:dyDescent="0.3">
      <c r="A213" s="14"/>
      <c r="B213" s="55" t="s">
        <v>31</v>
      </c>
      <c r="C213" s="50" t="s">
        <v>283</v>
      </c>
      <c r="D213" s="40"/>
      <c r="E213" s="46"/>
      <c r="H213" s="14"/>
    </row>
    <row r="214" spans="1:8" hidden="1" x14ac:dyDescent="0.3">
      <c r="A214" s="14"/>
      <c r="B214" s="55" t="s">
        <v>28</v>
      </c>
      <c r="C214" s="50" t="s">
        <v>284</v>
      </c>
      <c r="D214" s="40"/>
      <c r="E214" s="46"/>
      <c r="H214" s="14"/>
    </row>
    <row r="215" spans="1:8" hidden="1" x14ac:dyDescent="0.3">
      <c r="A215" s="14"/>
      <c r="B215" s="55" t="s">
        <v>36</v>
      </c>
      <c r="C215" s="50" t="s">
        <v>285</v>
      </c>
      <c r="D215" s="40"/>
      <c r="E215" s="46"/>
      <c r="H215" s="14"/>
    </row>
    <row r="216" spans="1:8" hidden="1" x14ac:dyDescent="0.3">
      <c r="A216" s="14"/>
      <c r="B216" s="55" t="s">
        <v>30</v>
      </c>
      <c r="C216" s="50" t="s">
        <v>286</v>
      </c>
      <c r="D216" s="40"/>
      <c r="E216" s="46"/>
      <c r="H216" s="14"/>
    </row>
    <row r="217" spans="1:8" hidden="1" x14ac:dyDescent="0.3">
      <c r="A217" s="14"/>
      <c r="B217" s="57" t="s">
        <v>144</v>
      </c>
      <c r="C217" s="53" t="s">
        <v>287</v>
      </c>
      <c r="D217" s="14"/>
      <c r="E217" s="46"/>
      <c r="H217" s="14"/>
    </row>
    <row r="218" spans="1:8" hidden="1" x14ac:dyDescent="0.3">
      <c r="A218" s="14"/>
      <c r="B218" s="55"/>
      <c r="C218" s="50"/>
      <c r="D218" s="40"/>
      <c r="E218" s="46"/>
      <c r="H218" s="14"/>
    </row>
    <row r="219" spans="1:8" hidden="1" x14ac:dyDescent="0.3">
      <c r="A219" s="41" t="s">
        <v>104</v>
      </c>
      <c r="B219" s="51" t="s">
        <v>88</v>
      </c>
      <c r="C219" s="56" t="s">
        <v>294</v>
      </c>
      <c r="D219" s="45"/>
      <c r="E219" s="46"/>
      <c r="H219" s="41"/>
    </row>
    <row r="220" spans="1:8" hidden="1" x14ac:dyDescent="0.3">
      <c r="A220" s="14"/>
      <c r="B220" s="55" t="s">
        <v>32</v>
      </c>
      <c r="C220" s="50" t="s">
        <v>288</v>
      </c>
      <c r="D220" s="40"/>
      <c r="E220" s="46"/>
      <c r="H220" s="14"/>
    </row>
    <row r="221" spans="1:8" hidden="1" x14ac:dyDescent="0.3">
      <c r="A221" s="14"/>
      <c r="B221" s="55" t="s">
        <v>34</v>
      </c>
      <c r="C221" s="50" t="s">
        <v>289</v>
      </c>
      <c r="D221" s="40"/>
      <c r="E221" s="46"/>
      <c r="H221" s="14"/>
    </row>
    <row r="222" spans="1:8" hidden="1" x14ac:dyDescent="0.3">
      <c r="A222" s="14"/>
      <c r="B222" s="55" t="s">
        <v>35</v>
      </c>
      <c r="C222" s="50" t="s">
        <v>290</v>
      </c>
      <c r="D222" s="40"/>
      <c r="E222" s="46"/>
      <c r="H222" s="14"/>
    </row>
    <row r="223" spans="1:8" hidden="1" x14ac:dyDescent="0.3">
      <c r="A223" s="14"/>
      <c r="B223" s="55" t="s">
        <v>174</v>
      </c>
      <c r="C223" s="50" t="s">
        <v>291</v>
      </c>
      <c r="D223" s="40"/>
      <c r="E223" s="46"/>
      <c r="H223" s="14"/>
    </row>
    <row r="224" spans="1:8" hidden="1" x14ac:dyDescent="0.3">
      <c r="A224" s="14"/>
      <c r="B224" s="57" t="s">
        <v>145</v>
      </c>
      <c r="C224" s="53" t="s">
        <v>292</v>
      </c>
      <c r="D224" s="14"/>
      <c r="E224" s="46"/>
      <c r="H224" s="14"/>
    </row>
    <row r="225" spans="1:11" hidden="1" x14ac:dyDescent="0.3">
      <c r="A225" s="14"/>
      <c r="B225" s="55" t="s">
        <v>33</v>
      </c>
      <c r="C225" s="50" t="s">
        <v>293</v>
      </c>
      <c r="D225" s="40"/>
      <c r="E225" s="46"/>
      <c r="H225" s="14"/>
    </row>
    <row r="226" spans="1:11" hidden="1" x14ac:dyDescent="0.3">
      <c r="B226" s="52"/>
      <c r="C226" s="52"/>
      <c r="E226" s="46"/>
    </row>
    <row r="227" spans="1:11" hidden="1" x14ac:dyDescent="0.3">
      <c r="B227" s="52"/>
      <c r="C227" s="52"/>
      <c r="E227" s="46"/>
    </row>
    <row r="228" spans="1:11" hidden="1" x14ac:dyDescent="0.3">
      <c r="A228" s="41" t="s">
        <v>17</v>
      </c>
      <c r="B228" s="51" t="s">
        <v>88</v>
      </c>
      <c r="C228" s="56" t="s">
        <v>294</v>
      </c>
      <c r="D228" s="45"/>
      <c r="E228" s="46"/>
    </row>
    <row r="229" spans="1:11" hidden="1" x14ac:dyDescent="0.3">
      <c r="B229" s="55" t="s">
        <v>152</v>
      </c>
      <c r="C229" s="50" t="s">
        <v>213</v>
      </c>
      <c r="D229" s="40"/>
      <c r="E229" s="46"/>
      <c r="I229" s="42"/>
    </row>
    <row r="230" spans="1:11" hidden="1" x14ac:dyDescent="0.3">
      <c r="B230" s="55" t="s">
        <v>59</v>
      </c>
      <c r="C230" s="50" t="s">
        <v>221</v>
      </c>
      <c r="D230" s="40"/>
      <c r="E230" s="46"/>
      <c r="I230" s="42"/>
    </row>
    <row r="231" spans="1:11" hidden="1" x14ac:dyDescent="0.3">
      <c r="B231" s="55" t="s">
        <v>124</v>
      </c>
      <c r="C231" s="50" t="s">
        <v>214</v>
      </c>
      <c r="D231" s="40"/>
      <c r="E231" s="46"/>
      <c r="I231" s="42"/>
    </row>
    <row r="232" spans="1:11" hidden="1" x14ac:dyDescent="0.3">
      <c r="B232" s="55" t="s">
        <v>58</v>
      </c>
      <c r="C232" s="50" t="s">
        <v>222</v>
      </c>
      <c r="D232" s="40"/>
      <c r="E232" s="46"/>
      <c r="I232" s="42"/>
    </row>
    <row r="233" spans="1:11" hidden="1" x14ac:dyDescent="0.3">
      <c r="B233" s="55" t="s">
        <v>56</v>
      </c>
      <c r="C233" s="50" t="s">
        <v>215</v>
      </c>
      <c r="D233" s="40"/>
      <c r="E233" s="46"/>
      <c r="I233" s="42"/>
    </row>
    <row r="234" spans="1:11" hidden="1" x14ac:dyDescent="0.3">
      <c r="B234" s="55" t="s">
        <v>154</v>
      </c>
      <c r="C234" s="50" t="s">
        <v>223</v>
      </c>
      <c r="D234" s="40"/>
      <c r="E234" s="46"/>
      <c r="I234" s="42"/>
    </row>
    <row r="235" spans="1:11" hidden="1" x14ac:dyDescent="0.3">
      <c r="B235" s="55" t="s">
        <v>55</v>
      </c>
      <c r="C235" s="50" t="s">
        <v>216</v>
      </c>
      <c r="D235" s="40"/>
      <c r="E235" s="46"/>
      <c r="I235" s="42"/>
    </row>
    <row r="236" spans="1:11" hidden="1" x14ac:dyDescent="0.3">
      <c r="B236" s="55" t="s">
        <v>155</v>
      </c>
      <c r="C236" s="50" t="s">
        <v>224</v>
      </c>
      <c r="D236" s="40"/>
      <c r="E236" s="46"/>
      <c r="I236" s="42"/>
    </row>
    <row r="237" spans="1:11" hidden="1" x14ac:dyDescent="0.3">
      <c r="B237" s="55" t="s">
        <v>153</v>
      </c>
      <c r="C237" s="50" t="s">
        <v>217</v>
      </c>
      <c r="D237" s="40"/>
      <c r="E237" s="46"/>
      <c r="I237" s="40"/>
      <c r="K237" s="40"/>
    </row>
    <row r="238" spans="1:11" hidden="1" x14ac:dyDescent="0.3">
      <c r="B238" s="55" t="s">
        <v>60</v>
      </c>
      <c r="C238" s="50" t="s">
        <v>225</v>
      </c>
      <c r="D238" s="40"/>
      <c r="E238" s="46"/>
      <c r="I238" s="40"/>
      <c r="K238" s="40"/>
    </row>
    <row r="239" spans="1:11" hidden="1" x14ac:dyDescent="0.3">
      <c r="B239" s="55" t="s">
        <v>53</v>
      </c>
      <c r="C239" s="50" t="s">
        <v>218</v>
      </c>
      <c r="D239" s="40"/>
      <c r="E239" s="46"/>
      <c r="I239" s="42"/>
    </row>
    <row r="240" spans="1:11" hidden="1" x14ac:dyDescent="0.3">
      <c r="B240" s="55" t="s">
        <v>125</v>
      </c>
      <c r="C240" s="50" t="s">
        <v>219</v>
      </c>
      <c r="D240" s="40"/>
      <c r="E240" s="46"/>
      <c r="I240" s="42"/>
    </row>
    <row r="241" spans="1:11" hidden="1" x14ac:dyDescent="0.3">
      <c r="B241" s="55" t="s">
        <v>54</v>
      </c>
      <c r="C241" s="50" t="s">
        <v>220</v>
      </c>
      <c r="D241" s="40"/>
      <c r="E241" s="46"/>
      <c r="I241" s="42"/>
    </row>
    <row r="242" spans="1:11" hidden="1" x14ac:dyDescent="0.3">
      <c r="B242" s="51" t="s">
        <v>88</v>
      </c>
      <c r="C242" s="56" t="s">
        <v>294</v>
      </c>
      <c r="D242" s="45"/>
      <c r="E242" s="46"/>
      <c r="I242" s="42"/>
    </row>
    <row r="243" spans="1:11" hidden="1" x14ac:dyDescent="0.3">
      <c r="A243" s="41" t="s">
        <v>176</v>
      </c>
      <c r="B243" s="55" t="s">
        <v>29</v>
      </c>
      <c r="C243" s="55" t="s">
        <v>282</v>
      </c>
      <c r="D243" s="42"/>
      <c r="E243" s="46"/>
      <c r="I243" s="42"/>
    </row>
    <row r="244" spans="1:11" hidden="1" x14ac:dyDescent="0.3">
      <c r="B244" s="55" t="s">
        <v>32</v>
      </c>
      <c r="C244" s="50" t="s">
        <v>288</v>
      </c>
      <c r="D244" s="40"/>
      <c r="E244" s="46"/>
      <c r="I244" s="42"/>
    </row>
    <row r="245" spans="1:11" hidden="1" x14ac:dyDescent="0.3">
      <c r="B245" s="55" t="s">
        <v>31</v>
      </c>
      <c r="C245" s="50" t="s">
        <v>283</v>
      </c>
      <c r="D245" s="40"/>
      <c r="E245" s="46"/>
      <c r="I245" s="42"/>
    </row>
    <row r="246" spans="1:11" hidden="1" x14ac:dyDescent="0.3">
      <c r="B246" s="55" t="s">
        <v>34</v>
      </c>
      <c r="C246" s="50" t="s">
        <v>289</v>
      </c>
      <c r="D246" s="40"/>
      <c r="E246" s="47"/>
      <c r="I246" s="42"/>
    </row>
    <row r="247" spans="1:11" hidden="1" x14ac:dyDescent="0.3">
      <c r="B247" s="55" t="s">
        <v>28</v>
      </c>
      <c r="C247" s="50" t="s">
        <v>284</v>
      </c>
      <c r="D247" s="40"/>
      <c r="E247" s="48"/>
      <c r="I247" s="42"/>
    </row>
    <row r="248" spans="1:11" hidden="1" x14ac:dyDescent="0.3">
      <c r="B248" s="55" t="s">
        <v>35</v>
      </c>
      <c r="C248" s="50" t="s">
        <v>290</v>
      </c>
      <c r="D248" s="40"/>
      <c r="E248" s="47"/>
      <c r="I248" s="43"/>
    </row>
    <row r="249" spans="1:11" hidden="1" x14ac:dyDescent="0.3">
      <c r="B249" s="55" t="s">
        <v>36</v>
      </c>
      <c r="C249" s="50" t="s">
        <v>285</v>
      </c>
      <c r="D249" s="40"/>
      <c r="E249" s="48"/>
      <c r="I249" s="42"/>
      <c r="K249" s="40"/>
    </row>
    <row r="250" spans="1:11" hidden="1" x14ac:dyDescent="0.3">
      <c r="B250" s="55" t="s">
        <v>174</v>
      </c>
      <c r="C250" s="50" t="s">
        <v>291</v>
      </c>
      <c r="D250" s="40"/>
      <c r="E250" s="46"/>
      <c r="I250" s="40"/>
      <c r="K250" s="40"/>
    </row>
    <row r="251" spans="1:11" hidden="1" x14ac:dyDescent="0.3">
      <c r="B251" s="55" t="s">
        <v>30</v>
      </c>
      <c r="C251" s="50" t="s">
        <v>286</v>
      </c>
      <c r="D251" s="40"/>
      <c r="E251" s="48"/>
      <c r="I251" s="42"/>
    </row>
    <row r="252" spans="1:11" hidden="1" x14ac:dyDescent="0.3">
      <c r="B252" s="57" t="s">
        <v>145</v>
      </c>
      <c r="C252" s="53" t="s">
        <v>292</v>
      </c>
      <c r="D252" s="14"/>
      <c r="E252" s="49"/>
      <c r="I252" s="42"/>
    </row>
    <row r="253" spans="1:11" hidden="1" x14ac:dyDescent="0.3">
      <c r="B253" s="57" t="s">
        <v>144</v>
      </c>
      <c r="C253" s="53" t="s">
        <v>287</v>
      </c>
      <c r="D253" s="14"/>
      <c r="E253" s="48"/>
      <c r="I253" s="42"/>
    </row>
    <row r="254" spans="1:11" hidden="1" x14ac:dyDescent="0.3">
      <c r="B254" s="55" t="s">
        <v>33</v>
      </c>
      <c r="C254" s="50" t="s">
        <v>293</v>
      </c>
      <c r="D254" s="40"/>
      <c r="E254" s="49"/>
      <c r="I254" s="42"/>
    </row>
    <row r="255" spans="1:11" hidden="1" x14ac:dyDescent="0.3">
      <c r="B255" s="51" t="s">
        <v>88</v>
      </c>
      <c r="C255" s="56" t="s">
        <v>294</v>
      </c>
      <c r="D255" s="45"/>
      <c r="E255" s="48"/>
      <c r="I255" s="43"/>
    </row>
    <row r="256" spans="1:11" hidden="1" x14ac:dyDescent="0.3">
      <c r="A256" s="41" t="s">
        <v>175</v>
      </c>
      <c r="B256" s="55" t="s">
        <v>138</v>
      </c>
      <c r="C256" s="50" t="s">
        <v>268</v>
      </c>
      <c r="D256" s="40"/>
      <c r="E256" s="49"/>
      <c r="I256" s="42"/>
    </row>
    <row r="257" spans="2:9" hidden="1" x14ac:dyDescent="0.3">
      <c r="B257" s="55" t="s">
        <v>152</v>
      </c>
      <c r="C257" s="50" t="s">
        <v>213</v>
      </c>
      <c r="D257" s="40"/>
      <c r="E257" s="48"/>
      <c r="I257" s="42"/>
    </row>
    <row r="258" spans="2:9" hidden="1" x14ac:dyDescent="0.3">
      <c r="B258" s="55" t="s">
        <v>38</v>
      </c>
      <c r="C258" s="50" t="s">
        <v>269</v>
      </c>
      <c r="D258" s="40"/>
      <c r="E258" s="49"/>
      <c r="I258" s="42"/>
    </row>
    <row r="259" spans="2:9" hidden="1" x14ac:dyDescent="0.3">
      <c r="B259" s="55" t="s">
        <v>59</v>
      </c>
      <c r="C259" s="50" t="s">
        <v>221</v>
      </c>
      <c r="D259" s="40"/>
      <c r="E259" s="48"/>
      <c r="I259" s="42"/>
    </row>
    <row r="260" spans="2:9" hidden="1" x14ac:dyDescent="0.3">
      <c r="B260" s="55" t="s">
        <v>39</v>
      </c>
      <c r="C260" s="50" t="s">
        <v>270</v>
      </c>
      <c r="D260" s="40"/>
      <c r="E260" s="49"/>
      <c r="I260" s="42"/>
    </row>
    <row r="261" spans="2:9" hidden="1" x14ac:dyDescent="0.3">
      <c r="B261" s="55" t="s">
        <v>124</v>
      </c>
      <c r="C261" s="50" t="s">
        <v>214</v>
      </c>
      <c r="D261" s="40"/>
      <c r="E261" s="48"/>
      <c r="I261" s="42"/>
    </row>
    <row r="262" spans="2:9" hidden="1" x14ac:dyDescent="0.3">
      <c r="B262" s="55" t="s">
        <v>139</v>
      </c>
      <c r="C262" s="50" t="s">
        <v>271</v>
      </c>
      <c r="D262" s="40"/>
      <c r="E262" s="49"/>
      <c r="I262" s="42"/>
    </row>
    <row r="263" spans="2:9" hidden="1" x14ac:dyDescent="0.3">
      <c r="B263" s="55" t="s">
        <v>58</v>
      </c>
      <c r="C263" s="50" t="s">
        <v>222</v>
      </c>
      <c r="D263" s="40"/>
      <c r="E263" s="48"/>
    </row>
    <row r="264" spans="2:9" hidden="1" x14ac:dyDescent="0.3">
      <c r="B264" s="55" t="s">
        <v>40</v>
      </c>
      <c r="C264" s="50" t="s">
        <v>272</v>
      </c>
      <c r="D264" s="40"/>
      <c r="E264" s="49"/>
    </row>
    <row r="265" spans="2:9" hidden="1" x14ac:dyDescent="0.3">
      <c r="B265" s="55" t="s">
        <v>56</v>
      </c>
      <c r="C265" s="50" t="s">
        <v>215</v>
      </c>
      <c r="D265" s="40"/>
      <c r="E265" s="48"/>
      <c r="I265" s="42"/>
    </row>
    <row r="266" spans="2:9" hidden="1" x14ac:dyDescent="0.3">
      <c r="B266" s="55" t="s">
        <v>140</v>
      </c>
      <c r="C266" s="50" t="s">
        <v>273</v>
      </c>
      <c r="D266" s="40"/>
      <c r="E266" s="49"/>
      <c r="I266" s="42"/>
    </row>
    <row r="267" spans="2:9" hidden="1" x14ac:dyDescent="0.3">
      <c r="B267" s="55" t="s">
        <v>154</v>
      </c>
      <c r="C267" s="50" t="s">
        <v>223</v>
      </c>
      <c r="D267" s="40"/>
      <c r="E267" s="48"/>
      <c r="I267" s="42"/>
    </row>
    <row r="268" spans="2:9" hidden="1" x14ac:dyDescent="0.3">
      <c r="B268" s="55" t="s">
        <v>141</v>
      </c>
      <c r="C268" s="50" t="s">
        <v>274</v>
      </c>
      <c r="D268" s="40"/>
      <c r="E268" s="49"/>
      <c r="I268" s="42"/>
    </row>
    <row r="269" spans="2:9" hidden="1" x14ac:dyDescent="0.3">
      <c r="B269" s="55" t="s">
        <v>55</v>
      </c>
      <c r="C269" s="50" t="s">
        <v>216</v>
      </c>
      <c r="D269" s="40"/>
      <c r="E269" s="48"/>
      <c r="I269" s="42"/>
    </row>
    <row r="270" spans="2:9" hidden="1" x14ac:dyDescent="0.3">
      <c r="B270" s="55" t="s">
        <v>155</v>
      </c>
      <c r="C270" s="50" t="s">
        <v>224</v>
      </c>
      <c r="D270" s="40"/>
      <c r="E270" s="49"/>
      <c r="I270" s="42"/>
    </row>
    <row r="271" spans="2:9" hidden="1" x14ac:dyDescent="0.3">
      <c r="B271" s="55" t="s">
        <v>153</v>
      </c>
      <c r="C271" s="50" t="s">
        <v>217</v>
      </c>
      <c r="D271" s="40"/>
      <c r="E271" s="48"/>
      <c r="I271" s="42"/>
    </row>
    <row r="272" spans="2:9" hidden="1" x14ac:dyDescent="0.3">
      <c r="B272" s="55" t="s">
        <v>60</v>
      </c>
      <c r="C272" s="50" t="s">
        <v>225</v>
      </c>
      <c r="D272" s="40"/>
      <c r="E272" s="49"/>
      <c r="I272" s="42"/>
    </row>
    <row r="273" spans="1:11" hidden="1" x14ac:dyDescent="0.3">
      <c r="B273" s="55" t="s">
        <v>53</v>
      </c>
      <c r="C273" s="50" t="s">
        <v>218</v>
      </c>
      <c r="D273" s="40"/>
      <c r="E273" s="48"/>
      <c r="I273" s="42"/>
    </row>
    <row r="274" spans="1:11" hidden="1" x14ac:dyDescent="0.3">
      <c r="B274" s="55" t="s">
        <v>125</v>
      </c>
      <c r="C274" s="50" t="s">
        <v>219</v>
      </c>
      <c r="D274" s="40"/>
      <c r="E274" s="49"/>
      <c r="I274" s="42"/>
    </row>
    <row r="275" spans="1:11" hidden="1" x14ac:dyDescent="0.3">
      <c r="B275" s="55" t="s">
        <v>54</v>
      </c>
      <c r="C275" s="50" t="s">
        <v>220</v>
      </c>
      <c r="D275" s="40"/>
      <c r="E275" s="48"/>
      <c r="I275" s="42"/>
    </row>
    <row r="276" spans="1:11" hidden="1" x14ac:dyDescent="0.3">
      <c r="B276" s="55"/>
      <c r="C276" s="50"/>
      <c r="D276" s="40"/>
      <c r="E276" s="48"/>
      <c r="I276" s="42"/>
    </row>
    <row r="277" spans="1:11" hidden="1" x14ac:dyDescent="0.3">
      <c r="B277" s="51" t="s">
        <v>88</v>
      </c>
      <c r="C277" s="56" t="s">
        <v>294</v>
      </c>
      <c r="D277" s="45"/>
      <c r="E277" s="49"/>
      <c r="I277" s="42"/>
    </row>
    <row r="278" spans="1:11" hidden="1" x14ac:dyDescent="0.3">
      <c r="A278" s="41" t="s">
        <v>177</v>
      </c>
      <c r="B278" s="55" t="s">
        <v>51</v>
      </c>
      <c r="C278" s="50" t="s">
        <v>200</v>
      </c>
      <c r="D278" s="40"/>
      <c r="E278" s="48"/>
      <c r="I278" s="40"/>
    </row>
    <row r="279" spans="1:11" hidden="1" x14ac:dyDescent="0.3">
      <c r="B279" s="55" t="s">
        <v>46</v>
      </c>
      <c r="C279" s="50" t="s">
        <v>204</v>
      </c>
      <c r="D279" s="40"/>
      <c r="E279" s="49"/>
      <c r="I279" s="42"/>
    </row>
    <row r="280" spans="1:11" hidden="1" x14ac:dyDescent="0.3">
      <c r="B280" s="55" t="s">
        <v>118</v>
      </c>
      <c r="C280" s="50" t="s">
        <v>201</v>
      </c>
      <c r="D280" s="40"/>
      <c r="E280" s="48"/>
      <c r="I280" s="42"/>
    </row>
    <row r="281" spans="1:11" hidden="1" x14ac:dyDescent="0.3">
      <c r="B281" s="55" t="s">
        <v>47</v>
      </c>
      <c r="C281" s="50" t="s">
        <v>205</v>
      </c>
      <c r="D281" s="40"/>
      <c r="E281" s="46"/>
      <c r="I281" s="42"/>
    </row>
    <row r="282" spans="1:11" hidden="1" x14ac:dyDescent="0.3">
      <c r="B282" s="55" t="s">
        <v>150</v>
      </c>
      <c r="C282" s="50" t="s">
        <v>202</v>
      </c>
      <c r="D282" s="40"/>
      <c r="E282" s="46"/>
      <c r="I282" s="42"/>
    </row>
    <row r="283" spans="1:11" hidden="1" x14ac:dyDescent="0.3">
      <c r="B283" s="55" t="s">
        <v>49</v>
      </c>
      <c r="C283" s="50" t="s">
        <v>206</v>
      </c>
      <c r="D283" s="40"/>
      <c r="E283" s="48"/>
      <c r="I283" s="40"/>
      <c r="K283" s="40"/>
    </row>
    <row r="284" spans="1:11" hidden="1" x14ac:dyDescent="0.3">
      <c r="B284" s="55" t="s">
        <v>50</v>
      </c>
      <c r="C284" s="50" t="s">
        <v>203</v>
      </c>
      <c r="D284" s="40"/>
      <c r="E284" s="48"/>
      <c r="I284" s="42"/>
      <c r="K284" s="40"/>
    </row>
    <row r="285" spans="1:11" hidden="1" x14ac:dyDescent="0.3">
      <c r="B285" s="55" t="s">
        <v>48</v>
      </c>
      <c r="C285" s="50" t="s">
        <v>207</v>
      </c>
      <c r="D285" s="40"/>
      <c r="E285" s="48"/>
      <c r="I285" s="42"/>
    </row>
    <row r="286" spans="1:11" hidden="1" x14ac:dyDescent="0.3">
      <c r="B286" s="55" t="s">
        <v>119</v>
      </c>
      <c r="C286" s="50" t="s">
        <v>208</v>
      </c>
      <c r="D286" s="40"/>
      <c r="E286" s="48"/>
      <c r="I286" s="42"/>
    </row>
    <row r="287" spans="1:11" hidden="1" x14ac:dyDescent="0.3"/>
    <row r="288" spans="1:11" hidden="1" x14ac:dyDescent="0.3">
      <c r="B288" t="s">
        <v>295</v>
      </c>
      <c r="C288" t="s">
        <v>296</v>
      </c>
      <c r="D288" t="s">
        <v>333</v>
      </c>
      <c r="E288" t="s">
        <v>335</v>
      </c>
    </row>
    <row r="289" spans="2:5" hidden="1" x14ac:dyDescent="0.3">
      <c r="B289" t="s">
        <v>77</v>
      </c>
      <c r="C289" s="40" t="s">
        <v>77</v>
      </c>
      <c r="D289" s="40" t="s">
        <v>312</v>
      </c>
      <c r="E289" s="40" t="str">
        <f>CONCATENATE(Table_Name76[[#This Row],[Table name]],"[Link]")</f>
        <v>Abs[Link]</v>
      </c>
    </row>
    <row r="290" spans="2:5" hidden="1" x14ac:dyDescent="0.3">
      <c r="B290" t="s">
        <v>19</v>
      </c>
      <c r="C290" s="40" t="s">
        <v>19</v>
      </c>
      <c r="D290" s="40" t="s">
        <v>313</v>
      </c>
      <c r="E290" s="40" t="str">
        <f>CONCATENATE(Table_Name76[[#This Row],[Table name]],"[Link]")</f>
        <v>Calves[Link]</v>
      </c>
    </row>
    <row r="291" spans="2:5" hidden="1" x14ac:dyDescent="0.3">
      <c r="B291" t="s">
        <v>18</v>
      </c>
      <c r="C291" s="40" t="s">
        <v>18</v>
      </c>
      <c r="D291" s="40" t="s">
        <v>314</v>
      </c>
      <c r="E291" s="40" t="str">
        <f>CONCATENATE(Table_Name76[[#This Row],[Table name]],"[Link]")</f>
        <v>Biceps[Link]</v>
      </c>
    </row>
    <row r="292" spans="2:5" hidden="1" x14ac:dyDescent="0.3">
      <c r="B292" t="s">
        <v>117</v>
      </c>
      <c r="C292" s="40" t="s">
        <v>297</v>
      </c>
      <c r="D292" s="40" t="s">
        <v>315</v>
      </c>
      <c r="E292" s="40" t="str">
        <f>CONCATENATE(Table_Name76[[#This Row],[Table name]],"[Link]")</f>
        <v>Rear_Delts[Link]</v>
      </c>
    </row>
    <row r="293" spans="2:5" hidden="1" x14ac:dyDescent="0.3">
      <c r="B293" t="s">
        <v>105</v>
      </c>
      <c r="C293" s="40" t="s">
        <v>298</v>
      </c>
      <c r="D293" s="40" t="s">
        <v>316</v>
      </c>
      <c r="E293" s="40" t="str">
        <f>CONCATENATE(Table_Name76[[#This Row],[Table name]],"[Link]")</f>
        <v>Side_Delts[Link]</v>
      </c>
    </row>
    <row r="294" spans="2:5" hidden="1" x14ac:dyDescent="0.3">
      <c r="B294" t="s">
        <v>120</v>
      </c>
      <c r="C294" s="40" t="s">
        <v>120</v>
      </c>
      <c r="D294" s="40" t="s">
        <v>317</v>
      </c>
      <c r="E294" s="40" t="str">
        <f>CONCATENATE(Table_Name76[[#This Row],[Table name]],"[Link]")</f>
        <v>Traps[Link]</v>
      </c>
    </row>
    <row r="295" spans="2:5" hidden="1" x14ac:dyDescent="0.3">
      <c r="B295" t="s">
        <v>52</v>
      </c>
      <c r="C295" s="40" t="s">
        <v>299</v>
      </c>
      <c r="D295" s="40" t="s">
        <v>318</v>
      </c>
      <c r="E295" s="40" t="str">
        <f>CONCATENATE(Table_Name76[[#This Row],[Table name]],"[Link]")</f>
        <v>Horizontal_Triceps[Link]</v>
      </c>
    </row>
    <row r="296" spans="2:5" hidden="1" x14ac:dyDescent="0.3">
      <c r="B296" t="s">
        <v>57</v>
      </c>
      <c r="C296" s="40" t="s">
        <v>300</v>
      </c>
      <c r="D296" s="40" t="s">
        <v>319</v>
      </c>
      <c r="E296" s="40" t="str">
        <f>CONCATENATE(Table_Name76[[#This Row],[Table name]],"[Link]")</f>
        <v>Vertical_Triceps[Link]</v>
      </c>
    </row>
    <row r="297" spans="2:5" hidden="1" x14ac:dyDescent="0.3">
      <c r="B297" t="s">
        <v>343</v>
      </c>
      <c r="C297" s="40" t="s">
        <v>301</v>
      </c>
      <c r="D297" s="40" t="s">
        <v>334</v>
      </c>
      <c r="E297" s="40" t="str">
        <f>CONCATENATE(Table_Name76[[#This Row],[Table name]],"[Link]")</f>
        <v>Horizonal_Back[Link]</v>
      </c>
    </row>
    <row r="298" spans="2:5" hidden="1" x14ac:dyDescent="0.3">
      <c r="B298" t="s">
        <v>344</v>
      </c>
      <c r="C298" s="40" t="s">
        <v>302</v>
      </c>
      <c r="D298" s="40" t="s">
        <v>320</v>
      </c>
      <c r="E298" s="40" t="str">
        <f>CONCATENATE(Table_Name76[[#This Row],[Table name]],"[Link]")</f>
        <v>Vertical_Back[Link]</v>
      </c>
    </row>
    <row r="299" spans="2:5" hidden="1" x14ac:dyDescent="0.3">
      <c r="B299" t="s">
        <v>20</v>
      </c>
      <c r="C299" s="40" t="s">
        <v>20</v>
      </c>
      <c r="D299" s="40" t="s">
        <v>321</v>
      </c>
      <c r="E299" s="40" t="str">
        <f>CONCATENATE(Table_Name76[[#This Row],[Table name]],"[Link]")</f>
        <v>Quads[Link]</v>
      </c>
    </row>
    <row r="300" spans="2:5" hidden="1" x14ac:dyDescent="0.3">
      <c r="B300" t="s">
        <v>108</v>
      </c>
      <c r="C300" s="40" t="s">
        <v>108</v>
      </c>
      <c r="D300" s="40" t="s">
        <v>322</v>
      </c>
      <c r="E300" s="40" t="str">
        <f>CONCATENATE(Table_Name76[[#This Row],[Table name]],"[Link]")</f>
        <v>Glutes[Link]</v>
      </c>
    </row>
    <row r="301" spans="2:5" hidden="1" x14ac:dyDescent="0.3">
      <c r="B301" t="s">
        <v>347</v>
      </c>
      <c r="C301" s="40" t="s">
        <v>303</v>
      </c>
      <c r="D301" s="40" t="s">
        <v>323</v>
      </c>
      <c r="E301" s="40" t="str">
        <f>CONCATENATE(Table_Name76[[#This Row],[Table name]],"[Link]")</f>
        <v>Hamstrings_Hip_Hinge[Link]</v>
      </c>
    </row>
    <row r="302" spans="2:5" hidden="1" x14ac:dyDescent="0.3">
      <c r="B302" t="s">
        <v>346</v>
      </c>
      <c r="C302" s="40" t="s">
        <v>304</v>
      </c>
      <c r="D302" s="40" t="s">
        <v>324</v>
      </c>
      <c r="E302" s="40" t="str">
        <f>CONCATENATE(Table_Name76[[#This Row],[Table name]],"[Link]")</f>
        <v>Hamstrings_Isolation[Link]</v>
      </c>
    </row>
    <row r="303" spans="2:5" hidden="1" x14ac:dyDescent="0.3">
      <c r="B303" t="s">
        <v>37</v>
      </c>
      <c r="C303" s="40" t="s">
        <v>305</v>
      </c>
      <c r="D303" s="40" t="s">
        <v>325</v>
      </c>
      <c r="E303" s="40" t="str">
        <f>CONCATENATE(Table_Name76[[#This Row],[Table name]],"[Link]")</f>
        <v>Chest_Isolation[Link]</v>
      </c>
    </row>
    <row r="304" spans="2:5" hidden="1" x14ac:dyDescent="0.3">
      <c r="B304" t="s">
        <v>22</v>
      </c>
      <c r="C304" s="40" t="s">
        <v>306</v>
      </c>
      <c r="D304" s="40" t="s">
        <v>326</v>
      </c>
      <c r="E304" s="40" t="str">
        <f>CONCATENATE(Table_Name76[[#This Row],[Table name]],"[Link]")</f>
        <v>Horizontal_Push[Link]</v>
      </c>
    </row>
    <row r="305" spans="2:5" hidden="1" x14ac:dyDescent="0.3">
      <c r="B305" t="s">
        <v>143</v>
      </c>
      <c r="C305" s="40" t="s">
        <v>307</v>
      </c>
      <c r="D305" s="40" t="s">
        <v>327</v>
      </c>
      <c r="E305" s="40" t="str">
        <f>CONCATENATE(Table_Name76[[#This Row],[Table name]],"[Link]")</f>
        <v>Incline_Push[Link]</v>
      </c>
    </row>
    <row r="306" spans="2:5" hidden="1" x14ac:dyDescent="0.3">
      <c r="B306" t="s">
        <v>104</v>
      </c>
      <c r="C306" s="40" t="s">
        <v>308</v>
      </c>
      <c r="D306" s="40" t="s">
        <v>328</v>
      </c>
      <c r="E306" s="40" t="str">
        <f>CONCATENATE(Table_Name76[[#This Row],[Table name]],"[Link]")</f>
        <v>Front_Delts[Link]</v>
      </c>
    </row>
    <row r="307" spans="2:5" hidden="1" x14ac:dyDescent="0.3">
      <c r="B307" t="s">
        <v>17</v>
      </c>
      <c r="C307" s="40" t="s">
        <v>17</v>
      </c>
      <c r="D307" s="40" t="s">
        <v>329</v>
      </c>
      <c r="E307" s="40" t="str">
        <f>CONCATENATE(Table_Name76[[#This Row],[Table name]],"[Link]")</f>
        <v>Triceps[Link]</v>
      </c>
    </row>
    <row r="308" spans="2:5" hidden="1" x14ac:dyDescent="0.3">
      <c r="B308" t="s">
        <v>176</v>
      </c>
      <c r="C308" s="40" t="s">
        <v>309</v>
      </c>
      <c r="D308" s="40" t="s">
        <v>330</v>
      </c>
      <c r="E308" s="40" t="str">
        <f>CONCATENATE(Table_Name76[[#This Row],[Table name]],"[Link]")</f>
        <v>Incline_Push_or_Front_Delts[Link]</v>
      </c>
    </row>
    <row r="309" spans="2:5" hidden="1" x14ac:dyDescent="0.3">
      <c r="B309" t="s">
        <v>175</v>
      </c>
      <c r="C309" s="40" t="s">
        <v>310</v>
      </c>
      <c r="D309" s="40" t="s">
        <v>331</v>
      </c>
      <c r="E309" s="40" t="str">
        <f>CONCATENATE(Table_Name76[[#This Row],[Table name]],"[Link]")</f>
        <v>Chest_Isolation_or_Triceps[Link]</v>
      </c>
    </row>
    <row r="310" spans="2:5" hidden="1" x14ac:dyDescent="0.3">
      <c r="B310" t="s">
        <v>345</v>
      </c>
      <c r="C310" s="40" t="s">
        <v>311</v>
      </c>
      <c r="D310" s="40" t="s">
        <v>332</v>
      </c>
      <c r="E310" s="40" t="str">
        <f>CONCATENATE(Table_Name76[[#This Row],[Table name]],"[Link]")</f>
        <v>Rear_or_Side_Delts[Link]</v>
      </c>
    </row>
    <row r="311" spans="2:5" hidden="1" x14ac:dyDescent="0.3"/>
    <row r="312" spans="2:5" hidden="1" x14ac:dyDescent="0.3">
      <c r="B312" s="10" t="s">
        <v>88</v>
      </c>
      <c r="C312" t="s">
        <v>294</v>
      </c>
      <c r="D312" s="10" t="s">
        <v>295</v>
      </c>
    </row>
    <row r="313" spans="2:5" hidden="1" x14ac:dyDescent="0.3">
      <c r="B313" s="40" t="s">
        <v>109</v>
      </c>
      <c r="C313" t="s">
        <v>178</v>
      </c>
      <c r="D313" t="s">
        <v>77</v>
      </c>
    </row>
    <row r="314" spans="2:5" hidden="1" x14ac:dyDescent="0.3">
      <c r="B314" s="40" t="s">
        <v>79</v>
      </c>
      <c r="C314" t="s">
        <v>179</v>
      </c>
      <c r="D314" t="s">
        <v>77</v>
      </c>
    </row>
    <row r="315" spans="2:5" hidden="1" x14ac:dyDescent="0.3">
      <c r="B315" s="40" t="s">
        <v>80</v>
      </c>
      <c r="C315" t="s">
        <v>180</v>
      </c>
      <c r="D315" t="s">
        <v>77</v>
      </c>
    </row>
    <row r="316" spans="2:5" hidden="1" x14ac:dyDescent="0.3">
      <c r="B316" s="40" t="s">
        <v>78</v>
      </c>
      <c r="C316" t="s">
        <v>181</v>
      </c>
      <c r="D316" t="s">
        <v>77</v>
      </c>
    </row>
    <row r="317" spans="2:5" hidden="1" x14ac:dyDescent="0.3">
      <c r="B317" s="42" t="s">
        <v>110</v>
      </c>
      <c r="C317" t="s">
        <v>182</v>
      </c>
      <c r="D317" t="s">
        <v>77</v>
      </c>
    </row>
    <row r="318" spans="2:5" hidden="1" x14ac:dyDescent="0.3">
      <c r="B318" s="40" t="s">
        <v>81</v>
      </c>
      <c r="C318" t="s">
        <v>183</v>
      </c>
      <c r="D318" t="s">
        <v>77</v>
      </c>
    </row>
    <row r="319" spans="2:5" hidden="1" x14ac:dyDescent="0.3">
      <c r="B319" s="40" t="s">
        <v>146</v>
      </c>
      <c r="C319" t="s">
        <v>184</v>
      </c>
      <c r="D319" t="s">
        <v>77</v>
      </c>
    </row>
    <row r="320" spans="2:5" hidden="1" x14ac:dyDescent="0.3">
      <c r="B320" s="40" t="s">
        <v>61</v>
      </c>
      <c r="C320" t="s">
        <v>189</v>
      </c>
      <c r="D320" t="s">
        <v>18</v>
      </c>
    </row>
    <row r="321" spans="2:4" hidden="1" x14ac:dyDescent="0.3">
      <c r="B321" s="40" t="s">
        <v>62</v>
      </c>
      <c r="C321" t="s">
        <v>190</v>
      </c>
      <c r="D321" t="s">
        <v>18</v>
      </c>
    </row>
    <row r="322" spans="2:4" hidden="1" x14ac:dyDescent="0.3">
      <c r="B322" s="40" t="s">
        <v>112</v>
      </c>
      <c r="C322" t="s">
        <v>191</v>
      </c>
      <c r="D322" t="s">
        <v>18</v>
      </c>
    </row>
    <row r="323" spans="2:4" hidden="1" x14ac:dyDescent="0.3">
      <c r="B323" s="40" t="s">
        <v>63</v>
      </c>
      <c r="C323" t="s">
        <v>192</v>
      </c>
      <c r="D323" t="s">
        <v>18</v>
      </c>
    </row>
    <row r="324" spans="2:4" hidden="1" x14ac:dyDescent="0.3">
      <c r="B324" s="40" t="s">
        <v>113</v>
      </c>
      <c r="C324" t="s">
        <v>193</v>
      </c>
      <c r="D324" t="s">
        <v>18</v>
      </c>
    </row>
    <row r="325" spans="2:4" hidden="1" x14ac:dyDescent="0.3">
      <c r="B325" s="40" t="s">
        <v>114</v>
      </c>
      <c r="C325" t="s">
        <v>194</v>
      </c>
      <c r="D325" t="s">
        <v>18</v>
      </c>
    </row>
    <row r="326" spans="2:4" hidden="1" x14ac:dyDescent="0.3">
      <c r="B326" s="40" t="s">
        <v>147</v>
      </c>
      <c r="C326" t="s">
        <v>195</v>
      </c>
      <c r="D326" t="s">
        <v>18</v>
      </c>
    </row>
    <row r="327" spans="2:4" hidden="1" x14ac:dyDescent="0.3">
      <c r="B327" s="40" t="s">
        <v>148</v>
      </c>
      <c r="C327" t="s">
        <v>196</v>
      </c>
      <c r="D327" t="s">
        <v>18</v>
      </c>
    </row>
    <row r="328" spans="2:4" hidden="1" x14ac:dyDescent="0.3">
      <c r="B328" s="42" t="s">
        <v>115</v>
      </c>
      <c r="C328" t="s">
        <v>197</v>
      </c>
      <c r="D328" t="s">
        <v>18</v>
      </c>
    </row>
    <row r="329" spans="2:4" hidden="1" x14ac:dyDescent="0.3">
      <c r="B329" s="40" t="s">
        <v>116</v>
      </c>
      <c r="C329" t="s">
        <v>198</v>
      </c>
      <c r="D329" t="s">
        <v>18</v>
      </c>
    </row>
    <row r="330" spans="2:4" hidden="1" x14ac:dyDescent="0.3">
      <c r="B330" s="40" t="s">
        <v>149</v>
      </c>
      <c r="C330" t="s">
        <v>199</v>
      </c>
      <c r="D330" t="s">
        <v>18</v>
      </c>
    </row>
    <row r="331" spans="2:4" hidden="1" x14ac:dyDescent="0.3">
      <c r="B331" s="40" t="s">
        <v>111</v>
      </c>
      <c r="C331" t="s">
        <v>185</v>
      </c>
      <c r="D331" t="s">
        <v>19</v>
      </c>
    </row>
    <row r="332" spans="2:4" hidden="1" x14ac:dyDescent="0.3">
      <c r="B332" s="40" t="s">
        <v>75</v>
      </c>
      <c r="C332" t="s">
        <v>186</v>
      </c>
      <c r="D332" t="s">
        <v>19</v>
      </c>
    </row>
    <row r="333" spans="2:4" hidden="1" x14ac:dyDescent="0.3">
      <c r="B333" s="40" t="s">
        <v>74</v>
      </c>
      <c r="C333" t="s">
        <v>187</v>
      </c>
      <c r="D333" t="s">
        <v>19</v>
      </c>
    </row>
    <row r="334" spans="2:4" hidden="1" x14ac:dyDescent="0.3">
      <c r="B334" s="40" t="s">
        <v>76</v>
      </c>
      <c r="C334" t="s">
        <v>188</v>
      </c>
      <c r="D334" t="s">
        <v>19</v>
      </c>
    </row>
    <row r="335" spans="2:4" hidden="1" x14ac:dyDescent="0.3">
      <c r="B335" s="40" t="s">
        <v>138</v>
      </c>
      <c r="C335" t="s">
        <v>268</v>
      </c>
      <c r="D335" t="s">
        <v>37</v>
      </c>
    </row>
    <row r="336" spans="2:4" hidden="1" x14ac:dyDescent="0.3">
      <c r="B336" s="40" t="s">
        <v>38</v>
      </c>
      <c r="C336" t="s">
        <v>269</v>
      </c>
      <c r="D336" t="s">
        <v>37</v>
      </c>
    </row>
    <row r="337" spans="2:4" hidden="1" x14ac:dyDescent="0.3">
      <c r="B337" s="40" t="s">
        <v>39</v>
      </c>
      <c r="C337" t="s">
        <v>270</v>
      </c>
      <c r="D337" t="s">
        <v>37</v>
      </c>
    </row>
    <row r="338" spans="2:4" hidden="1" x14ac:dyDescent="0.3">
      <c r="B338" s="40" t="s">
        <v>139</v>
      </c>
      <c r="C338" t="s">
        <v>271</v>
      </c>
      <c r="D338" t="s">
        <v>37</v>
      </c>
    </row>
    <row r="339" spans="2:4" hidden="1" x14ac:dyDescent="0.3">
      <c r="B339" s="40" t="s">
        <v>40</v>
      </c>
      <c r="C339" t="s">
        <v>272</v>
      </c>
      <c r="D339" t="s">
        <v>37</v>
      </c>
    </row>
    <row r="340" spans="2:4" hidden="1" x14ac:dyDescent="0.3">
      <c r="B340" s="40" t="s">
        <v>140</v>
      </c>
      <c r="C340" t="s">
        <v>273</v>
      </c>
      <c r="D340" t="s">
        <v>37</v>
      </c>
    </row>
    <row r="341" spans="2:4" hidden="1" x14ac:dyDescent="0.3">
      <c r="B341" s="40" t="s">
        <v>141</v>
      </c>
      <c r="C341" t="s">
        <v>274</v>
      </c>
      <c r="D341" t="s">
        <v>37</v>
      </c>
    </row>
    <row r="342" spans="2:4" hidden="1" x14ac:dyDescent="0.3">
      <c r="B342" s="40" t="s">
        <v>138</v>
      </c>
      <c r="C342" t="s">
        <v>268</v>
      </c>
      <c r="D342" t="s">
        <v>175</v>
      </c>
    </row>
    <row r="343" spans="2:4" hidden="1" x14ac:dyDescent="0.3">
      <c r="B343" s="40" t="s">
        <v>152</v>
      </c>
      <c r="C343" t="s">
        <v>213</v>
      </c>
      <c r="D343" t="s">
        <v>175</v>
      </c>
    </row>
    <row r="344" spans="2:4" hidden="1" x14ac:dyDescent="0.3">
      <c r="B344" s="40" t="s">
        <v>38</v>
      </c>
      <c r="C344" t="s">
        <v>269</v>
      </c>
      <c r="D344" t="s">
        <v>175</v>
      </c>
    </row>
    <row r="345" spans="2:4" hidden="1" x14ac:dyDescent="0.3">
      <c r="B345" s="40" t="s">
        <v>59</v>
      </c>
      <c r="C345" t="s">
        <v>221</v>
      </c>
      <c r="D345" t="s">
        <v>175</v>
      </c>
    </row>
    <row r="346" spans="2:4" hidden="1" x14ac:dyDescent="0.3">
      <c r="B346" s="40" t="s">
        <v>39</v>
      </c>
      <c r="C346" t="s">
        <v>270</v>
      </c>
      <c r="D346" t="s">
        <v>175</v>
      </c>
    </row>
    <row r="347" spans="2:4" hidden="1" x14ac:dyDescent="0.3">
      <c r="B347" s="40" t="s">
        <v>124</v>
      </c>
      <c r="C347" t="s">
        <v>214</v>
      </c>
      <c r="D347" t="s">
        <v>175</v>
      </c>
    </row>
    <row r="348" spans="2:4" hidden="1" x14ac:dyDescent="0.3">
      <c r="B348" s="40" t="s">
        <v>139</v>
      </c>
      <c r="C348" t="s">
        <v>271</v>
      </c>
      <c r="D348" t="s">
        <v>175</v>
      </c>
    </row>
    <row r="349" spans="2:4" hidden="1" x14ac:dyDescent="0.3">
      <c r="B349" s="40" t="s">
        <v>58</v>
      </c>
      <c r="C349" t="s">
        <v>222</v>
      </c>
      <c r="D349" t="s">
        <v>175</v>
      </c>
    </row>
    <row r="350" spans="2:4" hidden="1" x14ac:dyDescent="0.3">
      <c r="B350" s="40" t="s">
        <v>40</v>
      </c>
      <c r="C350" t="s">
        <v>272</v>
      </c>
      <c r="D350" t="s">
        <v>175</v>
      </c>
    </row>
    <row r="351" spans="2:4" hidden="1" x14ac:dyDescent="0.3">
      <c r="B351" s="40" t="s">
        <v>56</v>
      </c>
      <c r="C351" t="s">
        <v>215</v>
      </c>
      <c r="D351" t="s">
        <v>175</v>
      </c>
    </row>
    <row r="352" spans="2:4" hidden="1" x14ac:dyDescent="0.3">
      <c r="B352" s="40" t="s">
        <v>140</v>
      </c>
      <c r="C352" t="s">
        <v>273</v>
      </c>
      <c r="D352" t="s">
        <v>175</v>
      </c>
    </row>
    <row r="353" spans="2:4" hidden="1" x14ac:dyDescent="0.3">
      <c r="B353" s="40" t="s">
        <v>154</v>
      </c>
      <c r="C353" t="s">
        <v>223</v>
      </c>
      <c r="D353" t="s">
        <v>175</v>
      </c>
    </row>
    <row r="354" spans="2:4" hidden="1" x14ac:dyDescent="0.3">
      <c r="B354" s="40" t="s">
        <v>141</v>
      </c>
      <c r="C354" t="s">
        <v>274</v>
      </c>
      <c r="D354" t="s">
        <v>175</v>
      </c>
    </row>
    <row r="355" spans="2:4" hidden="1" x14ac:dyDescent="0.3">
      <c r="B355" s="40" t="s">
        <v>55</v>
      </c>
      <c r="C355" t="s">
        <v>216</v>
      </c>
      <c r="D355" t="s">
        <v>175</v>
      </c>
    </row>
    <row r="356" spans="2:4" hidden="1" x14ac:dyDescent="0.3">
      <c r="B356" s="40" t="s">
        <v>155</v>
      </c>
      <c r="C356" t="s">
        <v>224</v>
      </c>
      <c r="D356" t="s">
        <v>175</v>
      </c>
    </row>
    <row r="357" spans="2:4" hidden="1" x14ac:dyDescent="0.3">
      <c r="B357" s="40" t="s">
        <v>153</v>
      </c>
      <c r="C357" t="s">
        <v>217</v>
      </c>
      <c r="D357" t="s">
        <v>175</v>
      </c>
    </row>
    <row r="358" spans="2:4" hidden="1" x14ac:dyDescent="0.3">
      <c r="B358" s="40" t="s">
        <v>60</v>
      </c>
      <c r="C358" t="s">
        <v>225</v>
      </c>
      <c r="D358" t="s">
        <v>175</v>
      </c>
    </row>
    <row r="359" spans="2:4" hidden="1" x14ac:dyDescent="0.3">
      <c r="B359" s="40" t="s">
        <v>53</v>
      </c>
      <c r="C359" t="s">
        <v>218</v>
      </c>
      <c r="D359" t="s">
        <v>175</v>
      </c>
    </row>
    <row r="360" spans="2:4" hidden="1" x14ac:dyDescent="0.3">
      <c r="B360" s="40" t="s">
        <v>125</v>
      </c>
      <c r="C360" t="s">
        <v>219</v>
      </c>
      <c r="D360" t="s">
        <v>175</v>
      </c>
    </row>
    <row r="361" spans="2:4" hidden="1" x14ac:dyDescent="0.3">
      <c r="B361" s="40" t="s">
        <v>54</v>
      </c>
      <c r="C361" t="s">
        <v>220</v>
      </c>
      <c r="D361" t="s">
        <v>175</v>
      </c>
    </row>
    <row r="362" spans="2:4" hidden="1" x14ac:dyDescent="0.3">
      <c r="B362" s="40" t="s">
        <v>32</v>
      </c>
      <c r="C362" t="s">
        <v>288</v>
      </c>
      <c r="D362" t="s">
        <v>104</v>
      </c>
    </row>
    <row r="363" spans="2:4" hidden="1" x14ac:dyDescent="0.3">
      <c r="B363" s="40" t="s">
        <v>34</v>
      </c>
      <c r="C363" t="s">
        <v>289</v>
      </c>
      <c r="D363" t="s">
        <v>104</v>
      </c>
    </row>
    <row r="364" spans="2:4" hidden="1" x14ac:dyDescent="0.3">
      <c r="B364" s="40" t="s">
        <v>35</v>
      </c>
      <c r="C364" t="s">
        <v>290</v>
      </c>
      <c r="D364" t="s">
        <v>104</v>
      </c>
    </row>
    <row r="365" spans="2:4" hidden="1" x14ac:dyDescent="0.3">
      <c r="B365" s="40" t="s">
        <v>174</v>
      </c>
      <c r="C365" t="s">
        <v>291</v>
      </c>
      <c r="D365" t="s">
        <v>104</v>
      </c>
    </row>
    <row r="366" spans="2:4" hidden="1" x14ac:dyDescent="0.3">
      <c r="B366" s="14" t="s">
        <v>145</v>
      </c>
      <c r="C366" t="s">
        <v>292</v>
      </c>
      <c r="D366" t="s">
        <v>104</v>
      </c>
    </row>
    <row r="367" spans="2:4" hidden="1" x14ac:dyDescent="0.3">
      <c r="B367" s="40" t="s">
        <v>33</v>
      </c>
      <c r="C367" t="s">
        <v>293</v>
      </c>
      <c r="D367" t="s">
        <v>104</v>
      </c>
    </row>
    <row r="368" spans="2:4" hidden="1" x14ac:dyDescent="0.3">
      <c r="B368" s="40" t="s">
        <v>66</v>
      </c>
      <c r="C368" t="s">
        <v>253</v>
      </c>
      <c r="D368" t="s">
        <v>108</v>
      </c>
    </row>
    <row r="369" spans="2:4" hidden="1" x14ac:dyDescent="0.3">
      <c r="B369" s="40" t="s">
        <v>67</v>
      </c>
      <c r="C369" t="s">
        <v>254</v>
      </c>
      <c r="D369" t="s">
        <v>108</v>
      </c>
    </row>
    <row r="370" spans="2:4" hidden="1" x14ac:dyDescent="0.3">
      <c r="B370" s="40" t="s">
        <v>133</v>
      </c>
      <c r="C370" t="s">
        <v>255</v>
      </c>
      <c r="D370" t="s">
        <v>108</v>
      </c>
    </row>
    <row r="371" spans="2:4" hidden="1" x14ac:dyDescent="0.3">
      <c r="B371" s="40" t="s">
        <v>170</v>
      </c>
      <c r="C371" t="s">
        <v>256</v>
      </c>
      <c r="D371" t="s">
        <v>108</v>
      </c>
    </row>
    <row r="372" spans="2:4" hidden="1" x14ac:dyDescent="0.3">
      <c r="B372" s="40" t="s">
        <v>70</v>
      </c>
      <c r="C372" t="s">
        <v>257</v>
      </c>
      <c r="D372" t="s">
        <v>108</v>
      </c>
    </row>
    <row r="373" spans="2:4" hidden="1" x14ac:dyDescent="0.3">
      <c r="B373" s="40" t="s">
        <v>69</v>
      </c>
      <c r="C373" t="s">
        <v>258</v>
      </c>
      <c r="D373" t="s">
        <v>108</v>
      </c>
    </row>
    <row r="374" spans="2:4" hidden="1" x14ac:dyDescent="0.3">
      <c r="B374" s="40" t="s">
        <v>134</v>
      </c>
      <c r="C374" t="s">
        <v>259</v>
      </c>
      <c r="D374" t="s">
        <v>108</v>
      </c>
    </row>
    <row r="375" spans="2:4" hidden="1" x14ac:dyDescent="0.3">
      <c r="B375" s="40" t="s">
        <v>171</v>
      </c>
      <c r="C375" t="s">
        <v>260</v>
      </c>
      <c r="D375" t="s">
        <v>108</v>
      </c>
    </row>
    <row r="376" spans="2:4" hidden="1" x14ac:dyDescent="0.3">
      <c r="B376" s="40" t="s">
        <v>135</v>
      </c>
      <c r="C376" t="s">
        <v>261</v>
      </c>
      <c r="D376" t="s">
        <v>107</v>
      </c>
    </row>
    <row r="377" spans="2:4" hidden="1" x14ac:dyDescent="0.3">
      <c r="B377" s="40" t="s">
        <v>71</v>
      </c>
      <c r="C377" t="s">
        <v>262</v>
      </c>
      <c r="D377" t="s">
        <v>107</v>
      </c>
    </row>
    <row r="378" spans="2:4" hidden="1" x14ac:dyDescent="0.3">
      <c r="B378" s="40" t="s">
        <v>72</v>
      </c>
      <c r="C378" t="s">
        <v>263</v>
      </c>
      <c r="D378" t="s">
        <v>107</v>
      </c>
    </row>
    <row r="379" spans="2:4" hidden="1" x14ac:dyDescent="0.3">
      <c r="B379" s="40" t="s">
        <v>136</v>
      </c>
      <c r="C379" t="s">
        <v>264</v>
      </c>
      <c r="D379" t="s">
        <v>107</v>
      </c>
    </row>
    <row r="380" spans="2:4" hidden="1" x14ac:dyDescent="0.3">
      <c r="B380" s="40" t="s">
        <v>172</v>
      </c>
      <c r="C380" t="s">
        <v>265</v>
      </c>
      <c r="D380" t="s">
        <v>106</v>
      </c>
    </row>
    <row r="381" spans="2:4" hidden="1" x14ac:dyDescent="0.3">
      <c r="B381" s="40" t="s">
        <v>73</v>
      </c>
      <c r="C381" t="s">
        <v>266</v>
      </c>
      <c r="D381" t="s">
        <v>106</v>
      </c>
    </row>
    <row r="382" spans="2:4" hidden="1" x14ac:dyDescent="0.3">
      <c r="B382" s="40" t="s">
        <v>137</v>
      </c>
      <c r="C382" t="s">
        <v>267</v>
      </c>
      <c r="D382" t="s">
        <v>106</v>
      </c>
    </row>
    <row r="383" spans="2:4" hidden="1" x14ac:dyDescent="0.3">
      <c r="B383" s="40" t="s">
        <v>156</v>
      </c>
      <c r="C383" t="s">
        <v>226</v>
      </c>
      <c r="D383" t="s">
        <v>126</v>
      </c>
    </row>
    <row r="384" spans="2:4" hidden="1" x14ac:dyDescent="0.3">
      <c r="B384" s="40" t="s">
        <v>157</v>
      </c>
      <c r="C384" t="s">
        <v>227</v>
      </c>
      <c r="D384" t="s">
        <v>126</v>
      </c>
    </row>
    <row r="385" spans="2:4" hidden="1" x14ac:dyDescent="0.3">
      <c r="B385" s="40" t="s">
        <v>158</v>
      </c>
      <c r="C385" t="s">
        <v>228</v>
      </c>
      <c r="D385" t="s">
        <v>126</v>
      </c>
    </row>
    <row r="386" spans="2:4" hidden="1" x14ac:dyDescent="0.3">
      <c r="B386" s="40" t="s">
        <v>42</v>
      </c>
      <c r="C386" t="s">
        <v>229</v>
      </c>
      <c r="D386" t="s">
        <v>126</v>
      </c>
    </row>
    <row r="387" spans="2:4" hidden="1" x14ac:dyDescent="0.3">
      <c r="B387" s="40" t="s">
        <v>127</v>
      </c>
      <c r="C387" t="s">
        <v>230</v>
      </c>
      <c r="D387" t="s">
        <v>126</v>
      </c>
    </row>
    <row r="388" spans="2:4" hidden="1" x14ac:dyDescent="0.3">
      <c r="B388" s="40" t="s">
        <v>128</v>
      </c>
      <c r="C388" t="s">
        <v>231</v>
      </c>
      <c r="D388" t="s">
        <v>126</v>
      </c>
    </row>
    <row r="389" spans="2:4" hidden="1" x14ac:dyDescent="0.3">
      <c r="B389" s="40" t="s">
        <v>41</v>
      </c>
      <c r="C389" t="s">
        <v>232</v>
      </c>
      <c r="D389" t="s">
        <v>126</v>
      </c>
    </row>
    <row r="390" spans="2:4" hidden="1" x14ac:dyDescent="0.3">
      <c r="B390" s="40" t="s">
        <v>129</v>
      </c>
      <c r="C390" t="s">
        <v>233</v>
      </c>
      <c r="D390" t="s">
        <v>126</v>
      </c>
    </row>
    <row r="391" spans="2:4" hidden="1" x14ac:dyDescent="0.3">
      <c r="B391" s="40" t="s">
        <v>23</v>
      </c>
      <c r="C391" t="s">
        <v>275</v>
      </c>
      <c r="D391" t="s">
        <v>22</v>
      </c>
    </row>
    <row r="392" spans="2:4" hidden="1" x14ac:dyDescent="0.3">
      <c r="B392" s="40" t="s">
        <v>25</v>
      </c>
      <c r="C392" t="s">
        <v>276</v>
      </c>
      <c r="D392" t="s">
        <v>22</v>
      </c>
    </row>
    <row r="393" spans="2:4" hidden="1" x14ac:dyDescent="0.3">
      <c r="B393" s="40" t="s">
        <v>142</v>
      </c>
      <c r="C393" t="s">
        <v>277</v>
      </c>
      <c r="D393" t="s">
        <v>22</v>
      </c>
    </row>
    <row r="394" spans="2:4" hidden="1" x14ac:dyDescent="0.3">
      <c r="B394" s="40" t="s">
        <v>24</v>
      </c>
      <c r="C394" t="s">
        <v>278</v>
      </c>
      <c r="D394" t="s">
        <v>22</v>
      </c>
    </row>
    <row r="395" spans="2:4" hidden="1" x14ac:dyDescent="0.3">
      <c r="B395" s="14" t="s">
        <v>173</v>
      </c>
      <c r="C395" t="s">
        <v>279</v>
      </c>
      <c r="D395" t="s">
        <v>22</v>
      </c>
    </row>
    <row r="396" spans="2:4" hidden="1" x14ac:dyDescent="0.3">
      <c r="B396" s="40" t="s">
        <v>26</v>
      </c>
      <c r="C396" t="s">
        <v>280</v>
      </c>
      <c r="D396" t="s">
        <v>22</v>
      </c>
    </row>
    <row r="397" spans="2:4" hidden="1" x14ac:dyDescent="0.3">
      <c r="B397" s="40" t="s">
        <v>27</v>
      </c>
      <c r="C397" t="s">
        <v>281</v>
      </c>
      <c r="D397" t="s">
        <v>22</v>
      </c>
    </row>
    <row r="398" spans="2:4" hidden="1" x14ac:dyDescent="0.3">
      <c r="B398" s="40" t="s">
        <v>152</v>
      </c>
      <c r="C398" t="s">
        <v>213</v>
      </c>
      <c r="D398" t="s">
        <v>52</v>
      </c>
    </row>
    <row r="399" spans="2:4" hidden="1" x14ac:dyDescent="0.3">
      <c r="B399" s="40" t="s">
        <v>124</v>
      </c>
      <c r="C399" t="s">
        <v>214</v>
      </c>
      <c r="D399" t="s">
        <v>52</v>
      </c>
    </row>
    <row r="400" spans="2:4" hidden="1" x14ac:dyDescent="0.3">
      <c r="B400" s="40" t="s">
        <v>56</v>
      </c>
      <c r="C400" t="s">
        <v>215</v>
      </c>
      <c r="D400" t="s">
        <v>52</v>
      </c>
    </row>
    <row r="401" spans="2:4" hidden="1" x14ac:dyDescent="0.3">
      <c r="B401" s="40" t="s">
        <v>55</v>
      </c>
      <c r="C401" t="s">
        <v>216</v>
      </c>
      <c r="D401" t="s">
        <v>52</v>
      </c>
    </row>
    <row r="402" spans="2:4" hidden="1" x14ac:dyDescent="0.3">
      <c r="B402" s="40" t="s">
        <v>153</v>
      </c>
      <c r="C402" t="s">
        <v>217</v>
      </c>
      <c r="D402" t="s">
        <v>52</v>
      </c>
    </row>
    <row r="403" spans="2:4" hidden="1" x14ac:dyDescent="0.3">
      <c r="B403" s="40" t="s">
        <v>53</v>
      </c>
      <c r="C403" t="s">
        <v>218</v>
      </c>
      <c r="D403" t="s">
        <v>52</v>
      </c>
    </row>
    <row r="404" spans="2:4" hidden="1" x14ac:dyDescent="0.3">
      <c r="B404" s="40" t="s">
        <v>125</v>
      </c>
      <c r="C404" t="s">
        <v>219</v>
      </c>
      <c r="D404" t="s">
        <v>52</v>
      </c>
    </row>
    <row r="405" spans="2:4" hidden="1" x14ac:dyDescent="0.3">
      <c r="B405" s="40" t="s">
        <v>54</v>
      </c>
      <c r="C405" t="s">
        <v>220</v>
      </c>
      <c r="D405" t="s">
        <v>52</v>
      </c>
    </row>
    <row r="406" spans="2:4" hidden="1" x14ac:dyDescent="0.3">
      <c r="B406" s="42" t="s">
        <v>29</v>
      </c>
      <c r="C406" t="s">
        <v>282</v>
      </c>
      <c r="D406" t="s">
        <v>143</v>
      </c>
    </row>
    <row r="407" spans="2:4" hidden="1" x14ac:dyDescent="0.3">
      <c r="B407" s="40" t="s">
        <v>31</v>
      </c>
      <c r="C407" t="s">
        <v>283</v>
      </c>
      <c r="D407" t="s">
        <v>143</v>
      </c>
    </row>
    <row r="408" spans="2:4" hidden="1" x14ac:dyDescent="0.3">
      <c r="B408" s="40" t="s">
        <v>28</v>
      </c>
      <c r="C408" t="s">
        <v>284</v>
      </c>
      <c r="D408" t="s">
        <v>143</v>
      </c>
    </row>
    <row r="409" spans="2:4" hidden="1" x14ac:dyDescent="0.3">
      <c r="B409" s="40" t="s">
        <v>36</v>
      </c>
      <c r="C409" t="s">
        <v>285</v>
      </c>
      <c r="D409" t="s">
        <v>143</v>
      </c>
    </row>
    <row r="410" spans="2:4" hidden="1" x14ac:dyDescent="0.3">
      <c r="B410" s="40" t="s">
        <v>30</v>
      </c>
      <c r="C410" t="s">
        <v>286</v>
      </c>
      <c r="D410" t="s">
        <v>143</v>
      </c>
    </row>
    <row r="411" spans="2:4" hidden="1" x14ac:dyDescent="0.3">
      <c r="B411" s="14" t="s">
        <v>144</v>
      </c>
      <c r="C411" t="s">
        <v>287</v>
      </c>
      <c r="D411" t="s">
        <v>143</v>
      </c>
    </row>
    <row r="412" spans="2:4" hidden="1" x14ac:dyDescent="0.3">
      <c r="B412" s="42" t="s">
        <v>29</v>
      </c>
      <c r="C412" t="s">
        <v>282</v>
      </c>
      <c r="D412" t="s">
        <v>176</v>
      </c>
    </row>
    <row r="413" spans="2:4" hidden="1" x14ac:dyDescent="0.3">
      <c r="B413" s="40" t="s">
        <v>32</v>
      </c>
      <c r="C413" t="s">
        <v>288</v>
      </c>
      <c r="D413" t="s">
        <v>176</v>
      </c>
    </row>
    <row r="414" spans="2:4" hidden="1" x14ac:dyDescent="0.3">
      <c r="B414" s="40" t="s">
        <v>31</v>
      </c>
      <c r="C414" t="s">
        <v>283</v>
      </c>
      <c r="D414" t="s">
        <v>176</v>
      </c>
    </row>
    <row r="415" spans="2:4" hidden="1" x14ac:dyDescent="0.3">
      <c r="B415" s="40" t="s">
        <v>34</v>
      </c>
      <c r="C415" t="s">
        <v>289</v>
      </c>
      <c r="D415" t="s">
        <v>176</v>
      </c>
    </row>
    <row r="416" spans="2:4" hidden="1" x14ac:dyDescent="0.3">
      <c r="B416" s="40" t="s">
        <v>28</v>
      </c>
      <c r="C416" t="s">
        <v>284</v>
      </c>
      <c r="D416" t="s">
        <v>176</v>
      </c>
    </row>
    <row r="417" spans="2:4" hidden="1" x14ac:dyDescent="0.3">
      <c r="B417" s="40" t="s">
        <v>35</v>
      </c>
      <c r="C417" t="s">
        <v>290</v>
      </c>
      <c r="D417" t="s">
        <v>176</v>
      </c>
    </row>
    <row r="418" spans="2:4" hidden="1" x14ac:dyDescent="0.3">
      <c r="B418" s="40" t="s">
        <v>36</v>
      </c>
      <c r="C418" t="s">
        <v>285</v>
      </c>
      <c r="D418" t="s">
        <v>176</v>
      </c>
    </row>
    <row r="419" spans="2:4" hidden="1" x14ac:dyDescent="0.3">
      <c r="B419" s="40" t="s">
        <v>174</v>
      </c>
      <c r="C419" t="s">
        <v>291</v>
      </c>
      <c r="D419" t="s">
        <v>176</v>
      </c>
    </row>
    <row r="420" spans="2:4" hidden="1" x14ac:dyDescent="0.3">
      <c r="B420" s="40" t="s">
        <v>30</v>
      </c>
      <c r="C420" t="s">
        <v>286</v>
      </c>
      <c r="D420" t="s">
        <v>176</v>
      </c>
    </row>
    <row r="421" spans="2:4" hidden="1" x14ac:dyDescent="0.3">
      <c r="B421" s="14" t="s">
        <v>145</v>
      </c>
      <c r="C421" t="s">
        <v>292</v>
      </c>
      <c r="D421" t="s">
        <v>176</v>
      </c>
    </row>
    <row r="422" spans="2:4" hidden="1" x14ac:dyDescent="0.3">
      <c r="B422" s="14" t="s">
        <v>144</v>
      </c>
      <c r="C422" t="s">
        <v>287</v>
      </c>
      <c r="D422" t="s">
        <v>176</v>
      </c>
    </row>
    <row r="423" spans="2:4" hidden="1" x14ac:dyDescent="0.3">
      <c r="B423" s="40" t="s">
        <v>33</v>
      </c>
      <c r="C423" t="s">
        <v>293</v>
      </c>
      <c r="D423" t="s">
        <v>176</v>
      </c>
    </row>
    <row r="424" spans="2:4" hidden="1" x14ac:dyDescent="0.3">
      <c r="B424" s="40" t="s">
        <v>64</v>
      </c>
      <c r="C424" t="s">
        <v>246</v>
      </c>
      <c r="D424" t="s">
        <v>20</v>
      </c>
    </row>
    <row r="425" spans="2:4" hidden="1" x14ac:dyDescent="0.3">
      <c r="B425" s="40" t="s">
        <v>167</v>
      </c>
      <c r="C425" t="s">
        <v>247</v>
      </c>
      <c r="D425" t="s">
        <v>20</v>
      </c>
    </row>
    <row r="426" spans="2:4" hidden="1" x14ac:dyDescent="0.3">
      <c r="B426" s="40" t="s">
        <v>168</v>
      </c>
      <c r="C426" t="s">
        <v>248</v>
      </c>
      <c r="D426" t="s">
        <v>20</v>
      </c>
    </row>
    <row r="427" spans="2:4" hidden="1" x14ac:dyDescent="0.3">
      <c r="B427" s="40" t="s">
        <v>65</v>
      </c>
      <c r="C427" t="s">
        <v>249</v>
      </c>
      <c r="D427" t="s">
        <v>20</v>
      </c>
    </row>
    <row r="428" spans="2:4" hidden="1" x14ac:dyDescent="0.3">
      <c r="B428" s="40" t="s">
        <v>132</v>
      </c>
      <c r="C428" t="s">
        <v>250</v>
      </c>
      <c r="D428" t="s">
        <v>20</v>
      </c>
    </row>
    <row r="429" spans="2:4" hidden="1" x14ac:dyDescent="0.3">
      <c r="B429" s="40" t="s">
        <v>68</v>
      </c>
      <c r="C429" t="s">
        <v>251</v>
      </c>
      <c r="D429" t="s">
        <v>20</v>
      </c>
    </row>
    <row r="430" spans="2:4" hidden="1" x14ac:dyDescent="0.3">
      <c r="B430" s="40" t="s">
        <v>169</v>
      </c>
      <c r="C430" t="s">
        <v>252</v>
      </c>
      <c r="D430" t="s">
        <v>20</v>
      </c>
    </row>
    <row r="431" spans="2:4" hidden="1" x14ac:dyDescent="0.3">
      <c r="B431" s="40" t="s">
        <v>51</v>
      </c>
      <c r="C431" t="s">
        <v>200</v>
      </c>
      <c r="D431" t="s">
        <v>117</v>
      </c>
    </row>
    <row r="432" spans="2:4" hidden="1" x14ac:dyDescent="0.3">
      <c r="B432" s="40" t="s">
        <v>118</v>
      </c>
      <c r="C432" t="s">
        <v>201</v>
      </c>
      <c r="D432" t="s">
        <v>117</v>
      </c>
    </row>
    <row r="433" spans="2:4" hidden="1" x14ac:dyDescent="0.3">
      <c r="B433" s="40" t="s">
        <v>150</v>
      </c>
      <c r="C433" t="s">
        <v>202</v>
      </c>
      <c r="D433" t="s">
        <v>117</v>
      </c>
    </row>
    <row r="434" spans="2:4" hidden="1" x14ac:dyDescent="0.3">
      <c r="B434" s="40" t="s">
        <v>50</v>
      </c>
      <c r="C434" t="s">
        <v>203</v>
      </c>
      <c r="D434" t="s">
        <v>117</v>
      </c>
    </row>
    <row r="435" spans="2:4" hidden="1" x14ac:dyDescent="0.3">
      <c r="B435" s="40" t="s">
        <v>51</v>
      </c>
      <c r="C435" t="s">
        <v>200</v>
      </c>
      <c r="D435" t="s">
        <v>177</v>
      </c>
    </row>
    <row r="436" spans="2:4" hidden="1" x14ac:dyDescent="0.3">
      <c r="B436" s="40" t="s">
        <v>46</v>
      </c>
      <c r="C436" t="s">
        <v>204</v>
      </c>
      <c r="D436" t="s">
        <v>177</v>
      </c>
    </row>
    <row r="437" spans="2:4" hidden="1" x14ac:dyDescent="0.3">
      <c r="B437" s="40" t="s">
        <v>118</v>
      </c>
      <c r="C437" t="s">
        <v>201</v>
      </c>
      <c r="D437" t="s">
        <v>177</v>
      </c>
    </row>
    <row r="438" spans="2:4" hidden="1" x14ac:dyDescent="0.3">
      <c r="B438" s="40" t="s">
        <v>47</v>
      </c>
      <c r="C438" t="s">
        <v>205</v>
      </c>
      <c r="D438" t="s">
        <v>177</v>
      </c>
    </row>
    <row r="439" spans="2:4" hidden="1" x14ac:dyDescent="0.3">
      <c r="B439" s="40" t="s">
        <v>150</v>
      </c>
      <c r="C439" t="s">
        <v>202</v>
      </c>
      <c r="D439" t="s">
        <v>177</v>
      </c>
    </row>
    <row r="440" spans="2:4" hidden="1" x14ac:dyDescent="0.3">
      <c r="B440" s="40" t="s">
        <v>49</v>
      </c>
      <c r="C440" t="s">
        <v>206</v>
      </c>
      <c r="D440" t="s">
        <v>177</v>
      </c>
    </row>
    <row r="441" spans="2:4" hidden="1" x14ac:dyDescent="0.3">
      <c r="B441" s="40" t="s">
        <v>50</v>
      </c>
      <c r="C441" t="s">
        <v>203</v>
      </c>
      <c r="D441" t="s">
        <v>177</v>
      </c>
    </row>
    <row r="442" spans="2:4" hidden="1" x14ac:dyDescent="0.3">
      <c r="B442" s="40" t="s">
        <v>48</v>
      </c>
      <c r="C442" t="s">
        <v>207</v>
      </c>
      <c r="D442" t="s">
        <v>177</v>
      </c>
    </row>
    <row r="443" spans="2:4" hidden="1" x14ac:dyDescent="0.3">
      <c r="B443" s="40" t="s">
        <v>119</v>
      </c>
      <c r="C443" t="s">
        <v>208</v>
      </c>
      <c r="D443" t="s">
        <v>177</v>
      </c>
    </row>
    <row r="444" spans="2:4" hidden="1" x14ac:dyDescent="0.3">
      <c r="B444" s="40" t="s">
        <v>46</v>
      </c>
      <c r="C444" t="s">
        <v>204</v>
      </c>
      <c r="D444" s="41" t="s">
        <v>105</v>
      </c>
    </row>
    <row r="445" spans="2:4" hidden="1" x14ac:dyDescent="0.3">
      <c r="B445" s="40" t="s">
        <v>47</v>
      </c>
      <c r="C445" t="s">
        <v>205</v>
      </c>
      <c r="D445" s="41" t="s">
        <v>105</v>
      </c>
    </row>
    <row r="446" spans="2:4" hidden="1" x14ac:dyDescent="0.3">
      <c r="B446" s="40" t="s">
        <v>49</v>
      </c>
      <c r="C446" t="s">
        <v>206</v>
      </c>
      <c r="D446" s="41" t="s">
        <v>105</v>
      </c>
    </row>
    <row r="447" spans="2:4" hidden="1" x14ac:dyDescent="0.3">
      <c r="B447" s="40" t="s">
        <v>48</v>
      </c>
      <c r="C447" t="s">
        <v>207</v>
      </c>
      <c r="D447" s="41" t="s">
        <v>105</v>
      </c>
    </row>
    <row r="448" spans="2:4" hidden="1" x14ac:dyDescent="0.3">
      <c r="B448" s="40" t="s">
        <v>119</v>
      </c>
      <c r="C448" t="s">
        <v>208</v>
      </c>
      <c r="D448" s="41" t="s">
        <v>105</v>
      </c>
    </row>
    <row r="449" spans="2:4" hidden="1" x14ac:dyDescent="0.3">
      <c r="B449" s="40" t="s">
        <v>151</v>
      </c>
      <c r="C449" t="s">
        <v>209</v>
      </c>
      <c r="D449" t="s">
        <v>120</v>
      </c>
    </row>
    <row r="450" spans="2:4" hidden="1" x14ac:dyDescent="0.3">
      <c r="B450" s="40" t="s">
        <v>121</v>
      </c>
      <c r="C450" t="s">
        <v>210</v>
      </c>
      <c r="D450" t="s">
        <v>120</v>
      </c>
    </row>
    <row r="451" spans="2:4" hidden="1" x14ac:dyDescent="0.3">
      <c r="B451" s="40" t="s">
        <v>122</v>
      </c>
      <c r="C451" t="s">
        <v>211</v>
      </c>
      <c r="D451" t="s">
        <v>120</v>
      </c>
    </row>
    <row r="452" spans="2:4" hidden="1" x14ac:dyDescent="0.3">
      <c r="B452" s="40" t="s">
        <v>123</v>
      </c>
      <c r="C452" t="s">
        <v>212</v>
      </c>
      <c r="D452" t="s">
        <v>120</v>
      </c>
    </row>
    <row r="453" spans="2:4" hidden="1" x14ac:dyDescent="0.3">
      <c r="B453" s="40" t="s">
        <v>152</v>
      </c>
      <c r="C453" t="s">
        <v>213</v>
      </c>
      <c r="D453" t="s">
        <v>17</v>
      </c>
    </row>
    <row r="454" spans="2:4" hidden="1" x14ac:dyDescent="0.3">
      <c r="B454" s="40" t="s">
        <v>59</v>
      </c>
      <c r="C454" t="s">
        <v>221</v>
      </c>
      <c r="D454" t="s">
        <v>17</v>
      </c>
    </row>
    <row r="455" spans="2:4" hidden="1" x14ac:dyDescent="0.3">
      <c r="B455" s="40" t="s">
        <v>124</v>
      </c>
      <c r="C455" t="s">
        <v>214</v>
      </c>
      <c r="D455" t="s">
        <v>17</v>
      </c>
    </row>
    <row r="456" spans="2:4" hidden="1" x14ac:dyDescent="0.3">
      <c r="B456" s="40" t="s">
        <v>58</v>
      </c>
      <c r="C456" t="s">
        <v>222</v>
      </c>
      <c r="D456" t="s">
        <v>17</v>
      </c>
    </row>
    <row r="457" spans="2:4" hidden="1" x14ac:dyDescent="0.3">
      <c r="B457" s="40" t="s">
        <v>56</v>
      </c>
      <c r="C457" t="s">
        <v>215</v>
      </c>
      <c r="D457" t="s">
        <v>17</v>
      </c>
    </row>
    <row r="458" spans="2:4" hidden="1" x14ac:dyDescent="0.3">
      <c r="B458" s="40" t="s">
        <v>154</v>
      </c>
      <c r="C458" t="s">
        <v>223</v>
      </c>
      <c r="D458" t="s">
        <v>17</v>
      </c>
    </row>
    <row r="459" spans="2:4" hidden="1" x14ac:dyDescent="0.3">
      <c r="B459" s="40" t="s">
        <v>55</v>
      </c>
      <c r="C459" t="s">
        <v>216</v>
      </c>
      <c r="D459" t="s">
        <v>17</v>
      </c>
    </row>
    <row r="460" spans="2:4" hidden="1" x14ac:dyDescent="0.3">
      <c r="B460" s="40" t="s">
        <v>155</v>
      </c>
      <c r="C460" t="s">
        <v>224</v>
      </c>
      <c r="D460" t="s">
        <v>17</v>
      </c>
    </row>
    <row r="461" spans="2:4" hidden="1" x14ac:dyDescent="0.3">
      <c r="B461" s="40" t="s">
        <v>153</v>
      </c>
      <c r="C461" t="s">
        <v>217</v>
      </c>
      <c r="D461" t="s">
        <v>17</v>
      </c>
    </row>
    <row r="462" spans="2:4" hidden="1" x14ac:dyDescent="0.3">
      <c r="B462" s="40" t="s">
        <v>60</v>
      </c>
      <c r="C462" t="s">
        <v>225</v>
      </c>
      <c r="D462" t="s">
        <v>17</v>
      </c>
    </row>
    <row r="463" spans="2:4" hidden="1" x14ac:dyDescent="0.3">
      <c r="B463" s="40" t="s">
        <v>53</v>
      </c>
      <c r="C463" t="s">
        <v>218</v>
      </c>
      <c r="D463" t="s">
        <v>17</v>
      </c>
    </row>
    <row r="464" spans="2:4" hidden="1" x14ac:dyDescent="0.3">
      <c r="B464" s="40" t="s">
        <v>125</v>
      </c>
      <c r="C464" t="s">
        <v>219</v>
      </c>
      <c r="D464" t="s">
        <v>17</v>
      </c>
    </row>
    <row r="465" spans="2:4" hidden="1" x14ac:dyDescent="0.3">
      <c r="B465" s="40" t="s">
        <v>54</v>
      </c>
      <c r="C465" t="s">
        <v>220</v>
      </c>
      <c r="D465" t="s">
        <v>17</v>
      </c>
    </row>
    <row r="466" spans="2:4" hidden="1" x14ac:dyDescent="0.3">
      <c r="B466" s="40" t="s">
        <v>131</v>
      </c>
      <c r="C466" t="s">
        <v>234</v>
      </c>
      <c r="D466" t="s">
        <v>130</v>
      </c>
    </row>
    <row r="467" spans="2:4" hidden="1" x14ac:dyDescent="0.3">
      <c r="B467" s="40" t="s">
        <v>159</v>
      </c>
      <c r="C467" t="s">
        <v>235</v>
      </c>
      <c r="D467" t="s">
        <v>130</v>
      </c>
    </row>
    <row r="468" spans="2:4" hidden="1" x14ac:dyDescent="0.3">
      <c r="B468" s="40" t="s">
        <v>160</v>
      </c>
      <c r="C468" t="s">
        <v>236</v>
      </c>
      <c r="D468" t="s">
        <v>130</v>
      </c>
    </row>
    <row r="469" spans="2:4" hidden="1" x14ac:dyDescent="0.3">
      <c r="B469" s="40" t="s">
        <v>161</v>
      </c>
      <c r="C469" t="s">
        <v>237</v>
      </c>
      <c r="D469" t="s">
        <v>130</v>
      </c>
    </row>
    <row r="470" spans="2:4" hidden="1" x14ac:dyDescent="0.3">
      <c r="B470" s="40" t="s">
        <v>162</v>
      </c>
      <c r="C470" t="s">
        <v>238</v>
      </c>
      <c r="D470" t="s">
        <v>130</v>
      </c>
    </row>
    <row r="471" spans="2:4" hidden="1" x14ac:dyDescent="0.3">
      <c r="B471" s="42" t="s">
        <v>163</v>
      </c>
      <c r="C471" t="s">
        <v>239</v>
      </c>
      <c r="D471" t="s">
        <v>130</v>
      </c>
    </row>
    <row r="472" spans="2:4" hidden="1" x14ac:dyDescent="0.3">
      <c r="B472" s="42" t="s">
        <v>164</v>
      </c>
      <c r="C472" t="s">
        <v>240</v>
      </c>
      <c r="D472" t="s">
        <v>130</v>
      </c>
    </row>
    <row r="473" spans="2:4" hidden="1" x14ac:dyDescent="0.3">
      <c r="B473" s="40" t="s">
        <v>43</v>
      </c>
      <c r="C473" t="s">
        <v>241</v>
      </c>
      <c r="D473" t="s">
        <v>130</v>
      </c>
    </row>
    <row r="474" spans="2:4" hidden="1" x14ac:dyDescent="0.3">
      <c r="B474" s="42" t="s">
        <v>165</v>
      </c>
      <c r="C474" t="s">
        <v>242</v>
      </c>
      <c r="D474" t="s">
        <v>130</v>
      </c>
    </row>
    <row r="475" spans="2:4" hidden="1" x14ac:dyDescent="0.3">
      <c r="B475" s="42" t="s">
        <v>166</v>
      </c>
      <c r="C475" t="s">
        <v>243</v>
      </c>
      <c r="D475" t="s">
        <v>130</v>
      </c>
    </row>
    <row r="476" spans="2:4" hidden="1" x14ac:dyDescent="0.3">
      <c r="B476" s="40" t="s">
        <v>44</v>
      </c>
      <c r="C476" t="s">
        <v>244</v>
      </c>
      <c r="D476" t="s">
        <v>130</v>
      </c>
    </row>
    <row r="477" spans="2:4" hidden="1" x14ac:dyDescent="0.3">
      <c r="B477" s="42" t="s">
        <v>45</v>
      </c>
      <c r="C477" t="s">
        <v>245</v>
      </c>
      <c r="D477" t="s">
        <v>130</v>
      </c>
    </row>
    <row r="478" spans="2:4" hidden="1" x14ac:dyDescent="0.3">
      <c r="B478" s="40" t="s">
        <v>59</v>
      </c>
      <c r="C478" t="s">
        <v>221</v>
      </c>
      <c r="D478" t="s">
        <v>57</v>
      </c>
    </row>
    <row r="479" spans="2:4" hidden="1" x14ac:dyDescent="0.3">
      <c r="B479" s="40" t="s">
        <v>58</v>
      </c>
      <c r="C479" t="s">
        <v>222</v>
      </c>
      <c r="D479" t="s">
        <v>57</v>
      </c>
    </row>
    <row r="480" spans="2:4" hidden="1" x14ac:dyDescent="0.3">
      <c r="B480" s="40" t="s">
        <v>154</v>
      </c>
      <c r="C480" t="s">
        <v>223</v>
      </c>
      <c r="D480" t="s">
        <v>57</v>
      </c>
    </row>
    <row r="481" spans="2:4" hidden="1" x14ac:dyDescent="0.3">
      <c r="B481" s="40" t="s">
        <v>155</v>
      </c>
      <c r="C481" t="s">
        <v>224</v>
      </c>
      <c r="D481" t="s">
        <v>57</v>
      </c>
    </row>
    <row r="482" spans="2:4" hidden="1" x14ac:dyDescent="0.3">
      <c r="B482" s="40" t="s">
        <v>60</v>
      </c>
      <c r="C482" t="s">
        <v>225</v>
      </c>
      <c r="D482" t="s">
        <v>57</v>
      </c>
    </row>
  </sheetData>
  <mergeCells count="28">
    <mergeCell ref="AR10:AU10"/>
    <mergeCell ref="H20:M20"/>
    <mergeCell ref="N20:S20"/>
    <mergeCell ref="T20:Y20"/>
    <mergeCell ref="Z20:AE20"/>
    <mergeCell ref="AF20:AK20"/>
    <mergeCell ref="AL20:AQ20"/>
    <mergeCell ref="AR20:AU20"/>
    <mergeCell ref="H10:M10"/>
    <mergeCell ref="N10:S10"/>
    <mergeCell ref="T10:Y10"/>
    <mergeCell ref="Z10:AE10"/>
    <mergeCell ref="AF10:AK10"/>
    <mergeCell ref="AL10:AQ10"/>
    <mergeCell ref="AR29:AU29"/>
    <mergeCell ref="H39:M39"/>
    <mergeCell ref="N39:S39"/>
    <mergeCell ref="T39:Y39"/>
    <mergeCell ref="Z39:AE39"/>
    <mergeCell ref="AF39:AK39"/>
    <mergeCell ref="AL39:AQ39"/>
    <mergeCell ref="AR39:AU39"/>
    <mergeCell ref="H29:M29"/>
    <mergeCell ref="N29:S29"/>
    <mergeCell ref="T29:Y29"/>
    <mergeCell ref="Z29:AE29"/>
    <mergeCell ref="AF29:AK29"/>
    <mergeCell ref="AL29:AQ29"/>
  </mergeCells>
  <dataValidations count="2">
    <dataValidation type="list" allowBlank="1" showInputMessage="1" showErrorMessage="1" sqref="S23:T28 AQ13:AQ19 M32:M38 Y42:Y47 S32:T38 Y13:Y19 M42:M47 AE42:AE47 S13:T19 S42:T47 AQ23:AQ28 Y32:Y38 AE23:AE28 AE32:AE38 Y23:Y28 AK13:AK19 AK23:AK28 AK42:AK47 AK32:AK38 AE13:AE19" xr:uid="{F5978C54-A913-47A4-8EF4-E94E9C191F93}">
      <formula1>$C$68:$C$72</formula1>
    </dataValidation>
    <dataValidation type="list" allowBlank="1" showInputMessage="1" showErrorMessage="1" sqref="C13:C19 C32:C38 C23:C28 C42:C47" xr:uid="{B632D982-6399-470F-82F8-C4F34465B666}">
      <formula1>INDIRECT(D13)</formula1>
    </dataValidation>
  </dataValidations>
  <hyperlinks>
    <hyperlink ref="B212" r:id="rId1" xr:uid="{B75AFF2A-19BB-4D74-8808-F75669D72078}"/>
    <hyperlink ref="B161" r:id="rId2" xr:uid="{0E139530-077F-4A4D-AD0C-03FBDD6DC157}"/>
    <hyperlink ref="B159" r:id="rId3" xr:uid="{330F6B57-07F6-4FDA-9B67-2243D28348A5}"/>
    <hyperlink ref="B158" r:id="rId4" xr:uid="{AF63DD92-944F-42D8-8092-7C8606EDEC6D}"/>
    <hyperlink ref="B155" r:id="rId5" xr:uid="{49610E3D-00AB-4650-A55E-9DA650D91281}"/>
    <hyperlink ref="B156" r:id="rId6" xr:uid="{41126637-DC97-43BC-844C-9008C652430B}"/>
    <hyperlink ref="B99" r:id="rId7" xr:uid="{494D3F42-A9BA-4D13-8A57-4305527E76EB}"/>
    <hyperlink ref="B80" r:id="rId8" xr:uid="{F4933BE8-0BFB-453D-9783-A1BFD09BFC57}"/>
    <hyperlink ref="B79" r:id="rId9" xr:uid="{E3B42970-62A9-411E-99C2-A0CF7E8BCE43}"/>
    <hyperlink ref="B77" r:id="rId10" xr:uid="{742E631B-F1A9-47C6-A223-8C86276586E4}"/>
    <hyperlink ref="B78" r:id="rId11" xr:uid="{21ADFFA4-DA87-46CA-A315-B91A5560EB68}"/>
    <hyperlink ref="B81" r:id="rId12" xr:uid="{C90E981B-23E1-4334-B9A1-5AA45F129564}"/>
    <hyperlink ref="B82" r:id="rId13" xr:uid="{05B539E5-75F7-4C41-ABE2-472C2227D6BA}"/>
    <hyperlink ref="B76" r:id="rId14" xr:uid="{E988A364-30C3-4BF0-8446-32D0068B7284}"/>
    <hyperlink ref="B87" r:id="rId15" xr:uid="{592C128D-7FA3-42EE-9C89-2157D65F57B9}"/>
    <hyperlink ref="B85" r:id="rId16" xr:uid="{26C33DC9-166D-4EF7-A527-F9BD062B0317}"/>
    <hyperlink ref="B86" r:id="rId17" xr:uid="{F3BAF9F1-D3D9-4D1F-8EA2-FDA599040726}"/>
    <hyperlink ref="B88" r:id="rId18" xr:uid="{A8AC2E8E-FF08-4F15-B2C3-CE68A1859EE7}"/>
    <hyperlink ref="B91" r:id="rId19" xr:uid="{AD7F8097-E87C-42A8-9DD6-A78C4E5C1F6E}"/>
    <hyperlink ref="B92" r:id="rId20" xr:uid="{68BB3366-B311-470E-B273-FAA7CA2EBFB1}"/>
    <hyperlink ref="B94" r:id="rId21" xr:uid="{316B2AEB-5B0D-47BB-96E5-DF93D8C67E90}"/>
    <hyperlink ref="B93" r:id="rId22" xr:uid="{430A4005-9986-43AC-9008-EC95BF63BBEC}"/>
    <hyperlink ref="B95" r:id="rId23" xr:uid="{FA9EE1B8-B0AD-439C-AD02-C4DA3624E8E2}"/>
    <hyperlink ref="B96" r:id="rId24" xr:uid="{C1C4993F-58B7-4AB6-99B3-DAB5ADD1FA15}"/>
    <hyperlink ref="B97" r:id="rId25" xr:uid="{9D585548-2A8A-403D-A519-9EE48ED25D9C}"/>
    <hyperlink ref="B98" r:id="rId26" xr:uid="{80E5D2F8-28AC-4316-B6B2-7A4B93B21BFF}"/>
    <hyperlink ref="B101" r:id="rId27" xr:uid="{94C42322-4DBD-4367-B0AA-E4E2571817B2}"/>
    <hyperlink ref="B100" r:id="rId28" xr:uid="{D32E991F-427B-404B-8B23-7DE9ED2D455A}"/>
    <hyperlink ref="B110" r:id="rId29" xr:uid="{C361824F-20E9-4B96-A5F6-CFE7EC9B4218}"/>
    <hyperlink ref="B113" r:id="rId30" xr:uid="{B6E54C80-4E72-4F62-AAE9-58A783DE78B6}"/>
    <hyperlink ref="B114" r:id="rId31" xr:uid="{FE767A24-0D40-4ED9-A6FF-348DF1F48B4A}"/>
    <hyperlink ref="B112" r:id="rId32" xr:uid="{91929328-D1E0-406C-AD79-623892335E90}"/>
    <hyperlink ref="B111" r:id="rId33" xr:uid="{AA421D5A-C066-4168-BBEF-990925692032}"/>
    <hyperlink ref="B106" r:id="rId34" xr:uid="{6E391FAC-673C-4A81-B1AE-C5FE870A9816}"/>
    <hyperlink ref="B107" r:id="rId35" xr:uid="{858AA4EC-4C77-4DB9-A5DB-2BF274B60E3C}"/>
    <hyperlink ref="B105" r:id="rId36" xr:uid="{26FA9FDF-F8D7-4F08-8982-09AEB3D83C3F}"/>
    <hyperlink ref="B104" r:id="rId37" xr:uid="{3075808D-7E02-4F0F-AEAB-609C79B48103}"/>
    <hyperlink ref="B141" r:id="rId38" xr:uid="{E5A905D7-53A9-42D4-9965-A41D25109877}"/>
    <hyperlink ref="B140" r:id="rId39" xr:uid="{DD4062BE-A0F3-445C-9465-24F30C2B3C31}"/>
    <hyperlink ref="B143" r:id="rId40" xr:uid="{5107CBA2-881E-40E0-A395-462087AFE36D}"/>
    <hyperlink ref="B146" r:id="rId41" xr:uid="{4D5E44AC-F287-41F8-BDD7-4F0BCE4F7654}"/>
    <hyperlink ref="B153" r:id="rId42" xr:uid="{A8F124F5-C865-49B8-A07B-05A64E2E1FBE}"/>
    <hyperlink ref="B150" r:id="rId43" xr:uid="{5FF62FD6-8A6D-4B61-BDFE-809B7FE0ED32}"/>
    <hyperlink ref="B151" r:id="rId44" xr:uid="{825ED7A8-803F-4F27-8A00-D7FF36240C0D}"/>
    <hyperlink ref="B152" r:id="rId45" xr:uid="{548797E0-062F-445F-8624-B604579F9C8E}"/>
    <hyperlink ref="B160" r:id="rId46" xr:uid="{74B93C2B-FB49-409F-BDA1-2457DE09F330}"/>
    <hyperlink ref="B154" r:id="rId47" xr:uid="{E6E04307-2C2F-4B95-89C7-3E23C6AD9A1D}"/>
    <hyperlink ref="B157" r:id="rId48" xr:uid="{F740C2BB-2334-47AD-A467-35C18280C10E}"/>
    <hyperlink ref="B144" r:id="rId49" xr:uid="{911DFD1D-25A3-4A9E-BFAB-F09B815A7CAE}"/>
    <hyperlink ref="B142" r:id="rId50" xr:uid="{4D651156-BCF8-47F1-B59C-4FBE7C132851}"/>
    <hyperlink ref="B118" r:id="rId51" xr:uid="{C73368FB-AB46-4B81-B1C5-32DE6317A1A6}"/>
    <hyperlink ref="B117" r:id="rId52" xr:uid="{7B668AEB-A342-4792-845B-37F3F7BE41EB}"/>
    <hyperlink ref="B119" r:id="rId53" xr:uid="{E59D2893-54CA-4519-83B6-D992B2421A75}"/>
    <hyperlink ref="B145" r:id="rId54" xr:uid="{69E00C37-53B9-4B7F-A8B6-ED49A02EB6FC}"/>
    <hyperlink ref="B120" r:id="rId55" xr:uid="{EE48AD85-F7E7-44F9-A591-935981291078}"/>
    <hyperlink ref="B147" r:id="rId56" xr:uid="{6E9D4387-59CD-4626-B3E5-C13E41E7B399}"/>
    <hyperlink ref="B164" r:id="rId57" xr:uid="{9D1604D3-BE5F-45D8-8CAB-F1C1BF05E9DE}"/>
    <hyperlink ref="B169" r:id="rId58" xr:uid="{54BB1E0E-5A86-49DD-A120-D22F4825E114}"/>
    <hyperlink ref="B170" r:id="rId59" xr:uid="{BE8A7BEF-7679-4B63-A157-F7076D92F0E0}"/>
    <hyperlink ref="B166" r:id="rId60" xr:uid="{CB6B2A32-5B59-4546-9EE3-44203BD94B8B}"/>
    <hyperlink ref="B175" r:id="rId61" xr:uid="{74AE438D-CF96-4E22-BCA9-A73E89C5DB9E}"/>
    <hyperlink ref="B165" r:id="rId62" xr:uid="{5F2F03DB-4EC3-4F15-92F8-B53EA2F48E82}"/>
    <hyperlink ref="B176" r:id="rId63" xr:uid="{27DB3F7B-C323-400A-B16E-F2D36B5C96B5}"/>
    <hyperlink ref="B183" r:id="rId64" xr:uid="{C8284BEE-1283-45B7-A8A6-8DD977C4A0BE}"/>
    <hyperlink ref="B179" r:id="rId65" xr:uid="{C48E1FBE-399D-4D0B-A649-0DB80D5F803A}"/>
    <hyperlink ref="B177" r:id="rId66" xr:uid="{254F3587-6A26-4A98-B858-C9AC97B62ACC}"/>
    <hyperlink ref="B178" r:id="rId67" xr:uid="{B9164A29-A178-4C65-84D2-D777A75211DB}"/>
    <hyperlink ref="B167" r:id="rId68" xr:uid="{888EF7F3-9A3E-4B1B-B523-03EDA0DEC560}"/>
    <hyperlink ref="B168" r:id="rId69" xr:uid="{730F5C9F-24F2-41F9-A712-7A87DA930543}"/>
    <hyperlink ref="B173" r:id="rId70" xr:uid="{2446C1B6-B9ED-47C9-8B0B-C5F519DA095D}"/>
    <hyperlink ref="B174" r:id="rId71" xr:uid="{32CD31FE-CBBE-4540-9AF3-FDC029D47BAE}"/>
    <hyperlink ref="B184" r:id="rId72" xr:uid="{211E0AE2-7B4A-4D46-B009-BBC1420DE10E}"/>
    <hyperlink ref="B185" r:id="rId73" xr:uid="{B20E6F15-3733-4AC9-90FC-13BFAF159D6A}"/>
    <hyperlink ref="B186" r:id="rId74" xr:uid="{035D0635-CA9C-4A26-A09D-5500185DB113}"/>
    <hyperlink ref="B180" r:id="rId75" xr:uid="{D12C03AD-9338-47A8-B709-F42B2993A505}"/>
    <hyperlink ref="B190" r:id="rId76" xr:uid="{FCD7F990-EC68-488F-B973-17B774317D0C}"/>
    <hyperlink ref="B189" r:id="rId77" xr:uid="{926BB812-AB55-4B69-95A4-D328EDBB21DF}"/>
    <hyperlink ref="B191" r:id="rId78" xr:uid="{DEF5A060-4362-4EDC-BA4E-BE3C43470F63}"/>
    <hyperlink ref="B203" r:id="rId79" xr:uid="{4C65D629-B575-4C1A-ABEF-7F1FB121A31D}"/>
    <hyperlink ref="B206" r:id="rId80" xr:uid="{E01B2DC4-6939-4C87-BBA5-788502F3AFC1}"/>
    <hyperlink ref="B204" r:id="rId81" xr:uid="{C856EB5E-F759-4A6D-B9EC-ECF3651343C7}"/>
    <hyperlink ref="B216" r:id="rId82" xr:uid="{3068C4F5-A2B3-4DE1-BF73-6AA723324134}"/>
    <hyperlink ref="B213" r:id="rId83" xr:uid="{31BB529B-7517-454A-AE18-6AE247067143}"/>
    <hyperlink ref="B220" r:id="rId84" xr:uid="{B3A07D17-2B30-43A8-9A23-B8202CB406BF}"/>
    <hyperlink ref="B225" r:id="rId85" xr:uid="{852E62A5-A1FC-448F-A003-F9320D7C5D4D}"/>
    <hyperlink ref="B208" r:id="rId86" xr:uid="{1589E809-7289-44DC-BEE4-6A513A9D6E27}"/>
    <hyperlink ref="B209" r:id="rId87" xr:uid="{791C2B8C-B0E5-4305-98CE-535C3732AAE2}"/>
    <hyperlink ref="B214" r:id="rId88" xr:uid="{B60862D0-8129-4DAD-A288-B6963541C753}"/>
    <hyperlink ref="B215" r:id="rId89" xr:uid="{154D1615-79C0-46B7-A90E-5FEBE44B1178}"/>
    <hyperlink ref="B223" r:id="rId90" xr:uid="{8BB21062-3F72-4ED0-9603-FF5D36EF7DDD}"/>
    <hyperlink ref="B205" r:id="rId91" xr:uid="{1EE5FB43-DB6F-45D3-85A7-DA649E4FFE3B}"/>
    <hyperlink ref="B195" r:id="rId92" xr:uid="{7A753411-E9BC-4EE8-8DAA-0134FB2F327A}"/>
    <hyperlink ref="B194" r:id="rId93" xr:uid="{864EE522-E7AA-4444-AF9B-101B959A296C}"/>
    <hyperlink ref="B198" r:id="rId94" xr:uid="{BCB3B33C-CBBB-451A-9150-A132F11D030E}"/>
    <hyperlink ref="B196" r:id="rId95" xr:uid="{3AE75FDD-07EF-4ECC-8996-A10CE092B3EF}"/>
    <hyperlink ref="B197" r:id="rId96" xr:uid="{132B8ECA-52AF-4667-8A9F-9FFECC392DC1}"/>
    <hyperlink ref="B199" r:id="rId97" xr:uid="{80372C5B-32CC-4876-AFD6-963770C41EF8}"/>
    <hyperlink ref="B200" r:id="rId98" xr:uid="{3F1A2502-5FB0-4E95-BF8A-EB7CBBF02AAA}"/>
    <hyperlink ref="B125" r:id="rId99" xr:uid="{464D8AE4-61D6-4C8D-A011-9AF6BB4C0CE9}"/>
    <hyperlink ref="B126" r:id="rId100" xr:uid="{AF74BD9C-ED79-44E5-B507-E041059A6039}"/>
    <hyperlink ref="B221" r:id="rId101" xr:uid="{C5377EFF-1A78-4B9D-9FC3-8A185D8477A6}"/>
    <hyperlink ref="B222" r:id="rId102" xr:uid="{1CCA53B2-000E-4B85-BADB-8E01A708857C}"/>
    <hyperlink ref="B207" r:id="rId103" xr:uid="{9F2D3CB8-93CF-4D00-A9BC-D6509C5B3AFA}"/>
    <hyperlink ref="B224" r:id="rId104" xr:uid="{E521AE5B-E8B7-4351-B3A2-24C8A6E3FE20}"/>
    <hyperlink ref="B217" r:id="rId105" xr:uid="{CEF1E00A-2C92-42C2-9F0A-2D59B9F01481}"/>
    <hyperlink ref="B128" r:id="rId106" xr:uid="{666B34E2-F054-4A6C-905E-B4D9A02E79B5}"/>
    <hyperlink ref="B129" r:id="rId107" xr:uid="{EC3C4DC7-7433-4967-899C-C5CE83BBC780}"/>
    <hyperlink ref="B130" r:id="rId108" xr:uid="{FA3E498A-0E37-428F-8641-7B13E8A92EAA}"/>
    <hyperlink ref="B123" r:id="rId109" xr:uid="{D451DA2E-31BC-42F6-A761-77D645E92424}"/>
    <hyperlink ref="B127" r:id="rId110" xr:uid="{FB1D850F-EE00-49DA-A285-8B8808180206}"/>
    <hyperlink ref="B137" r:id="rId111" xr:uid="{4F34303E-AE41-4DE3-B7E7-850863753538}"/>
    <hyperlink ref="B133" r:id="rId112" xr:uid="{F2FA0AA5-899B-4DE4-A3C8-C9F1849862D1}"/>
    <hyperlink ref="B134" r:id="rId113" xr:uid="{8BF7F056-30CF-439D-BDD0-41BA540AD8B5}"/>
    <hyperlink ref="B135" r:id="rId114" xr:uid="{AC64C633-8FF7-4DA2-A967-97E49CE58085}"/>
    <hyperlink ref="B136" r:id="rId115" xr:uid="{B2FA2854-DB10-4B29-8EB5-DF7BC1A236B5}"/>
    <hyperlink ref="B124" r:id="rId116" xr:uid="{921627BC-DF76-472B-9F49-5F2FEF8ABFEE}"/>
    <hyperlink ref="B233" r:id="rId117" xr:uid="{690C5EA9-80FF-4EDF-B435-7E8E6F263CC4}"/>
    <hyperlink ref="B235" r:id="rId118" xr:uid="{98900024-2A73-4589-9387-0F4443B1D2E5}"/>
    <hyperlink ref="B239" r:id="rId119" xr:uid="{F11C89D8-115B-44F0-B39E-8E82B157EDF8}"/>
    <hyperlink ref="B240" r:id="rId120" xr:uid="{FFBB179D-459B-4BC6-9AFE-2EC7E7D1D02C}"/>
    <hyperlink ref="B241" r:id="rId121" xr:uid="{BF550611-3E17-4DDA-B749-594798E0B039}"/>
    <hyperlink ref="B229" r:id="rId122" xr:uid="{7EF04F9B-DAA7-4290-A59F-1B45AFD760BE}"/>
    <hyperlink ref="B237" r:id="rId123" xr:uid="{2E71437D-5950-4CB9-891F-C63B0DAD2E66}"/>
    <hyperlink ref="B238" r:id="rId124" xr:uid="{979F31EA-199F-4AE7-B919-344577C5A841}"/>
    <hyperlink ref="B230" r:id="rId125" xr:uid="{D3D182B2-7034-4FE1-B2FD-3ABB8AD49810}"/>
    <hyperlink ref="B232" r:id="rId126" xr:uid="{C3B06249-8DA1-4C2B-B05B-74ACE52CFAFB}"/>
    <hyperlink ref="B234" r:id="rId127" xr:uid="{93824F51-CE6A-4087-B3C3-F9820A4144DE}"/>
    <hyperlink ref="B236" r:id="rId128" xr:uid="{DE4694D0-7AFB-4EF5-ABEF-65EED99044CC}"/>
    <hyperlink ref="B231" r:id="rId129" xr:uid="{E4849900-9AC7-440D-98C0-AA9CB9CAB6E5}"/>
    <hyperlink ref="B243" r:id="rId130" xr:uid="{2FF161BB-DCB6-4E00-9437-56804AB8A3EC}"/>
    <hyperlink ref="B251" r:id="rId131" xr:uid="{D437C8A5-9568-4E93-B377-02F65AD0CC50}"/>
    <hyperlink ref="B245" r:id="rId132" xr:uid="{B2736DBD-978F-4015-A7BE-406179D9E63F}"/>
    <hyperlink ref="B247" r:id="rId133" xr:uid="{241BADBA-4819-4395-8193-467C8F34B8EC}"/>
    <hyperlink ref="B249" r:id="rId134" xr:uid="{5D17A678-8B58-40BD-B1C4-D642D2CD81B1}"/>
    <hyperlink ref="B253" r:id="rId135" xr:uid="{7A9AD396-23CB-4E53-950E-9133746A13F4}"/>
    <hyperlink ref="B244" r:id="rId136" xr:uid="{A82A4C3F-FA43-4BFD-830B-E6CAA8934F9C}"/>
    <hyperlink ref="B254" r:id="rId137" xr:uid="{1742EC06-7C4D-4689-BBE3-63B214DED41D}"/>
    <hyperlink ref="B250" r:id="rId138" xr:uid="{ADCA9B43-712D-4447-97F0-3CD5B05682C8}"/>
    <hyperlink ref="B246" r:id="rId139" xr:uid="{225AC443-BA2C-445C-904C-D3CCA7AFF20E}"/>
    <hyperlink ref="B248" r:id="rId140" xr:uid="{24598272-D59B-4118-B3CE-42D25BFDE0A1}"/>
    <hyperlink ref="B252" r:id="rId141" xr:uid="{2AB4D693-C911-41E5-8E10-B24DF72D28EB}"/>
    <hyperlink ref="B265" r:id="rId142" xr:uid="{721FFA8B-4A2D-4671-8FDD-24EEA617D044}"/>
    <hyperlink ref="B269" r:id="rId143" xr:uid="{6B0F7090-2634-467D-B863-DBB4E2306153}"/>
    <hyperlink ref="B273" r:id="rId144" xr:uid="{1ABFCA70-AD51-47D2-B8CA-D204BF984812}"/>
    <hyperlink ref="B274" r:id="rId145" xr:uid="{34FDF022-177B-442B-9D2C-10506AA98A9C}"/>
    <hyperlink ref="B275" r:id="rId146" xr:uid="{40EF95F8-C88A-40C2-9788-FD92834FE8FE}"/>
    <hyperlink ref="B257" r:id="rId147" xr:uid="{0C95DC75-089D-4896-A5A3-589AAF25DA75}"/>
    <hyperlink ref="B271" r:id="rId148" xr:uid="{D8B7D939-7755-4AE9-BBE9-CF250713635D}"/>
    <hyperlink ref="B272" r:id="rId149" xr:uid="{A7759B3E-51DB-403C-8E09-5C5675D4A616}"/>
    <hyperlink ref="B259" r:id="rId150" xr:uid="{35FA22B0-819A-4727-8B7B-14CFB1651BD0}"/>
    <hyperlink ref="B263" r:id="rId151" xr:uid="{DE2E75FD-26E0-4D09-BD08-DA276C02C72A}"/>
    <hyperlink ref="B267" r:id="rId152" xr:uid="{446F9CAE-68E5-4AAF-AEE6-0CEA4CEC7837}"/>
    <hyperlink ref="B270" r:id="rId153" xr:uid="{DB254007-D296-407B-AF03-915A7F48139F}"/>
    <hyperlink ref="B261" r:id="rId154" xr:uid="{22B94B5D-9969-4FF4-88A3-BC03C566429F}"/>
    <hyperlink ref="B258" r:id="rId155" xr:uid="{D91B61AF-8C44-43FB-8F4E-4764DA5ACE24}"/>
    <hyperlink ref="B256" r:id="rId156" xr:uid="{57C2EFF6-0514-48C3-8441-D8FE7EA16805}"/>
    <hyperlink ref="B264" r:id="rId157" xr:uid="{9B59FD05-834E-4C60-82A7-A11665BF05DE}"/>
    <hyperlink ref="B260" r:id="rId158" xr:uid="{8A68CA89-42C4-4A18-9108-25479117243F}"/>
    <hyperlink ref="B262" r:id="rId159" xr:uid="{E57B3CDB-6823-43E8-BB05-38246CECBC55}"/>
    <hyperlink ref="B266" r:id="rId160" xr:uid="{E12184C4-A488-476C-AD9B-D6B8CC2BB973}"/>
    <hyperlink ref="B268" r:id="rId161" xr:uid="{97C0D40C-8380-479A-8780-6BDA78C2F933}"/>
    <hyperlink ref="B279" r:id="rId162" xr:uid="{19DC9244-7D8C-4AAC-AF93-C0F4BC8CA112}"/>
    <hyperlink ref="B285" r:id="rId163" xr:uid="{FC51C825-46BF-483A-9640-941D04083F01}"/>
    <hyperlink ref="B286" r:id="rId164" xr:uid="{E201B380-922E-44B2-8D82-CA1DF9BF7F12}"/>
    <hyperlink ref="B283" r:id="rId165" xr:uid="{19A6B15B-BA49-48D3-B975-53A85069B2D2}"/>
    <hyperlink ref="B281" r:id="rId166" xr:uid="{3635DA13-07A4-4986-8EDA-798EB63C2EC2}"/>
    <hyperlink ref="B282" r:id="rId167" xr:uid="{5F6F13A6-CDED-4A2F-9FD3-0E92F1426306}"/>
    <hyperlink ref="B284" r:id="rId168" xr:uid="{ADFD32EE-B3A9-498A-9C79-CA7D620996FD}"/>
    <hyperlink ref="B280" r:id="rId169" xr:uid="{5C6A9BAE-8700-43C6-96E1-DD43914C7CFA}"/>
    <hyperlink ref="B278" r:id="rId170" xr:uid="{428A3938-378C-4531-AA8A-92BF8F0740A6}"/>
    <hyperlink ref="C212" r:id="rId171" xr:uid="{E0498F95-6F35-44AF-AD93-E68B9F110997}"/>
    <hyperlink ref="C161" r:id="rId172" xr:uid="{094AF84C-DFA8-4BFD-A00A-F6CA4E2C6886}"/>
    <hyperlink ref="C159" r:id="rId173" xr:uid="{8EE141F3-AE6E-44FE-A12D-5056D712E674}"/>
    <hyperlink ref="C158" r:id="rId174" xr:uid="{D389E384-FF43-49DF-AE12-1E3485042819}"/>
    <hyperlink ref="C155" r:id="rId175" xr:uid="{C8E3179D-2566-4B6A-BB5A-ECCDACF24141}"/>
    <hyperlink ref="C156" r:id="rId176" xr:uid="{083886AB-D474-4A02-814D-6B6DEC383BC2}"/>
    <hyperlink ref="C99" r:id="rId177" xr:uid="{A266F94D-9137-48AF-8B34-30E7FE3FCE52}"/>
    <hyperlink ref="C80" r:id="rId178" xr:uid="{56291E86-C617-415E-8623-DC71D92E9B6B}"/>
    <hyperlink ref="C243" r:id="rId179" xr:uid="{9B5911DE-EAB3-4B8F-9CF4-E56EA27DE0F1}"/>
  </hyperlinks>
  <pageMargins left="0.7" right="0.7" top="0.75" bottom="0.75" header="0.3" footer="0.3"/>
  <pageSetup scale="34" orientation="landscape" horizontalDpi="4294967295" verticalDpi="4294967295" r:id="rId180"/>
  <drawing r:id="rId181"/>
  <tableParts count="24">
    <tablePart r:id="rId182"/>
    <tablePart r:id="rId183"/>
    <tablePart r:id="rId184"/>
    <tablePart r:id="rId185"/>
    <tablePart r:id="rId186"/>
    <tablePart r:id="rId187"/>
    <tablePart r:id="rId188"/>
    <tablePart r:id="rId189"/>
    <tablePart r:id="rId190"/>
    <tablePart r:id="rId191"/>
    <tablePart r:id="rId192"/>
    <tablePart r:id="rId193"/>
    <tablePart r:id="rId194"/>
    <tablePart r:id="rId195"/>
    <tablePart r:id="rId196"/>
    <tablePart r:id="rId197"/>
    <tablePart r:id="rId198"/>
    <tablePart r:id="rId199"/>
    <tablePart r:id="rId200"/>
    <tablePart r:id="rId201"/>
    <tablePart r:id="rId202"/>
    <tablePart r:id="rId203"/>
    <tablePart r:id="rId204"/>
    <tablePart r:id="rId20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84"/>
  <sheetViews>
    <sheetView showGridLines="0" workbookViewId="0">
      <selection activeCell="C4" sqref="C4"/>
    </sheetView>
  </sheetViews>
  <sheetFormatPr defaultRowHeight="14.4" x14ac:dyDescent="0.3"/>
  <cols>
    <col min="1" max="1" width="24.5546875" bestFit="1" customWidth="1"/>
    <col min="2" max="2" width="35.88671875" customWidth="1"/>
    <col min="3" max="3" width="38.88671875" bestFit="1" customWidth="1"/>
    <col min="4" max="4" width="36" hidden="1" customWidth="1"/>
    <col min="5" max="5" width="32.109375" hidden="1" customWidth="1"/>
    <col min="6" max="6" width="25.33203125" bestFit="1" customWidth="1"/>
    <col min="7" max="7" width="18.44140625" bestFit="1" customWidth="1"/>
    <col min="8" max="8" width="36.109375" bestFit="1" customWidth="1"/>
    <col min="9" max="9" width="7.33203125" customWidth="1"/>
    <col min="10" max="10" width="7.5546875" bestFit="1" customWidth="1"/>
    <col min="11" max="11" width="9" bestFit="1" customWidth="1"/>
    <col min="12" max="12" width="11.33203125" bestFit="1" customWidth="1"/>
    <col min="13" max="13" width="7.5546875" bestFit="1" customWidth="1"/>
    <col min="14" max="14" width="36.109375" customWidth="1"/>
    <col min="15" max="15" width="4.6640625" bestFit="1" customWidth="1"/>
    <col min="16" max="16" width="7.5546875" bestFit="1" customWidth="1"/>
    <col min="17" max="17" width="9" bestFit="1" customWidth="1"/>
    <col min="18" max="18" width="11.33203125" bestFit="1" customWidth="1"/>
    <col min="19" max="19" width="7.5546875" bestFit="1" customWidth="1"/>
    <col min="20" max="20" width="35.109375" customWidth="1"/>
    <col min="21" max="21" width="8.88671875" customWidth="1"/>
    <col min="22" max="22" width="7.5546875" bestFit="1" customWidth="1"/>
    <col min="23" max="23" width="9" bestFit="1" customWidth="1"/>
    <col min="24" max="24" width="11.33203125" bestFit="1" customWidth="1"/>
    <col min="25" max="25" width="7.5546875" bestFit="1" customWidth="1"/>
    <col min="26" max="26" width="36.6640625" customWidth="1"/>
    <col min="27" max="27" width="4.6640625" bestFit="1" customWidth="1"/>
    <col min="28" max="28" width="7.5546875" bestFit="1" customWidth="1"/>
    <col min="29" max="29" width="9" bestFit="1" customWidth="1"/>
    <col min="30" max="30" width="11.33203125" bestFit="1" customWidth="1"/>
    <col min="31" max="31" width="7.5546875" bestFit="1" customWidth="1"/>
    <col min="32" max="32" width="36.33203125" customWidth="1"/>
    <col min="33" max="33" width="4.6640625" bestFit="1" customWidth="1"/>
    <col min="34" max="34" width="7.5546875" bestFit="1" customWidth="1"/>
    <col min="35" max="36" width="17.6640625" bestFit="1" customWidth="1"/>
    <col min="37" max="37" width="15.109375" bestFit="1" customWidth="1"/>
    <col min="38" max="38" width="17.6640625" bestFit="1" customWidth="1"/>
  </cols>
  <sheetData>
    <row r="1" spans="1:35" ht="18.600000000000001" thickBot="1" x14ac:dyDescent="0.4">
      <c r="C1" s="34" t="s">
        <v>87</v>
      </c>
      <c r="D1" s="44"/>
      <c r="E1" s="27"/>
      <c r="F1" s="32" t="s">
        <v>97</v>
      </c>
      <c r="G1" s="33" t="s">
        <v>100</v>
      </c>
      <c r="H1" s="35" t="s">
        <v>89</v>
      </c>
      <c r="I1" s="9" t="s">
        <v>92</v>
      </c>
      <c r="J1" s="11"/>
      <c r="K1" s="11"/>
      <c r="L1" s="11"/>
      <c r="M1" s="11"/>
      <c r="N1" s="11"/>
      <c r="O1" s="11"/>
      <c r="P1" s="11"/>
      <c r="Q1" s="11"/>
      <c r="R1" s="11"/>
      <c r="S1" s="11"/>
      <c r="T1" s="15"/>
      <c r="U1" s="22" t="s">
        <v>93</v>
      </c>
      <c r="V1" s="21"/>
      <c r="W1" s="23"/>
      <c r="X1" s="23"/>
      <c r="Y1" s="23"/>
      <c r="Z1" s="23"/>
      <c r="AA1" s="17"/>
      <c r="AB1" s="17"/>
      <c r="AC1" s="17"/>
      <c r="AD1" s="17"/>
      <c r="AE1" s="17"/>
      <c r="AF1" s="17"/>
      <c r="AG1" s="13"/>
      <c r="AH1" s="2"/>
    </row>
    <row r="2" spans="1:35" ht="18.600000000000001" thickBot="1" x14ac:dyDescent="0.4">
      <c r="F2" s="28" t="s">
        <v>95</v>
      </c>
      <c r="G2" s="30" t="s">
        <v>98</v>
      </c>
      <c r="H2" s="36" t="s">
        <v>90</v>
      </c>
      <c r="I2" s="18" t="s">
        <v>84</v>
      </c>
      <c r="J2" s="4"/>
      <c r="K2" s="4"/>
      <c r="L2" s="4"/>
      <c r="M2" s="4"/>
      <c r="N2" s="4"/>
      <c r="O2" s="4"/>
      <c r="P2" s="4"/>
      <c r="Q2" s="4"/>
      <c r="R2" s="4"/>
      <c r="S2" s="4"/>
      <c r="T2" s="3"/>
      <c r="U2" s="25" t="s">
        <v>94</v>
      </c>
      <c r="V2" s="26"/>
      <c r="W2" s="24"/>
      <c r="X2" s="24"/>
      <c r="Y2" s="24"/>
      <c r="Z2" s="8"/>
      <c r="AA2" s="5"/>
      <c r="AB2" s="5"/>
      <c r="AC2" s="5"/>
    </row>
    <row r="3" spans="1:35" ht="18.600000000000001" thickBot="1" x14ac:dyDescent="0.35">
      <c r="C3" t="s">
        <v>0</v>
      </c>
      <c r="F3" s="29" t="s">
        <v>96</v>
      </c>
      <c r="G3" s="31" t="s">
        <v>99</v>
      </c>
      <c r="H3" s="37" t="s">
        <v>91</v>
      </c>
      <c r="I3" s="18" t="s">
        <v>83</v>
      </c>
      <c r="J3" s="4"/>
      <c r="K3" s="4"/>
      <c r="L3" s="4"/>
      <c r="M3" s="4"/>
      <c r="N3" s="4"/>
      <c r="O3" s="4"/>
      <c r="P3" s="4"/>
      <c r="Q3" s="4"/>
      <c r="R3" s="4"/>
      <c r="S3" s="4"/>
      <c r="T3" s="3"/>
      <c r="AA3" s="5"/>
      <c r="AB3" s="5"/>
      <c r="AC3" s="5"/>
    </row>
    <row r="4" spans="1:35" ht="15" thickBot="1" x14ac:dyDescent="0.35">
      <c r="G4" t="s">
        <v>0</v>
      </c>
      <c r="I4" s="19" t="s">
        <v>82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2"/>
      <c r="U4" s="5"/>
      <c r="V4" s="5"/>
      <c r="W4" s="5"/>
      <c r="X4" s="5"/>
      <c r="Y4" s="5"/>
      <c r="Z4" s="5"/>
      <c r="AA4" s="5"/>
      <c r="AB4" s="5"/>
      <c r="AC4" s="5"/>
    </row>
    <row r="7" spans="1:35" ht="15" thickBot="1" x14ac:dyDescent="0.35"/>
    <row r="8" spans="1:35" ht="18.600000000000001" thickBot="1" x14ac:dyDescent="0.35">
      <c r="G8" s="6" t="s">
        <v>101</v>
      </c>
      <c r="H8" s="170" t="s">
        <v>1</v>
      </c>
      <c r="I8" s="171"/>
      <c r="J8" s="171"/>
      <c r="K8" s="171"/>
      <c r="L8" s="171"/>
      <c r="M8" s="172"/>
      <c r="N8" s="173" t="s">
        <v>2</v>
      </c>
      <c r="O8" s="174"/>
      <c r="P8" s="174"/>
      <c r="Q8" s="174"/>
      <c r="R8" s="174"/>
      <c r="S8" s="175"/>
      <c r="T8" s="176" t="s">
        <v>3</v>
      </c>
      <c r="U8" s="177"/>
      <c r="V8" s="177"/>
      <c r="W8" s="177"/>
      <c r="X8" s="177"/>
      <c r="Y8" s="178"/>
      <c r="Z8" s="179" t="s">
        <v>4</v>
      </c>
      <c r="AA8" s="180"/>
      <c r="AB8" s="180"/>
      <c r="AC8" s="180"/>
      <c r="AD8" s="180"/>
      <c r="AE8" s="181"/>
      <c r="AF8" s="182" t="s">
        <v>5</v>
      </c>
      <c r="AG8" s="183"/>
      <c r="AH8" s="183"/>
      <c r="AI8" s="184"/>
    </row>
    <row r="9" spans="1:35" ht="15" thickBot="1" x14ac:dyDescent="0.35">
      <c r="B9" s="40"/>
      <c r="C9" s="40" t="s">
        <v>16</v>
      </c>
      <c r="D9" s="40"/>
      <c r="E9" s="40"/>
      <c r="F9" s="40"/>
      <c r="G9" s="71" t="s">
        <v>102</v>
      </c>
      <c r="H9" s="65" t="s">
        <v>88</v>
      </c>
      <c r="I9" s="96" t="s">
        <v>6</v>
      </c>
      <c r="J9" s="97" t="s">
        <v>7</v>
      </c>
      <c r="K9" s="66" t="s">
        <v>8</v>
      </c>
      <c r="L9" s="66" t="s">
        <v>9</v>
      </c>
      <c r="M9" s="98" t="s">
        <v>10</v>
      </c>
      <c r="N9" s="99" t="s">
        <v>88</v>
      </c>
      <c r="O9" s="99" t="s">
        <v>6</v>
      </c>
      <c r="P9" s="97" t="s">
        <v>7</v>
      </c>
      <c r="Q9" s="66" t="s">
        <v>8</v>
      </c>
      <c r="R9" s="66" t="s">
        <v>9</v>
      </c>
      <c r="S9" s="98" t="s">
        <v>10</v>
      </c>
      <c r="T9" s="99" t="s">
        <v>88</v>
      </c>
      <c r="U9" s="99" t="s">
        <v>6</v>
      </c>
      <c r="V9" s="97" t="s">
        <v>7</v>
      </c>
      <c r="W9" s="66" t="s">
        <v>8</v>
      </c>
      <c r="X9" s="66" t="s">
        <v>9</v>
      </c>
      <c r="Y9" s="98" t="s">
        <v>10</v>
      </c>
      <c r="Z9" s="99" t="s">
        <v>88</v>
      </c>
      <c r="AA9" s="99" t="s">
        <v>6</v>
      </c>
      <c r="AB9" s="97" t="s">
        <v>7</v>
      </c>
      <c r="AC9" s="66" t="s">
        <v>8</v>
      </c>
      <c r="AD9" s="66" t="s">
        <v>9</v>
      </c>
      <c r="AE9" s="98" t="s">
        <v>10</v>
      </c>
      <c r="AF9" s="99" t="s">
        <v>88</v>
      </c>
      <c r="AG9" s="99" t="s">
        <v>6</v>
      </c>
      <c r="AH9" s="97" t="s">
        <v>7</v>
      </c>
      <c r="AI9" s="100" t="s">
        <v>8</v>
      </c>
    </row>
    <row r="10" spans="1:35" ht="15" thickBot="1" x14ac:dyDescent="0.35">
      <c r="B10" s="81" t="s">
        <v>337</v>
      </c>
      <c r="C10" s="85" t="s">
        <v>85</v>
      </c>
      <c r="D10" s="74"/>
      <c r="E10" s="74"/>
      <c r="F10" s="85" t="s">
        <v>350</v>
      </c>
      <c r="G10" s="85" t="s">
        <v>351</v>
      </c>
      <c r="H10" s="66" t="s">
        <v>85</v>
      </c>
      <c r="I10" s="72"/>
      <c r="J10" s="72"/>
      <c r="K10" s="72"/>
      <c r="L10" s="72"/>
      <c r="M10" s="69"/>
      <c r="N10" s="65" t="s">
        <v>85</v>
      </c>
      <c r="O10" s="72"/>
      <c r="P10" s="72"/>
      <c r="Q10" s="72"/>
      <c r="R10" s="72"/>
      <c r="S10" s="69"/>
      <c r="T10" s="65" t="s">
        <v>85</v>
      </c>
      <c r="U10" s="72"/>
      <c r="V10" s="72"/>
      <c r="W10" s="72"/>
      <c r="X10" s="72"/>
      <c r="Y10" s="69"/>
      <c r="Z10" s="65" t="s">
        <v>85</v>
      </c>
      <c r="AA10" s="72"/>
      <c r="AB10" s="72"/>
      <c r="AC10" s="72"/>
      <c r="AD10" s="72"/>
      <c r="AE10" s="72"/>
      <c r="AF10" s="65" t="s">
        <v>85</v>
      </c>
      <c r="AG10" s="72"/>
      <c r="AH10" s="72"/>
      <c r="AI10" s="69"/>
    </row>
    <row r="11" spans="1:35" ht="15" thickBot="1" x14ac:dyDescent="0.35">
      <c r="B11" s="120" t="s">
        <v>143</v>
      </c>
      <c r="C11" s="123"/>
      <c r="D11" s="117" t="str">
        <f t="array" ref="D11">INDEX(Table_Name28[Name List],MATCH(B11,Table_Name28[Category],0))</f>
        <v>Incline_Push[Exercise]</v>
      </c>
      <c r="E11" s="116" t="e">
        <f t="array" ref="E11">INDEX(Links49[Link],MATCH(C11,Links49[Exercise],0))</f>
        <v>#N/A</v>
      </c>
      <c r="F11" s="126" t="e">
        <f t="shared" ref="F11:F18" si="0">HYPERLINK(E11,"Video")</f>
        <v>#N/A</v>
      </c>
      <c r="G11" s="129"/>
      <c r="H11" s="101">
        <f t="shared" ref="H11:H18" si="1">C11</f>
        <v>0</v>
      </c>
      <c r="I11" s="102">
        <v>3</v>
      </c>
      <c r="J11" s="102">
        <f>MROUND(((G11)*0.75),5)</f>
        <v>0</v>
      </c>
      <c r="K11" s="102" t="s">
        <v>11</v>
      </c>
      <c r="L11" s="102"/>
      <c r="M11" s="71"/>
      <c r="N11" s="103">
        <f t="shared" ref="N11:N18" si="2">C11</f>
        <v>0</v>
      </c>
      <c r="O11" s="102">
        <f>I11+(M38)</f>
        <v>3</v>
      </c>
      <c r="P11" s="102">
        <f t="shared" ref="P11:P18" si="3">MROUND((J11*1.05),5)</f>
        <v>0</v>
      </c>
      <c r="Q11" s="102" t="s">
        <v>11</v>
      </c>
      <c r="R11" s="102"/>
      <c r="S11" s="142"/>
      <c r="T11" s="61">
        <f t="shared" ref="T11:T18" si="4">C11</f>
        <v>0</v>
      </c>
      <c r="U11" s="102">
        <f>O11+(S38)</f>
        <v>3</v>
      </c>
      <c r="V11" s="102">
        <f t="shared" ref="V11:V18" si="5">MROUND((J11*1.075),5)</f>
        <v>0</v>
      </c>
      <c r="W11" s="102" t="s">
        <v>12</v>
      </c>
      <c r="X11" s="102"/>
      <c r="Y11" s="142"/>
      <c r="Z11" s="103">
        <f t="shared" ref="Z11:Z18" si="6">C11</f>
        <v>0</v>
      </c>
      <c r="AA11" s="102">
        <f>U11+(Y38)</f>
        <v>3</v>
      </c>
      <c r="AB11" s="102">
        <f t="shared" ref="AB11:AB18" si="7">MROUND((J11*1.1),5)</f>
        <v>0</v>
      </c>
      <c r="AC11" s="102" t="s">
        <v>13</v>
      </c>
      <c r="AD11" s="102"/>
      <c r="AE11" s="142"/>
      <c r="AF11" s="103">
        <f t="shared" ref="AF11:AF18" si="8">C11</f>
        <v>0</v>
      </c>
      <c r="AG11" s="102">
        <v>2</v>
      </c>
      <c r="AH11" s="105">
        <f>J11</f>
        <v>0</v>
      </c>
      <c r="AI11" s="71" t="s">
        <v>14</v>
      </c>
    </row>
    <row r="12" spans="1:35" ht="15" thickBot="1" x14ac:dyDescent="0.35">
      <c r="A12" s="62" t="s">
        <v>348</v>
      </c>
      <c r="B12" s="121" t="s">
        <v>175</v>
      </c>
      <c r="C12" s="124"/>
      <c r="D12" s="118" t="str">
        <f t="array" ref="D12">INDEX(Table_Name28[Name List],MATCH(B12,Table_Name28[Category],0))</f>
        <v>Chest_Isolation_or_Triceps[Exercise]</v>
      </c>
      <c r="E12" s="113" t="e">
        <f t="array" ref="E12">INDEX(Links49[Link],MATCH(C12,Links49[Exercise],0))</f>
        <v>#N/A</v>
      </c>
      <c r="F12" s="127" t="e">
        <f t="shared" si="0"/>
        <v>#N/A</v>
      </c>
      <c r="G12" s="130"/>
      <c r="H12" s="143">
        <f t="shared" si="1"/>
        <v>0</v>
      </c>
      <c r="I12" s="144">
        <v>3</v>
      </c>
      <c r="J12" s="144">
        <f>MROUND(((G12)*0.75),5)</f>
        <v>0</v>
      </c>
      <c r="K12" s="144" t="s">
        <v>11</v>
      </c>
      <c r="L12" s="144"/>
      <c r="M12" s="145"/>
      <c r="N12" s="146">
        <f t="shared" si="2"/>
        <v>0</v>
      </c>
      <c r="O12" s="144">
        <f>I12+(M37)</f>
        <v>3</v>
      </c>
      <c r="P12" s="144">
        <f t="shared" si="3"/>
        <v>0</v>
      </c>
      <c r="Q12" s="144" t="s">
        <v>11</v>
      </c>
      <c r="R12" s="144"/>
      <c r="S12" s="147"/>
      <c r="T12" s="148">
        <f t="shared" si="4"/>
        <v>0</v>
      </c>
      <c r="U12" s="144">
        <f>O12+(S37)</f>
        <v>3</v>
      </c>
      <c r="V12" s="144">
        <f t="shared" si="5"/>
        <v>0</v>
      </c>
      <c r="W12" s="144" t="s">
        <v>12</v>
      </c>
      <c r="X12" s="144"/>
      <c r="Y12" s="147"/>
      <c r="Z12" s="146">
        <f t="shared" si="6"/>
        <v>0</v>
      </c>
      <c r="AA12" s="144">
        <f>U12+(Y37)</f>
        <v>3</v>
      </c>
      <c r="AB12" s="144">
        <f t="shared" si="7"/>
        <v>0</v>
      </c>
      <c r="AC12" s="144" t="s">
        <v>13</v>
      </c>
      <c r="AD12" s="144"/>
      <c r="AE12" s="149"/>
      <c r="AF12" s="101">
        <f t="shared" si="8"/>
        <v>0</v>
      </c>
      <c r="AG12" s="102">
        <v>2</v>
      </c>
      <c r="AH12" s="105">
        <f t="shared" ref="AH12:AH18" si="9">J12</f>
        <v>0</v>
      </c>
      <c r="AI12" s="71" t="s">
        <v>14</v>
      </c>
    </row>
    <row r="13" spans="1:35" ht="15" thickBot="1" x14ac:dyDescent="0.35">
      <c r="A13" s="62" t="s">
        <v>349</v>
      </c>
      <c r="B13" s="122" t="s">
        <v>22</v>
      </c>
      <c r="C13" s="125"/>
      <c r="D13" s="119" t="str">
        <f t="array" ref="D13">INDEX(Table_Name28[Name List],MATCH(B13,Table_Name28[Category],0))</f>
        <v>Horizontal_Push[Exercise]</v>
      </c>
      <c r="E13" s="114" t="e">
        <f t="array" ref="E13">INDEX(Links49[Link],MATCH(C13,Links49[Exercise],0))</f>
        <v>#N/A</v>
      </c>
      <c r="F13" s="128" t="e">
        <f t="shared" ref="F13" si="10">HYPERLINK(E13,"Video")</f>
        <v>#N/A</v>
      </c>
      <c r="G13" s="131"/>
      <c r="H13" s="150">
        <f t="shared" ref="H13" si="11">C13</f>
        <v>0</v>
      </c>
      <c r="I13" s="151">
        <v>3</v>
      </c>
      <c r="J13" s="151">
        <f>MROUND(((G13)*0.6),5)</f>
        <v>0</v>
      </c>
      <c r="K13" s="151" t="s">
        <v>11</v>
      </c>
      <c r="L13" s="151"/>
      <c r="M13" s="152"/>
      <c r="N13" s="153">
        <f t="shared" ref="N13" si="12">C13</f>
        <v>0</v>
      </c>
      <c r="O13" s="151">
        <f>I12+(M37)</f>
        <v>3</v>
      </c>
      <c r="P13" s="151">
        <f t="shared" ref="P13" si="13">MROUND((J13*1.05),5)</f>
        <v>0</v>
      </c>
      <c r="Q13" s="151" t="s">
        <v>11</v>
      </c>
      <c r="R13" s="151"/>
      <c r="S13" s="154"/>
      <c r="T13" s="155">
        <f t="shared" ref="T13" si="14">C13</f>
        <v>0</v>
      </c>
      <c r="U13" s="151">
        <f>O12+(S37)</f>
        <v>3</v>
      </c>
      <c r="V13" s="151">
        <f t="shared" ref="V13" si="15">MROUND((J13*1.075),5)</f>
        <v>0</v>
      </c>
      <c r="W13" s="151" t="s">
        <v>12</v>
      </c>
      <c r="X13" s="151"/>
      <c r="Y13" s="154"/>
      <c r="Z13" s="153">
        <f t="shared" ref="Z13" si="16">C13</f>
        <v>0</v>
      </c>
      <c r="AA13" s="151">
        <f>U12+(Y37)</f>
        <v>3</v>
      </c>
      <c r="AB13" s="151">
        <f t="shared" ref="AB13" si="17">MROUND((J13*1.1),5)</f>
        <v>0</v>
      </c>
      <c r="AC13" s="151" t="s">
        <v>13</v>
      </c>
      <c r="AD13" s="151"/>
      <c r="AE13" s="156"/>
      <c r="AF13" s="101"/>
      <c r="AG13" s="102"/>
      <c r="AH13" s="105"/>
      <c r="AI13" s="71"/>
    </row>
    <row r="14" spans="1:35" ht="15" thickBot="1" x14ac:dyDescent="0.35">
      <c r="B14" s="82" t="s">
        <v>22</v>
      </c>
      <c r="C14" s="86"/>
      <c r="D14" s="78" t="str">
        <f t="array" ref="D14">INDEX(Table_Name28[Name List],MATCH(B14,Table_Name28[Category],0))</f>
        <v>Horizontal_Push[Exercise]</v>
      </c>
      <c r="E14" s="73" t="e">
        <f t="array" ref="E14">INDEX(Links49[Link],MATCH(C14,Links49[Exercise],0))</f>
        <v>#N/A</v>
      </c>
      <c r="F14" s="89" t="e">
        <f t="shared" si="0"/>
        <v>#N/A</v>
      </c>
      <c r="G14" s="92"/>
      <c r="H14" s="101">
        <f t="shared" si="1"/>
        <v>0</v>
      </c>
      <c r="I14" s="102">
        <v>2</v>
      </c>
      <c r="J14" s="102">
        <f>MROUND(((G14)*0.75),5)</f>
        <v>0</v>
      </c>
      <c r="K14" s="102" t="s">
        <v>11</v>
      </c>
      <c r="L14" s="102"/>
      <c r="M14" s="71"/>
      <c r="N14" s="103">
        <f t="shared" si="2"/>
        <v>0</v>
      </c>
      <c r="O14" s="102">
        <f>I14+(M37)</f>
        <v>2</v>
      </c>
      <c r="P14" s="102">
        <f t="shared" si="3"/>
        <v>0</v>
      </c>
      <c r="Q14" s="102" t="s">
        <v>11</v>
      </c>
      <c r="R14" s="102"/>
      <c r="S14" s="157"/>
      <c r="T14" s="61">
        <f t="shared" si="4"/>
        <v>0</v>
      </c>
      <c r="U14" s="102">
        <f>O14+(S37)</f>
        <v>2</v>
      </c>
      <c r="V14" s="102">
        <f t="shared" si="5"/>
        <v>0</v>
      </c>
      <c r="W14" s="102" t="s">
        <v>12</v>
      </c>
      <c r="X14" s="102"/>
      <c r="Y14" s="157"/>
      <c r="Z14" s="103">
        <f t="shared" si="6"/>
        <v>0</v>
      </c>
      <c r="AA14" s="102">
        <f>U14+(Y37)</f>
        <v>2</v>
      </c>
      <c r="AB14" s="102">
        <f t="shared" si="7"/>
        <v>0</v>
      </c>
      <c r="AC14" s="102" t="s">
        <v>13</v>
      </c>
      <c r="AD14" s="102"/>
      <c r="AE14" s="157"/>
      <c r="AF14" s="103">
        <f t="shared" si="8"/>
        <v>0</v>
      </c>
      <c r="AG14" s="102">
        <v>2</v>
      </c>
      <c r="AH14" s="105">
        <f t="shared" si="9"/>
        <v>0</v>
      </c>
      <c r="AI14" s="71" t="s">
        <v>14</v>
      </c>
    </row>
    <row r="15" spans="1:35" ht="15" thickBot="1" x14ac:dyDescent="0.35">
      <c r="B15" s="83" t="s">
        <v>343</v>
      </c>
      <c r="C15" s="87"/>
      <c r="D15" s="79" t="str">
        <f t="array" ref="D15">INDEX(Table_Name28[Name List],MATCH(B15,Table_Name28[Category],0))</f>
        <v>Horizontal_Back[Exercise]</v>
      </c>
      <c r="E15" s="67" t="e">
        <f t="array" ref="E15">INDEX(Links49[Link],MATCH(C15,Links49[Exercise],0))</f>
        <v>#N/A</v>
      </c>
      <c r="F15" s="90" t="e">
        <f t="shared" si="0"/>
        <v>#N/A</v>
      </c>
      <c r="G15" s="93"/>
      <c r="H15" s="101">
        <f t="shared" si="1"/>
        <v>0</v>
      </c>
      <c r="I15" s="102">
        <v>2</v>
      </c>
      <c r="J15" s="102">
        <f>MROUND(((G15)*0.75),5)</f>
        <v>0</v>
      </c>
      <c r="K15" s="102" t="s">
        <v>11</v>
      </c>
      <c r="L15" s="102"/>
      <c r="M15" s="71"/>
      <c r="N15" s="103">
        <f t="shared" si="2"/>
        <v>0</v>
      </c>
      <c r="O15" s="102">
        <f>I15+(M34)</f>
        <v>2</v>
      </c>
      <c r="P15" s="102">
        <f t="shared" si="3"/>
        <v>0</v>
      </c>
      <c r="Q15" s="102" t="s">
        <v>11</v>
      </c>
      <c r="R15" s="102"/>
      <c r="S15" s="104"/>
      <c r="T15" s="61">
        <f t="shared" si="4"/>
        <v>0</v>
      </c>
      <c r="U15" s="102">
        <f>O15+(S34)</f>
        <v>2</v>
      </c>
      <c r="V15" s="102">
        <f t="shared" si="5"/>
        <v>0</v>
      </c>
      <c r="W15" s="102" t="s">
        <v>12</v>
      </c>
      <c r="X15" s="102"/>
      <c r="Y15" s="104"/>
      <c r="Z15" s="103">
        <f t="shared" si="6"/>
        <v>0</v>
      </c>
      <c r="AA15" s="102">
        <f>U15+(Y34)</f>
        <v>2</v>
      </c>
      <c r="AB15" s="102">
        <f t="shared" si="7"/>
        <v>0</v>
      </c>
      <c r="AC15" s="102" t="s">
        <v>13</v>
      </c>
      <c r="AD15" s="102"/>
      <c r="AE15" s="104"/>
      <c r="AF15" s="103">
        <f t="shared" si="8"/>
        <v>0</v>
      </c>
      <c r="AG15" s="102">
        <v>2</v>
      </c>
      <c r="AH15" s="105">
        <f t="shared" si="9"/>
        <v>0</v>
      </c>
      <c r="AI15" s="71" t="s">
        <v>14</v>
      </c>
    </row>
    <row r="16" spans="1:35" ht="15" thickBot="1" x14ac:dyDescent="0.35">
      <c r="B16" s="83" t="s">
        <v>344</v>
      </c>
      <c r="C16" s="87"/>
      <c r="D16" s="79" t="str">
        <f t="array" ref="D16">INDEX(Table_Name28[Name List],MATCH(B16,Table_Name28[Category],0))</f>
        <v>Vertical_Back[Exercise]</v>
      </c>
      <c r="E16" s="67" t="e">
        <f t="array" ref="E16">INDEX(Links49[Link],MATCH(C16,Links49[Exercise],0))</f>
        <v>#N/A</v>
      </c>
      <c r="F16" s="90" t="e">
        <f t="shared" si="0"/>
        <v>#N/A</v>
      </c>
      <c r="G16" s="93"/>
      <c r="H16" s="101">
        <f t="shared" si="1"/>
        <v>0</v>
      </c>
      <c r="I16" s="102">
        <v>2</v>
      </c>
      <c r="J16" s="102">
        <f>MROUND(((G16)*0.75),5)</f>
        <v>0</v>
      </c>
      <c r="K16" s="102" t="s">
        <v>11</v>
      </c>
      <c r="L16" s="102"/>
      <c r="M16" s="71"/>
      <c r="N16" s="103">
        <f t="shared" si="2"/>
        <v>0</v>
      </c>
      <c r="O16" s="102">
        <f>I16+(M32)</f>
        <v>2</v>
      </c>
      <c r="P16" s="102">
        <f t="shared" si="3"/>
        <v>0</v>
      </c>
      <c r="Q16" s="102" t="s">
        <v>11</v>
      </c>
      <c r="R16" s="102"/>
      <c r="S16" s="104"/>
      <c r="T16" s="61">
        <f t="shared" si="4"/>
        <v>0</v>
      </c>
      <c r="U16" s="102">
        <f>O16+(S32)</f>
        <v>2</v>
      </c>
      <c r="V16" s="102">
        <f t="shared" si="5"/>
        <v>0</v>
      </c>
      <c r="W16" s="102" t="s">
        <v>12</v>
      </c>
      <c r="X16" s="102"/>
      <c r="Y16" s="104"/>
      <c r="Z16" s="103">
        <f t="shared" si="6"/>
        <v>0</v>
      </c>
      <c r="AA16" s="102">
        <f>U16+(Y32)</f>
        <v>2</v>
      </c>
      <c r="AB16" s="102">
        <f t="shared" si="7"/>
        <v>0</v>
      </c>
      <c r="AC16" s="102" t="s">
        <v>13</v>
      </c>
      <c r="AD16" s="102"/>
      <c r="AE16" s="104"/>
      <c r="AF16" s="103">
        <f t="shared" si="8"/>
        <v>0</v>
      </c>
      <c r="AG16" s="102">
        <v>2</v>
      </c>
      <c r="AH16" s="105">
        <f t="shared" si="9"/>
        <v>0</v>
      </c>
      <c r="AI16" s="71" t="s">
        <v>14</v>
      </c>
    </row>
    <row r="17" spans="1:35" ht="15" thickBot="1" x14ac:dyDescent="0.35">
      <c r="B17" s="83" t="s">
        <v>105</v>
      </c>
      <c r="C17" s="87"/>
      <c r="D17" s="79" t="str">
        <f t="array" ref="D17">INDEX(Table_Name28[Name List],MATCH(B17,Table_Name28[Category],0))</f>
        <v>Side_Delts[Exercise]</v>
      </c>
      <c r="E17" s="67" t="e">
        <f t="array" ref="E17">INDEX(Links49[Link],MATCH(C17,Links49[Exercise],0))</f>
        <v>#N/A</v>
      </c>
      <c r="F17" s="90" t="e">
        <f t="shared" si="0"/>
        <v>#N/A</v>
      </c>
      <c r="G17" s="93"/>
      <c r="H17" s="101">
        <f t="shared" si="1"/>
        <v>0</v>
      </c>
      <c r="I17" s="102">
        <v>3</v>
      </c>
      <c r="J17" s="102">
        <f>MROUND(((G17)*0.75),5)</f>
        <v>0</v>
      </c>
      <c r="K17" s="102" t="s">
        <v>11</v>
      </c>
      <c r="L17" s="102" t="s">
        <v>0</v>
      </c>
      <c r="M17" s="71"/>
      <c r="N17" s="103">
        <f t="shared" si="2"/>
        <v>0</v>
      </c>
      <c r="O17" s="102">
        <f>I17+(M35)</f>
        <v>3</v>
      </c>
      <c r="P17" s="102">
        <f t="shared" si="3"/>
        <v>0</v>
      </c>
      <c r="Q17" s="102" t="s">
        <v>11</v>
      </c>
      <c r="R17" s="102"/>
      <c r="S17" s="104"/>
      <c r="T17" s="61">
        <f t="shared" si="4"/>
        <v>0</v>
      </c>
      <c r="U17" s="102">
        <f>O17+(S35)</f>
        <v>3</v>
      </c>
      <c r="V17" s="102">
        <f t="shared" si="5"/>
        <v>0</v>
      </c>
      <c r="W17" s="102" t="s">
        <v>12</v>
      </c>
      <c r="X17" s="102"/>
      <c r="Y17" s="104"/>
      <c r="Z17" s="103">
        <f t="shared" si="6"/>
        <v>0</v>
      </c>
      <c r="AA17" s="102">
        <f>U17+(Y35)</f>
        <v>3</v>
      </c>
      <c r="AB17" s="102">
        <f t="shared" si="7"/>
        <v>0</v>
      </c>
      <c r="AC17" s="102" t="s">
        <v>13</v>
      </c>
      <c r="AD17" s="102"/>
      <c r="AE17" s="104"/>
      <c r="AF17" s="103">
        <f t="shared" si="8"/>
        <v>0</v>
      </c>
      <c r="AG17" s="102">
        <v>2</v>
      </c>
      <c r="AH17" s="105">
        <f t="shared" si="9"/>
        <v>0</v>
      </c>
      <c r="AI17" s="71" t="s">
        <v>14</v>
      </c>
    </row>
    <row r="18" spans="1:35" ht="15" thickBot="1" x14ac:dyDescent="0.35">
      <c r="B18" s="84" t="s">
        <v>77</v>
      </c>
      <c r="C18" s="88"/>
      <c r="D18" s="80" t="str">
        <f t="array" ref="D18">INDEX(Table_Name28[Name List],MATCH(B18,Table_Name28[Category],0))</f>
        <v>Abs[Exercise]</v>
      </c>
      <c r="E18" s="68" t="e">
        <f t="array" ref="E18">INDEX(Links49[Link],MATCH(C18,Links49[Exercise],0))</f>
        <v>#N/A</v>
      </c>
      <c r="F18" s="91" t="e">
        <f t="shared" si="0"/>
        <v>#N/A</v>
      </c>
      <c r="G18" s="94"/>
      <c r="H18" s="106">
        <f t="shared" si="1"/>
        <v>0</v>
      </c>
      <c r="I18" s="107">
        <v>2</v>
      </c>
      <c r="J18" s="107">
        <f>MROUND(((G18)*0.75),5)</f>
        <v>0</v>
      </c>
      <c r="K18" s="107" t="s">
        <v>11</v>
      </c>
      <c r="L18" s="107"/>
      <c r="M18" s="64"/>
      <c r="N18" s="108">
        <f t="shared" si="2"/>
        <v>0</v>
      </c>
      <c r="O18" s="107">
        <f>I18+(M39)</f>
        <v>2</v>
      </c>
      <c r="P18" s="107">
        <f t="shared" si="3"/>
        <v>0</v>
      </c>
      <c r="Q18" s="107" t="s">
        <v>11</v>
      </c>
      <c r="R18" s="107"/>
      <c r="S18" s="104"/>
      <c r="T18" s="109">
        <f t="shared" si="4"/>
        <v>0</v>
      </c>
      <c r="U18" s="107">
        <f>O18+(S39)</f>
        <v>2</v>
      </c>
      <c r="V18" s="107">
        <f t="shared" si="5"/>
        <v>0</v>
      </c>
      <c r="W18" s="107" t="s">
        <v>12</v>
      </c>
      <c r="X18" s="107"/>
      <c r="Y18" s="104"/>
      <c r="Z18" s="108">
        <f t="shared" si="6"/>
        <v>0</v>
      </c>
      <c r="AA18" s="107">
        <f>U18+(Y39)</f>
        <v>2</v>
      </c>
      <c r="AB18" s="107">
        <f t="shared" si="7"/>
        <v>0</v>
      </c>
      <c r="AC18" s="107" t="s">
        <v>13</v>
      </c>
      <c r="AD18" s="107"/>
      <c r="AE18" s="104"/>
      <c r="AF18" s="108">
        <f t="shared" si="8"/>
        <v>0</v>
      </c>
      <c r="AG18" s="107">
        <v>2</v>
      </c>
      <c r="AH18" s="110">
        <f t="shared" si="9"/>
        <v>0</v>
      </c>
      <c r="AI18" s="64" t="s">
        <v>14</v>
      </c>
    </row>
    <row r="19" spans="1:35" ht="18.600000000000001" thickBot="1" x14ac:dyDescent="0.35">
      <c r="B19" s="70" t="s">
        <v>338</v>
      </c>
      <c r="C19" s="40"/>
      <c r="D19" s="40"/>
      <c r="E19" s="40"/>
      <c r="F19" s="40"/>
      <c r="G19" s="71"/>
      <c r="H19" s="170" t="s">
        <v>1</v>
      </c>
      <c r="I19" s="171"/>
      <c r="J19" s="171"/>
      <c r="K19" s="171"/>
      <c r="L19" s="171"/>
      <c r="M19" s="172"/>
      <c r="N19" s="173" t="s">
        <v>2</v>
      </c>
      <c r="O19" s="174"/>
      <c r="P19" s="174"/>
      <c r="Q19" s="174"/>
      <c r="R19" s="174"/>
      <c r="S19" s="175"/>
      <c r="T19" s="176" t="s">
        <v>3</v>
      </c>
      <c r="U19" s="177"/>
      <c r="V19" s="177"/>
      <c r="W19" s="177"/>
      <c r="X19" s="177"/>
      <c r="Y19" s="178"/>
      <c r="Z19" s="179" t="s">
        <v>4</v>
      </c>
      <c r="AA19" s="180"/>
      <c r="AB19" s="180"/>
      <c r="AC19" s="180"/>
      <c r="AD19" s="180"/>
      <c r="AE19" s="181"/>
      <c r="AF19" s="182" t="s">
        <v>5</v>
      </c>
      <c r="AG19" s="183"/>
      <c r="AH19" s="183"/>
      <c r="AI19" s="184"/>
    </row>
    <row r="20" spans="1:35" ht="15" thickBot="1" x14ac:dyDescent="0.35">
      <c r="B20" s="40"/>
      <c r="C20" s="40"/>
      <c r="D20" s="40"/>
      <c r="E20" s="40"/>
      <c r="F20" s="40"/>
      <c r="G20" s="40"/>
      <c r="H20" s="65" t="s">
        <v>88</v>
      </c>
      <c r="I20" s="96" t="s">
        <v>6</v>
      </c>
      <c r="J20" s="97" t="s">
        <v>7</v>
      </c>
      <c r="K20" s="66" t="s">
        <v>8</v>
      </c>
      <c r="L20" s="66" t="s">
        <v>9</v>
      </c>
      <c r="M20" s="98" t="s">
        <v>10</v>
      </c>
      <c r="N20" s="99" t="s">
        <v>88</v>
      </c>
      <c r="O20" s="99" t="s">
        <v>6</v>
      </c>
      <c r="P20" s="97" t="s">
        <v>7</v>
      </c>
      <c r="Q20" s="66" t="s">
        <v>8</v>
      </c>
      <c r="R20" s="66" t="s">
        <v>9</v>
      </c>
      <c r="S20" s="98" t="s">
        <v>10</v>
      </c>
      <c r="T20" s="99" t="s">
        <v>88</v>
      </c>
      <c r="U20" s="99" t="s">
        <v>6</v>
      </c>
      <c r="V20" s="97" t="s">
        <v>7</v>
      </c>
      <c r="W20" s="66" t="s">
        <v>8</v>
      </c>
      <c r="X20" s="66" t="s">
        <v>9</v>
      </c>
      <c r="Y20" s="98" t="s">
        <v>10</v>
      </c>
      <c r="Z20" s="99" t="s">
        <v>88</v>
      </c>
      <c r="AA20" s="99" t="s">
        <v>6</v>
      </c>
      <c r="AB20" s="97" t="s">
        <v>7</v>
      </c>
      <c r="AC20" s="111" t="s">
        <v>15</v>
      </c>
      <c r="AD20" s="66" t="s">
        <v>9</v>
      </c>
      <c r="AE20" s="98" t="s">
        <v>10</v>
      </c>
      <c r="AF20" s="99" t="s">
        <v>88</v>
      </c>
      <c r="AG20" s="99" t="s">
        <v>6</v>
      </c>
      <c r="AH20" s="97" t="s">
        <v>7</v>
      </c>
      <c r="AI20" s="100" t="s">
        <v>8</v>
      </c>
    </row>
    <row r="21" spans="1:35" ht="15" thickBot="1" x14ac:dyDescent="0.35">
      <c r="B21" s="81" t="s">
        <v>339</v>
      </c>
      <c r="C21" s="85" t="s">
        <v>86</v>
      </c>
      <c r="D21" s="74"/>
      <c r="E21" s="95"/>
      <c r="F21" s="85" t="s">
        <v>350</v>
      </c>
      <c r="G21" s="85" t="s">
        <v>351</v>
      </c>
      <c r="H21" s="66" t="s">
        <v>86</v>
      </c>
      <c r="I21" s="72"/>
      <c r="J21" s="72"/>
      <c r="K21" s="72"/>
      <c r="L21" s="72"/>
      <c r="M21" s="69"/>
      <c r="N21" s="65" t="s">
        <v>86</v>
      </c>
      <c r="O21" s="72"/>
      <c r="P21" s="72"/>
      <c r="Q21" s="72"/>
      <c r="R21" s="72"/>
      <c r="S21" s="69"/>
      <c r="T21" s="65" t="s">
        <v>86</v>
      </c>
      <c r="U21" s="72"/>
      <c r="V21" s="72"/>
      <c r="W21" s="72"/>
      <c r="X21" s="72"/>
      <c r="Y21" s="72"/>
      <c r="Z21" s="65" t="s">
        <v>86</v>
      </c>
      <c r="AA21" s="72"/>
      <c r="AB21" s="72"/>
      <c r="AC21" s="72"/>
      <c r="AD21" s="72"/>
      <c r="AE21" s="72"/>
      <c r="AF21" s="65" t="s">
        <v>86</v>
      </c>
      <c r="AG21" s="72"/>
      <c r="AH21" s="72"/>
      <c r="AI21" s="69"/>
    </row>
    <row r="22" spans="1:35" ht="15" thickBot="1" x14ac:dyDescent="0.35">
      <c r="B22" s="82" t="s">
        <v>20</v>
      </c>
      <c r="C22" s="86"/>
      <c r="D22" s="78" t="str">
        <f t="array" ref="D22">INDEX(Table_Name28[Name List],MATCH(B22,Table_Name28[Category],0))</f>
        <v>Quads[Exercise]</v>
      </c>
      <c r="E22" s="73" t="e">
        <f t="array" ref="E22">INDEX(Links49[Link],MATCH(C22,Links49[Exercise],0))</f>
        <v>#N/A</v>
      </c>
      <c r="F22" s="89" t="e">
        <f t="shared" ref="F22:F28" si="18">HYPERLINK(E22,"Video")</f>
        <v>#N/A</v>
      </c>
      <c r="G22" s="92"/>
      <c r="H22" s="101">
        <f t="shared" ref="H22:H28" si="19">C22</f>
        <v>0</v>
      </c>
      <c r="I22" s="102">
        <v>3</v>
      </c>
      <c r="J22" s="102">
        <f>MROUND(((G22)*0.75),5)</f>
        <v>0</v>
      </c>
      <c r="K22" s="102" t="s">
        <v>11</v>
      </c>
      <c r="L22" s="102"/>
      <c r="M22" s="71"/>
      <c r="N22" s="101">
        <f t="shared" ref="N22:N28" si="20">C22</f>
        <v>0</v>
      </c>
      <c r="O22" s="102">
        <f>I22+(M45)</f>
        <v>3</v>
      </c>
      <c r="P22" s="102">
        <f t="shared" ref="P22:P28" si="21">MROUND((J22*1.05),5)</f>
        <v>0</v>
      </c>
      <c r="Q22" s="102" t="s">
        <v>11</v>
      </c>
      <c r="R22" s="102"/>
      <c r="S22" s="104"/>
      <c r="T22" s="61">
        <f t="shared" ref="T22:T28" si="22">C22</f>
        <v>0</v>
      </c>
      <c r="U22" s="102">
        <f>O22+(S45)</f>
        <v>3</v>
      </c>
      <c r="V22" s="102">
        <f t="shared" ref="V22:V28" si="23">MROUND((J22*1.075),5)</f>
        <v>0</v>
      </c>
      <c r="W22" s="102" t="s">
        <v>12</v>
      </c>
      <c r="X22" s="102"/>
      <c r="Y22" s="104"/>
      <c r="Z22" s="103">
        <f t="shared" ref="Z22:Z28" si="24">C22</f>
        <v>0</v>
      </c>
      <c r="AA22" s="102">
        <f>U22+(Y45)</f>
        <v>3</v>
      </c>
      <c r="AB22" s="102">
        <f t="shared" ref="AB22:AB28" si="25">MROUND((J22*1.1),5)</f>
        <v>0</v>
      </c>
      <c r="AC22" s="102" t="s">
        <v>13</v>
      </c>
      <c r="AD22" s="102"/>
      <c r="AE22" s="158"/>
      <c r="AF22" s="103">
        <f t="shared" ref="AF22:AF28" si="26">C22</f>
        <v>0</v>
      </c>
      <c r="AG22" s="102">
        <v>2</v>
      </c>
      <c r="AH22" s="105">
        <f t="shared" ref="AH22:AH28" si="27">J22</f>
        <v>0</v>
      </c>
      <c r="AI22" s="71" t="s">
        <v>14</v>
      </c>
    </row>
    <row r="23" spans="1:35" ht="15" thickBot="1" x14ac:dyDescent="0.35">
      <c r="B23" s="83" t="s">
        <v>20</v>
      </c>
      <c r="C23" s="87"/>
      <c r="D23" s="79" t="str">
        <f t="array" ref="D23">INDEX(Table_Name28[Name List],MATCH(B23,Table_Name28[Category],0))</f>
        <v>Quads[Exercise]</v>
      </c>
      <c r="E23" s="67" t="e">
        <f t="array" ref="E23">INDEX(Links49[Link],MATCH(C23,Links49[Exercise],0))</f>
        <v>#N/A</v>
      </c>
      <c r="F23" s="90" t="e">
        <f t="shared" si="18"/>
        <v>#N/A</v>
      </c>
      <c r="G23" s="93"/>
      <c r="H23" s="101">
        <f t="shared" si="19"/>
        <v>0</v>
      </c>
      <c r="I23" s="102">
        <v>3</v>
      </c>
      <c r="J23" s="102">
        <f>MROUND(((G23)*0.75),5)</f>
        <v>0</v>
      </c>
      <c r="K23" s="102" t="s">
        <v>11</v>
      </c>
      <c r="L23" s="102"/>
      <c r="M23" s="71"/>
      <c r="N23" s="101">
        <f t="shared" si="20"/>
        <v>0</v>
      </c>
      <c r="O23" s="102">
        <f>I23+(M45)</f>
        <v>3</v>
      </c>
      <c r="P23" s="102">
        <f t="shared" si="21"/>
        <v>0</v>
      </c>
      <c r="Q23" s="102" t="s">
        <v>11</v>
      </c>
      <c r="R23" s="102"/>
      <c r="S23" s="104"/>
      <c r="T23" s="61">
        <f t="shared" si="22"/>
        <v>0</v>
      </c>
      <c r="U23" s="102">
        <f>O23+(S45)</f>
        <v>3</v>
      </c>
      <c r="V23" s="102">
        <f t="shared" si="23"/>
        <v>0</v>
      </c>
      <c r="W23" s="102" t="s">
        <v>12</v>
      </c>
      <c r="X23" s="102"/>
      <c r="Y23" s="104"/>
      <c r="Z23" s="103">
        <f t="shared" si="24"/>
        <v>0</v>
      </c>
      <c r="AA23" s="102">
        <f>U23+(Y45)</f>
        <v>3</v>
      </c>
      <c r="AB23" s="102">
        <f t="shared" si="25"/>
        <v>0</v>
      </c>
      <c r="AC23" s="102" t="s">
        <v>13</v>
      </c>
      <c r="AD23" s="102"/>
      <c r="AE23" s="158"/>
      <c r="AF23" s="103">
        <f t="shared" si="26"/>
        <v>0</v>
      </c>
      <c r="AG23" s="102">
        <v>2</v>
      </c>
      <c r="AH23" s="105">
        <f t="shared" si="27"/>
        <v>0</v>
      </c>
      <c r="AI23" s="71" t="s">
        <v>14</v>
      </c>
    </row>
    <row r="24" spans="1:35" ht="15" thickBot="1" x14ac:dyDescent="0.35">
      <c r="B24" s="83" t="s">
        <v>346</v>
      </c>
      <c r="C24" s="87"/>
      <c r="D24" s="79" t="str">
        <f t="array" ref="D24">INDEX(Table_Name28[Name List],MATCH(B24,Table_Name28[Category],0))</f>
        <v>Hamstrings_Isolation[Exercise]</v>
      </c>
      <c r="E24" s="67" t="e">
        <f t="array" ref="E24">INDEX(Links49[Link],MATCH(C24,Links49[Exercise],0))</f>
        <v>#N/A</v>
      </c>
      <c r="F24" s="90" t="e">
        <f t="shared" si="18"/>
        <v>#N/A</v>
      </c>
      <c r="G24" s="93"/>
      <c r="H24" s="101">
        <f t="shared" si="19"/>
        <v>0</v>
      </c>
      <c r="I24" s="102">
        <v>4</v>
      </c>
      <c r="J24" s="102">
        <f>MROUND(((G24)*0.75),5)</f>
        <v>0</v>
      </c>
      <c r="K24" s="102" t="s">
        <v>11</v>
      </c>
      <c r="L24" s="102"/>
      <c r="M24" s="71"/>
      <c r="N24" s="101">
        <f t="shared" si="20"/>
        <v>0</v>
      </c>
      <c r="O24" s="102">
        <f>I24+(M44)</f>
        <v>4</v>
      </c>
      <c r="P24" s="102">
        <f t="shared" si="21"/>
        <v>0</v>
      </c>
      <c r="Q24" s="102" t="s">
        <v>11</v>
      </c>
      <c r="R24" s="102"/>
      <c r="S24" s="104"/>
      <c r="T24" s="61">
        <f t="shared" si="22"/>
        <v>0</v>
      </c>
      <c r="U24" s="102">
        <f>O24+(S44)</f>
        <v>4</v>
      </c>
      <c r="V24" s="102">
        <f t="shared" si="23"/>
        <v>0</v>
      </c>
      <c r="W24" s="102" t="s">
        <v>12</v>
      </c>
      <c r="X24" s="102"/>
      <c r="Y24" s="104"/>
      <c r="Z24" s="103">
        <f t="shared" si="24"/>
        <v>0</v>
      </c>
      <c r="AA24" s="102">
        <f>U24+(Y44)</f>
        <v>4</v>
      </c>
      <c r="AB24" s="102">
        <f t="shared" si="25"/>
        <v>0</v>
      </c>
      <c r="AC24" s="102" t="s">
        <v>13</v>
      </c>
      <c r="AD24" s="102"/>
      <c r="AE24" s="158"/>
      <c r="AF24" s="103">
        <f t="shared" si="26"/>
        <v>0</v>
      </c>
      <c r="AG24" s="102">
        <v>2</v>
      </c>
      <c r="AH24" s="105">
        <f t="shared" si="27"/>
        <v>0</v>
      </c>
      <c r="AI24" s="71" t="s">
        <v>14</v>
      </c>
    </row>
    <row r="25" spans="1:35" ht="15" thickBot="1" x14ac:dyDescent="0.35">
      <c r="B25" s="134" t="s">
        <v>19</v>
      </c>
      <c r="C25" s="136"/>
      <c r="D25" s="132" t="str">
        <f t="array" ref="D25">INDEX(Table_Name28[Name List],MATCH(B25,Table_Name28[Category],0))</f>
        <v>Calves[Exercise]</v>
      </c>
      <c r="E25" s="112" t="e">
        <f t="array" ref="E25">INDEX(Links49[Link],MATCH(C25,Links49[Exercise],0))</f>
        <v>#N/A</v>
      </c>
      <c r="F25" s="138" t="e">
        <f t="shared" si="18"/>
        <v>#N/A</v>
      </c>
      <c r="G25" s="140"/>
      <c r="H25" s="101">
        <f t="shared" si="19"/>
        <v>0</v>
      </c>
      <c r="I25" s="102">
        <v>4</v>
      </c>
      <c r="J25" s="102">
        <f>MROUND(((G25)*0.75),5)</f>
        <v>0</v>
      </c>
      <c r="K25" s="102" t="s">
        <v>11</v>
      </c>
      <c r="L25" s="102"/>
      <c r="M25" s="71"/>
      <c r="N25" s="101">
        <f t="shared" si="20"/>
        <v>0</v>
      </c>
      <c r="O25" s="102">
        <f>I25+(M49)</f>
        <v>4</v>
      </c>
      <c r="P25" s="102">
        <f t="shared" si="21"/>
        <v>0</v>
      </c>
      <c r="Q25" s="102" t="s">
        <v>11</v>
      </c>
      <c r="R25" s="102"/>
      <c r="S25" s="142"/>
      <c r="T25" s="61">
        <f t="shared" si="22"/>
        <v>0</v>
      </c>
      <c r="U25" s="102">
        <f>O25+(S49)</f>
        <v>4</v>
      </c>
      <c r="V25" s="102">
        <f t="shared" si="23"/>
        <v>0</v>
      </c>
      <c r="W25" s="102" t="s">
        <v>12</v>
      </c>
      <c r="X25" s="102"/>
      <c r="Y25" s="142"/>
      <c r="Z25" s="103">
        <f t="shared" si="24"/>
        <v>0</v>
      </c>
      <c r="AA25" s="102">
        <f>U25+(Y49)</f>
        <v>4</v>
      </c>
      <c r="AB25" s="102">
        <f t="shared" si="25"/>
        <v>0</v>
      </c>
      <c r="AC25" s="102" t="s">
        <v>13</v>
      </c>
      <c r="AD25" s="102"/>
      <c r="AE25" s="159"/>
      <c r="AF25" s="103">
        <f t="shared" si="26"/>
        <v>0</v>
      </c>
      <c r="AG25" s="102">
        <v>2</v>
      </c>
      <c r="AH25" s="105">
        <f t="shared" si="27"/>
        <v>0</v>
      </c>
      <c r="AI25" s="71" t="s">
        <v>14</v>
      </c>
    </row>
    <row r="26" spans="1:35" ht="15" thickBot="1" x14ac:dyDescent="0.35">
      <c r="A26" s="62" t="s">
        <v>348</v>
      </c>
      <c r="B26" s="121" t="s">
        <v>17</v>
      </c>
      <c r="C26" s="124"/>
      <c r="D26" s="118" t="str">
        <f t="array" ref="D26">INDEX(Table_Name28[Name List],MATCH(B26,Table_Name28[Category],0))</f>
        <v>Triceps[Exercise]</v>
      </c>
      <c r="E26" s="113" t="e">
        <f t="array" ref="E26">INDEX(Links49[Link],MATCH(C26,Links49[Exercise],0))</f>
        <v>#N/A</v>
      </c>
      <c r="F26" s="127" t="e">
        <f t="shared" si="18"/>
        <v>#N/A</v>
      </c>
      <c r="G26" s="130"/>
      <c r="H26" s="143">
        <f t="shared" si="19"/>
        <v>0</v>
      </c>
      <c r="I26" s="144">
        <v>3</v>
      </c>
      <c r="J26" s="144">
        <f>MROUND(((G26)*0.75),5)</f>
        <v>0</v>
      </c>
      <c r="K26" s="144" t="s">
        <v>11</v>
      </c>
      <c r="L26" s="144"/>
      <c r="M26" s="145"/>
      <c r="N26" s="143">
        <f t="shared" si="20"/>
        <v>0</v>
      </c>
      <c r="O26" s="144">
        <f>I26+(M38)</f>
        <v>3</v>
      </c>
      <c r="P26" s="144">
        <f t="shared" si="21"/>
        <v>0</v>
      </c>
      <c r="Q26" s="144" t="s">
        <v>11</v>
      </c>
      <c r="R26" s="144"/>
      <c r="S26" s="147"/>
      <c r="T26" s="148">
        <f t="shared" si="22"/>
        <v>0</v>
      </c>
      <c r="U26" s="144">
        <f>O26+(S38)</f>
        <v>3</v>
      </c>
      <c r="V26" s="144">
        <f t="shared" si="23"/>
        <v>0</v>
      </c>
      <c r="W26" s="144" t="s">
        <v>12</v>
      </c>
      <c r="X26" s="144"/>
      <c r="Y26" s="147"/>
      <c r="Z26" s="146">
        <f t="shared" si="24"/>
        <v>0</v>
      </c>
      <c r="AA26" s="144">
        <f>U26+(Y38)</f>
        <v>3</v>
      </c>
      <c r="AB26" s="144">
        <f t="shared" si="25"/>
        <v>0</v>
      </c>
      <c r="AC26" s="144" t="s">
        <v>13</v>
      </c>
      <c r="AD26" s="144"/>
      <c r="AE26" s="160"/>
      <c r="AF26" s="103">
        <f t="shared" si="26"/>
        <v>0</v>
      </c>
      <c r="AG26" s="102">
        <v>2</v>
      </c>
      <c r="AH26" s="105">
        <f t="shared" si="27"/>
        <v>0</v>
      </c>
      <c r="AI26" s="71" t="s">
        <v>14</v>
      </c>
    </row>
    <row r="27" spans="1:35" ht="15" thickBot="1" x14ac:dyDescent="0.35">
      <c r="A27" s="62" t="s">
        <v>349</v>
      </c>
      <c r="B27" s="122" t="s">
        <v>104</v>
      </c>
      <c r="C27" s="125"/>
      <c r="D27" s="119" t="str">
        <f t="array" ref="D27">INDEX(Table_Name28[Name List],MATCH(B27,Table_Name28[Category],0))</f>
        <v>Front_Delts[Exercise]</v>
      </c>
      <c r="E27" s="114" t="e">
        <f t="array" ref="E27">INDEX(Links49[Link],MATCH(C27,Links49[Exercise],0))</f>
        <v>#N/A</v>
      </c>
      <c r="F27" s="128" t="e">
        <f t="shared" ref="F27" si="28">HYPERLINK(E27,"Video")</f>
        <v>#N/A</v>
      </c>
      <c r="G27" s="131"/>
      <c r="H27" s="150">
        <f t="shared" ref="H27" si="29">C27</f>
        <v>0</v>
      </c>
      <c r="I27" s="151">
        <v>3</v>
      </c>
      <c r="J27" s="151">
        <f>MROUND(((G27)*0.6),5)</f>
        <v>0</v>
      </c>
      <c r="K27" s="151" t="s">
        <v>11</v>
      </c>
      <c r="L27" s="151"/>
      <c r="M27" s="152"/>
      <c r="N27" s="150">
        <f t="shared" ref="N27" si="30">C27</f>
        <v>0</v>
      </c>
      <c r="O27" s="151">
        <f>I26+(M38)</f>
        <v>3</v>
      </c>
      <c r="P27" s="151">
        <f t="shared" ref="P27" si="31">MROUND((J27*1.05),5)</f>
        <v>0</v>
      </c>
      <c r="Q27" s="151" t="s">
        <v>11</v>
      </c>
      <c r="R27" s="151"/>
      <c r="S27" s="154"/>
      <c r="T27" s="155">
        <f t="shared" ref="T27" si="32">C27</f>
        <v>0</v>
      </c>
      <c r="U27" s="151">
        <f>O26+(S38)</f>
        <v>3</v>
      </c>
      <c r="V27" s="151">
        <f t="shared" ref="V27" si="33">MROUND((J27*1.075),5)</f>
        <v>0</v>
      </c>
      <c r="W27" s="151" t="s">
        <v>12</v>
      </c>
      <c r="X27" s="151"/>
      <c r="Y27" s="154"/>
      <c r="Z27" s="153">
        <f t="shared" ref="Z27" si="34">C27</f>
        <v>0</v>
      </c>
      <c r="AA27" s="151">
        <f>U26+(Y38)</f>
        <v>3</v>
      </c>
      <c r="AB27" s="151">
        <f t="shared" ref="AB27" si="35">MROUND((J27*1.1),5)</f>
        <v>0</v>
      </c>
      <c r="AC27" s="151" t="s">
        <v>13</v>
      </c>
      <c r="AD27" s="151"/>
      <c r="AE27" s="161"/>
      <c r="AF27" s="103"/>
      <c r="AG27" s="102"/>
      <c r="AH27" s="105"/>
      <c r="AI27" s="71"/>
    </row>
    <row r="28" spans="1:35" ht="15" thickBot="1" x14ac:dyDescent="0.35">
      <c r="B28" s="135" t="s">
        <v>104</v>
      </c>
      <c r="C28" s="137"/>
      <c r="D28" s="133" t="str">
        <f t="array" ref="D28">INDEX(Table_Name28[Name List],MATCH(B28,Table_Name28[Category],0))</f>
        <v>Front_Delts[Exercise]</v>
      </c>
      <c r="E28" s="115" t="e">
        <f t="array" ref="E28">INDEX(Links49[Link],MATCH(C28,Links49[Exercise],0))</f>
        <v>#N/A</v>
      </c>
      <c r="F28" s="139" t="e">
        <f t="shared" si="18"/>
        <v>#N/A</v>
      </c>
      <c r="G28" s="141"/>
      <c r="H28" s="101">
        <f t="shared" si="19"/>
        <v>0</v>
      </c>
      <c r="I28" s="102">
        <v>3</v>
      </c>
      <c r="J28" s="107">
        <f>MROUND(((G28)*0.75),5)</f>
        <v>0</v>
      </c>
      <c r="K28" s="102" t="s">
        <v>11</v>
      </c>
      <c r="L28" s="102"/>
      <c r="M28" s="71"/>
      <c r="N28" s="101">
        <f t="shared" si="20"/>
        <v>0</v>
      </c>
      <c r="O28" s="102">
        <f>I28+(M38)</f>
        <v>3</v>
      </c>
      <c r="P28" s="102">
        <f t="shared" si="21"/>
        <v>0</v>
      </c>
      <c r="Q28" s="102" t="s">
        <v>11</v>
      </c>
      <c r="R28" s="102"/>
      <c r="S28" s="157"/>
      <c r="T28" s="61">
        <f t="shared" si="22"/>
        <v>0</v>
      </c>
      <c r="U28" s="102">
        <f>O28+(S38)</f>
        <v>3</v>
      </c>
      <c r="V28" s="102">
        <f t="shared" si="23"/>
        <v>0</v>
      </c>
      <c r="W28" s="102" t="s">
        <v>12</v>
      </c>
      <c r="X28" s="102"/>
      <c r="Y28" s="157"/>
      <c r="Z28" s="103">
        <f t="shared" si="24"/>
        <v>0</v>
      </c>
      <c r="AA28" s="102">
        <f>U28+(Y38)</f>
        <v>3</v>
      </c>
      <c r="AB28" s="102">
        <f t="shared" si="25"/>
        <v>0</v>
      </c>
      <c r="AC28" s="102" t="s">
        <v>13</v>
      </c>
      <c r="AD28" s="102"/>
      <c r="AE28" s="162"/>
      <c r="AF28" s="108">
        <f t="shared" si="26"/>
        <v>0</v>
      </c>
      <c r="AG28" s="107">
        <v>2</v>
      </c>
      <c r="AH28" s="110">
        <f t="shared" si="27"/>
        <v>0</v>
      </c>
      <c r="AI28" s="64" t="s">
        <v>14</v>
      </c>
    </row>
    <row r="29" spans="1:35" ht="18.600000000000001" thickBot="1" x14ac:dyDescent="0.35">
      <c r="B29" s="70" t="s">
        <v>340</v>
      </c>
      <c r="C29" s="40"/>
      <c r="D29" s="40"/>
      <c r="E29" s="40"/>
      <c r="F29" s="40"/>
      <c r="G29" s="71"/>
      <c r="H29" s="170" t="s">
        <v>1</v>
      </c>
      <c r="I29" s="171"/>
      <c r="J29" s="171"/>
      <c r="K29" s="171"/>
      <c r="L29" s="171"/>
      <c r="M29" s="172"/>
      <c r="N29" s="173" t="s">
        <v>2</v>
      </c>
      <c r="O29" s="174"/>
      <c r="P29" s="174"/>
      <c r="Q29" s="174"/>
      <c r="R29" s="174"/>
      <c r="S29" s="175"/>
      <c r="T29" s="176" t="s">
        <v>3</v>
      </c>
      <c r="U29" s="177"/>
      <c r="V29" s="177"/>
      <c r="W29" s="177"/>
      <c r="X29" s="177"/>
      <c r="Y29" s="178"/>
      <c r="Z29" s="179" t="s">
        <v>4</v>
      </c>
      <c r="AA29" s="180"/>
      <c r="AB29" s="180"/>
      <c r="AC29" s="180"/>
      <c r="AD29" s="180"/>
      <c r="AE29" s="181"/>
      <c r="AF29" s="182" t="s">
        <v>5</v>
      </c>
      <c r="AG29" s="183"/>
      <c r="AH29" s="183"/>
      <c r="AI29" s="184"/>
    </row>
    <row r="30" spans="1:35" ht="15" thickBot="1" x14ac:dyDescent="0.35">
      <c r="B30" s="40"/>
      <c r="C30" s="40"/>
      <c r="D30" s="40"/>
      <c r="E30" s="40"/>
      <c r="F30" s="40"/>
      <c r="G30" s="40"/>
      <c r="H30" s="65" t="s">
        <v>88</v>
      </c>
      <c r="I30" s="96" t="s">
        <v>6</v>
      </c>
      <c r="J30" s="97" t="s">
        <v>7</v>
      </c>
      <c r="K30" s="66" t="s">
        <v>8</v>
      </c>
      <c r="L30" s="66" t="s">
        <v>9</v>
      </c>
      <c r="M30" s="98" t="s">
        <v>10</v>
      </c>
      <c r="N30" s="99" t="s">
        <v>88</v>
      </c>
      <c r="O30" s="99" t="s">
        <v>6</v>
      </c>
      <c r="P30" s="97" t="s">
        <v>7</v>
      </c>
      <c r="Q30" s="66" t="s">
        <v>8</v>
      </c>
      <c r="R30" s="66" t="s">
        <v>9</v>
      </c>
      <c r="S30" s="98" t="s">
        <v>10</v>
      </c>
      <c r="T30" s="99" t="s">
        <v>88</v>
      </c>
      <c r="U30" s="99" t="s">
        <v>6</v>
      </c>
      <c r="V30" s="97" t="s">
        <v>7</v>
      </c>
      <c r="W30" s="66" t="s">
        <v>8</v>
      </c>
      <c r="X30" s="66" t="s">
        <v>9</v>
      </c>
      <c r="Y30" s="98" t="s">
        <v>10</v>
      </c>
      <c r="Z30" s="99" t="s">
        <v>88</v>
      </c>
      <c r="AA30" s="99" t="s">
        <v>6</v>
      </c>
      <c r="AB30" s="97" t="s">
        <v>7</v>
      </c>
      <c r="AC30" s="111" t="s">
        <v>15</v>
      </c>
      <c r="AD30" s="66" t="s">
        <v>9</v>
      </c>
      <c r="AE30" s="98" t="s">
        <v>10</v>
      </c>
      <c r="AF30" s="99" t="s">
        <v>88</v>
      </c>
      <c r="AG30" s="99" t="s">
        <v>6</v>
      </c>
      <c r="AH30" s="97" t="s">
        <v>7</v>
      </c>
      <c r="AI30" s="100" t="s">
        <v>8</v>
      </c>
    </row>
    <row r="31" spans="1:35" ht="15" thickBot="1" x14ac:dyDescent="0.35">
      <c r="B31" s="81" t="s">
        <v>337</v>
      </c>
      <c r="C31" s="85" t="s">
        <v>103</v>
      </c>
      <c r="D31" s="74"/>
      <c r="E31" s="95"/>
      <c r="F31" s="85" t="s">
        <v>350</v>
      </c>
      <c r="G31" s="85" t="s">
        <v>351</v>
      </c>
      <c r="H31" s="66" t="s">
        <v>103</v>
      </c>
      <c r="I31" s="72"/>
      <c r="J31" s="72"/>
      <c r="K31" s="72"/>
      <c r="L31" s="72"/>
      <c r="M31" s="69"/>
      <c r="N31" s="65" t="s">
        <v>103</v>
      </c>
      <c r="O31" s="72"/>
      <c r="P31" s="72"/>
      <c r="Q31" s="72"/>
      <c r="R31" s="72"/>
      <c r="S31" s="69"/>
      <c r="T31" s="65" t="s">
        <v>103</v>
      </c>
      <c r="U31" s="72"/>
      <c r="V31" s="72"/>
      <c r="W31" s="72"/>
      <c r="X31" s="72"/>
      <c r="Y31" s="72"/>
      <c r="Z31" s="65" t="s">
        <v>103</v>
      </c>
      <c r="AA31" s="72"/>
      <c r="AB31" s="72"/>
      <c r="AC31" s="72"/>
      <c r="AD31" s="72"/>
      <c r="AE31" s="72"/>
      <c r="AF31" s="65" t="s">
        <v>103</v>
      </c>
      <c r="AG31" s="72"/>
      <c r="AH31" s="72"/>
      <c r="AI31" s="69"/>
    </row>
    <row r="32" spans="1:35" ht="15" thickBot="1" x14ac:dyDescent="0.35">
      <c r="B32" s="82" t="s">
        <v>344</v>
      </c>
      <c r="C32" s="86"/>
      <c r="D32" s="78" t="str">
        <f t="array" ref="D32">INDEX(Table_Name28[Name List],MATCH(B32,Table_Name28[Category],0))</f>
        <v>Vertical_Back[Exercise]</v>
      </c>
      <c r="E32" s="73" t="e">
        <f t="array" ref="E32">INDEX(Links49[Link],MATCH(C32,Links49[Exercise],0))</f>
        <v>#N/A</v>
      </c>
      <c r="F32" s="89" t="e">
        <f t="shared" ref="F32:F39" si="36">HYPERLINK(E32,"Video")</f>
        <v>#N/A</v>
      </c>
      <c r="G32" s="92"/>
      <c r="H32" s="101">
        <f t="shared" ref="H32:H39" si="37">C32</f>
        <v>0</v>
      </c>
      <c r="I32" s="102">
        <v>3</v>
      </c>
      <c r="J32" s="102">
        <f>MROUND(((G32)*0.75),5)</f>
        <v>0</v>
      </c>
      <c r="K32" s="102" t="s">
        <v>11</v>
      </c>
      <c r="L32" s="102"/>
      <c r="M32" s="104"/>
      <c r="N32" s="101">
        <f t="shared" ref="N32:N39" si="38">C32</f>
        <v>0</v>
      </c>
      <c r="O32" s="102">
        <f>I32+(S16)</f>
        <v>3</v>
      </c>
      <c r="P32" s="102">
        <f t="shared" ref="P32:P39" si="39">MROUND((J32*1.05),5)</f>
        <v>0</v>
      </c>
      <c r="Q32" s="102" t="s">
        <v>11</v>
      </c>
      <c r="R32" s="102"/>
      <c r="S32" s="104"/>
      <c r="T32" s="61">
        <f t="shared" ref="T32:T39" si="40">C32</f>
        <v>0</v>
      </c>
      <c r="U32" s="102">
        <f>O32+(Y16)</f>
        <v>3</v>
      </c>
      <c r="V32" s="102">
        <f t="shared" ref="V32:V39" si="41">MROUND((J32*1.075),5)</f>
        <v>0</v>
      </c>
      <c r="W32" s="102" t="s">
        <v>12</v>
      </c>
      <c r="X32" s="102"/>
      <c r="Y32" s="104"/>
      <c r="Z32" s="103">
        <f t="shared" ref="Z32:Z39" si="42">C32</f>
        <v>0</v>
      </c>
      <c r="AA32" s="102">
        <f>U32+(AE16)</f>
        <v>3</v>
      </c>
      <c r="AB32" s="102">
        <f t="shared" ref="AB32:AB39" si="43">MROUND((J32*1.1),5)</f>
        <v>0</v>
      </c>
      <c r="AC32" s="102" t="s">
        <v>13</v>
      </c>
      <c r="AD32" s="102"/>
      <c r="AE32" s="102"/>
      <c r="AF32" s="103">
        <f t="shared" ref="AF32:AF39" si="44">C32</f>
        <v>0</v>
      </c>
      <c r="AG32" s="102">
        <v>2</v>
      </c>
      <c r="AH32" s="105">
        <f t="shared" ref="AH32:AH39" si="45">MROUND((J32*0.5),5)</f>
        <v>0</v>
      </c>
      <c r="AI32" s="71" t="s">
        <v>14</v>
      </c>
    </row>
    <row r="33" spans="1:35" ht="15" thickBot="1" x14ac:dyDescent="0.35">
      <c r="B33" s="83" t="s">
        <v>344</v>
      </c>
      <c r="C33" s="87"/>
      <c r="D33" s="79" t="str">
        <f t="array" ref="D33">INDEX(Table_Name28[Name List],MATCH(B33,Table_Name28[Category],0))</f>
        <v>Vertical_Back[Exercise]</v>
      </c>
      <c r="E33" s="67" t="e">
        <f t="array" ref="E33">INDEX(Links49[Link],MATCH(C33,Links49[Exercise],0))</f>
        <v>#N/A</v>
      </c>
      <c r="F33" s="90" t="e">
        <f t="shared" si="36"/>
        <v>#N/A</v>
      </c>
      <c r="G33" s="93"/>
      <c r="H33" s="101">
        <f t="shared" si="37"/>
        <v>0</v>
      </c>
      <c r="I33" s="102">
        <v>3</v>
      </c>
      <c r="J33" s="102">
        <f>MROUND(((G33)*0.75),5)</f>
        <v>0</v>
      </c>
      <c r="K33" s="102" t="s">
        <v>11</v>
      </c>
      <c r="L33" s="102"/>
      <c r="M33" s="104"/>
      <c r="N33" s="101">
        <f t="shared" si="38"/>
        <v>0</v>
      </c>
      <c r="O33" s="102">
        <f>I33+(S16)</f>
        <v>3</v>
      </c>
      <c r="P33" s="102">
        <f t="shared" si="39"/>
        <v>0</v>
      </c>
      <c r="Q33" s="102" t="s">
        <v>11</v>
      </c>
      <c r="R33" s="102"/>
      <c r="S33" s="104"/>
      <c r="T33" s="61">
        <f t="shared" si="40"/>
        <v>0</v>
      </c>
      <c r="U33" s="102">
        <f>O33+(Y16)</f>
        <v>3</v>
      </c>
      <c r="V33" s="102">
        <f t="shared" si="41"/>
        <v>0</v>
      </c>
      <c r="W33" s="102" t="s">
        <v>12</v>
      </c>
      <c r="X33" s="102"/>
      <c r="Y33" s="104"/>
      <c r="Z33" s="103">
        <f t="shared" si="42"/>
        <v>0</v>
      </c>
      <c r="AA33" s="102">
        <f>U33+(AE16)</f>
        <v>3</v>
      </c>
      <c r="AB33" s="102">
        <f t="shared" si="43"/>
        <v>0</v>
      </c>
      <c r="AC33" s="102" t="s">
        <v>13</v>
      </c>
      <c r="AD33" s="102"/>
      <c r="AE33" s="102"/>
      <c r="AF33" s="103">
        <f t="shared" si="44"/>
        <v>0</v>
      </c>
      <c r="AG33" s="102">
        <v>2</v>
      </c>
      <c r="AH33" s="105">
        <f t="shared" si="45"/>
        <v>0</v>
      </c>
      <c r="AI33" s="71" t="s">
        <v>14</v>
      </c>
    </row>
    <row r="34" spans="1:35" ht="15" thickBot="1" x14ac:dyDescent="0.35">
      <c r="B34" s="134" t="s">
        <v>343</v>
      </c>
      <c r="C34" s="136"/>
      <c r="D34" s="132" t="str">
        <f t="array" ref="D34">INDEX(Table_Name28[Name List],MATCH(B34,Table_Name28[Category],0))</f>
        <v>Horizontal_Back[Exercise]</v>
      </c>
      <c r="E34" s="112" t="e">
        <f t="array" ref="E34">INDEX(Links49[Link],MATCH(C34,Links49[Exercise],0))</f>
        <v>#N/A</v>
      </c>
      <c r="F34" s="138" t="e">
        <f t="shared" si="36"/>
        <v>#N/A</v>
      </c>
      <c r="G34" s="140"/>
      <c r="H34" s="101">
        <f t="shared" si="37"/>
        <v>0</v>
      </c>
      <c r="I34" s="102">
        <v>2</v>
      </c>
      <c r="J34" s="151">
        <f>MROUND(((G34)*0.75),5)</f>
        <v>0</v>
      </c>
      <c r="K34" s="102" t="s">
        <v>11</v>
      </c>
      <c r="L34" s="102"/>
      <c r="M34" s="142"/>
      <c r="N34" s="101">
        <f t="shared" si="38"/>
        <v>0</v>
      </c>
      <c r="O34" s="102">
        <f>I34+(S15)</f>
        <v>2</v>
      </c>
      <c r="P34" s="102">
        <f t="shared" si="39"/>
        <v>0</v>
      </c>
      <c r="Q34" s="102" t="s">
        <v>11</v>
      </c>
      <c r="R34" s="102"/>
      <c r="S34" s="142"/>
      <c r="T34" s="61">
        <f t="shared" si="40"/>
        <v>0</v>
      </c>
      <c r="U34" s="102">
        <f>O34+(Y15)</f>
        <v>2</v>
      </c>
      <c r="V34" s="102">
        <f t="shared" si="41"/>
        <v>0</v>
      </c>
      <c r="W34" s="102" t="s">
        <v>12</v>
      </c>
      <c r="X34" s="102"/>
      <c r="Y34" s="142"/>
      <c r="Z34" s="103">
        <f t="shared" si="42"/>
        <v>0</v>
      </c>
      <c r="AA34" s="102">
        <f>U34+(AE15)</f>
        <v>2</v>
      </c>
      <c r="AB34" s="102">
        <f t="shared" si="43"/>
        <v>0</v>
      </c>
      <c r="AC34" s="102" t="s">
        <v>13</v>
      </c>
      <c r="AD34" s="102"/>
      <c r="AE34" s="102"/>
      <c r="AF34" s="103">
        <f t="shared" si="44"/>
        <v>0</v>
      </c>
      <c r="AG34" s="102">
        <v>2</v>
      </c>
      <c r="AH34" s="105">
        <f t="shared" si="45"/>
        <v>0</v>
      </c>
      <c r="AI34" s="71" t="s">
        <v>14</v>
      </c>
    </row>
    <row r="35" spans="1:35" ht="15" thickBot="1" x14ac:dyDescent="0.35">
      <c r="A35" s="62" t="s">
        <v>348</v>
      </c>
      <c r="B35" s="121" t="s">
        <v>345</v>
      </c>
      <c r="C35" s="124"/>
      <c r="D35" s="118" t="str">
        <f t="array" ref="D35">INDEX(Table_Name28[Name List],MATCH(B35,Table_Name28[Category],0))</f>
        <v>Rear_or_Side_Delts[Exercise]</v>
      </c>
      <c r="E35" s="113" t="e">
        <f t="array" ref="E35">INDEX(Links49[Link],MATCH(C35,Links49[Exercise],0))</f>
        <v>#N/A</v>
      </c>
      <c r="F35" s="127" t="e">
        <f t="shared" si="36"/>
        <v>#N/A</v>
      </c>
      <c r="G35" s="130"/>
      <c r="H35" s="143">
        <f t="shared" si="37"/>
        <v>0</v>
      </c>
      <c r="I35" s="144">
        <v>4</v>
      </c>
      <c r="J35" s="102">
        <f>MROUND(((G35)*0.75),5)</f>
        <v>0</v>
      </c>
      <c r="K35" s="144" t="s">
        <v>11</v>
      </c>
      <c r="L35" s="144"/>
      <c r="M35" s="147"/>
      <c r="N35" s="143">
        <f t="shared" si="38"/>
        <v>0</v>
      </c>
      <c r="O35" s="144">
        <f>I35+(S17)</f>
        <v>4</v>
      </c>
      <c r="P35" s="144">
        <f t="shared" si="39"/>
        <v>0</v>
      </c>
      <c r="Q35" s="144" t="s">
        <v>11</v>
      </c>
      <c r="R35" s="144"/>
      <c r="S35" s="147"/>
      <c r="T35" s="148">
        <f t="shared" si="40"/>
        <v>0</v>
      </c>
      <c r="U35" s="144">
        <f>O35+(Y17)</f>
        <v>4</v>
      </c>
      <c r="V35" s="144">
        <f t="shared" si="41"/>
        <v>0</v>
      </c>
      <c r="W35" s="144" t="s">
        <v>12</v>
      </c>
      <c r="X35" s="144"/>
      <c r="Y35" s="147"/>
      <c r="Z35" s="146">
        <f t="shared" si="42"/>
        <v>0</v>
      </c>
      <c r="AA35" s="144">
        <f>U35+(AE17)</f>
        <v>4</v>
      </c>
      <c r="AB35" s="144">
        <f t="shared" si="43"/>
        <v>0</v>
      </c>
      <c r="AC35" s="144" t="s">
        <v>13</v>
      </c>
      <c r="AD35" s="144"/>
      <c r="AE35" s="163"/>
      <c r="AF35" s="101">
        <f t="shared" si="44"/>
        <v>0</v>
      </c>
      <c r="AG35" s="102">
        <v>2</v>
      </c>
      <c r="AH35" s="105">
        <f t="shared" si="45"/>
        <v>0</v>
      </c>
      <c r="AI35" s="71" t="s">
        <v>14</v>
      </c>
    </row>
    <row r="36" spans="1:35" ht="15" thickBot="1" x14ac:dyDescent="0.35">
      <c r="A36" s="62" t="s">
        <v>349</v>
      </c>
      <c r="B36" s="122" t="s">
        <v>345</v>
      </c>
      <c r="C36" s="125"/>
      <c r="D36" s="119" t="str">
        <f t="array" ref="D36">INDEX(Table_Name28[Name List],MATCH(B36,Table_Name28[Category],0))</f>
        <v>Rear_or_Side_Delts[Exercise]</v>
      </c>
      <c r="E36" s="114" t="e">
        <f t="array" ref="E36">INDEX(Links49[Link],MATCH(C36,Links49[Exercise],0))</f>
        <v>#N/A</v>
      </c>
      <c r="F36" s="128" t="e">
        <f t="shared" ref="F36" si="46">HYPERLINK(E36,"Video")</f>
        <v>#N/A</v>
      </c>
      <c r="G36" s="131"/>
      <c r="H36" s="150">
        <f t="shared" ref="H36" si="47">C36</f>
        <v>0</v>
      </c>
      <c r="I36" s="151">
        <v>4</v>
      </c>
      <c r="J36" s="151">
        <f>MROUND(((G36)*0.6),5)</f>
        <v>0</v>
      </c>
      <c r="K36" s="151" t="s">
        <v>11</v>
      </c>
      <c r="L36" s="151"/>
      <c r="M36" s="154"/>
      <c r="N36" s="150">
        <f t="shared" ref="N36" si="48">C36</f>
        <v>0</v>
      </c>
      <c r="O36" s="151">
        <f>I35+(S17)</f>
        <v>4</v>
      </c>
      <c r="P36" s="151">
        <f t="shared" ref="P36" si="49">MROUND((J36*1.05),5)</f>
        <v>0</v>
      </c>
      <c r="Q36" s="151" t="s">
        <v>11</v>
      </c>
      <c r="R36" s="151"/>
      <c r="S36" s="154"/>
      <c r="T36" s="155">
        <f t="shared" ref="T36" si="50">C36</f>
        <v>0</v>
      </c>
      <c r="U36" s="151">
        <f>O35+(Y17)</f>
        <v>4</v>
      </c>
      <c r="V36" s="151">
        <f t="shared" ref="V36" si="51">MROUND((J36*1.075),5)</f>
        <v>0</v>
      </c>
      <c r="W36" s="151" t="s">
        <v>12</v>
      </c>
      <c r="X36" s="151"/>
      <c r="Y36" s="154"/>
      <c r="Z36" s="153">
        <f t="shared" ref="Z36" si="52">C36</f>
        <v>0</v>
      </c>
      <c r="AA36" s="151">
        <f>U35+(AE17)</f>
        <v>4</v>
      </c>
      <c r="AB36" s="151">
        <f t="shared" ref="AB36" si="53">MROUND((J36*1.1),5)</f>
        <v>0</v>
      </c>
      <c r="AC36" s="151" t="s">
        <v>13</v>
      </c>
      <c r="AD36" s="151"/>
      <c r="AE36" s="164"/>
      <c r="AF36" s="101"/>
      <c r="AG36" s="102"/>
      <c r="AH36" s="105"/>
      <c r="AI36" s="71"/>
    </row>
    <row r="37" spans="1:35" ht="15" thickBot="1" x14ac:dyDescent="0.35">
      <c r="B37" s="82" t="s">
        <v>22</v>
      </c>
      <c r="C37" s="86"/>
      <c r="D37" s="78" t="str">
        <f t="array" ref="D37">INDEX(Table_Name28[Name List],MATCH(B37,Table_Name28[Category],0))</f>
        <v>Horizontal_Push[Exercise]</v>
      </c>
      <c r="E37" s="73" t="e">
        <f t="array" ref="E37">INDEX(Links49[Link],MATCH(C37,Links49[Exercise],0))</f>
        <v>#N/A</v>
      </c>
      <c r="F37" s="89" t="e">
        <f t="shared" si="36"/>
        <v>#N/A</v>
      </c>
      <c r="G37" s="92"/>
      <c r="H37" s="101">
        <f t="shared" si="37"/>
        <v>0</v>
      </c>
      <c r="I37" s="102">
        <v>3</v>
      </c>
      <c r="J37" s="102">
        <f>MROUND(((G37)*0.75),5)</f>
        <v>0</v>
      </c>
      <c r="K37" s="102" t="s">
        <v>11</v>
      </c>
      <c r="L37" s="102"/>
      <c r="M37" s="157"/>
      <c r="N37" s="101">
        <f t="shared" si="38"/>
        <v>0</v>
      </c>
      <c r="O37" s="102">
        <f>I37+(S14)</f>
        <v>3</v>
      </c>
      <c r="P37" s="102">
        <f t="shared" si="39"/>
        <v>0</v>
      </c>
      <c r="Q37" s="102" t="s">
        <v>11</v>
      </c>
      <c r="R37" s="102"/>
      <c r="S37" s="157"/>
      <c r="T37" s="61">
        <f t="shared" si="40"/>
        <v>0</v>
      </c>
      <c r="U37" s="102">
        <f>O37+(Y14)</f>
        <v>3</v>
      </c>
      <c r="V37" s="102">
        <f t="shared" si="41"/>
        <v>0</v>
      </c>
      <c r="W37" s="102" t="s">
        <v>12</v>
      </c>
      <c r="X37" s="102"/>
      <c r="Y37" s="157"/>
      <c r="Z37" s="103">
        <f t="shared" si="42"/>
        <v>0</v>
      </c>
      <c r="AA37" s="102">
        <f>U37+(AE14)</f>
        <v>3</v>
      </c>
      <c r="AB37" s="102">
        <f t="shared" si="43"/>
        <v>0</v>
      </c>
      <c r="AC37" s="102" t="s">
        <v>13</v>
      </c>
      <c r="AD37" s="102"/>
      <c r="AE37" s="102"/>
      <c r="AF37" s="103">
        <f t="shared" si="44"/>
        <v>0</v>
      </c>
      <c r="AG37" s="102">
        <v>2</v>
      </c>
      <c r="AH37" s="105">
        <f t="shared" si="45"/>
        <v>0</v>
      </c>
      <c r="AI37" s="71" t="s">
        <v>14</v>
      </c>
    </row>
    <row r="38" spans="1:35" ht="15" thickBot="1" x14ac:dyDescent="0.35">
      <c r="B38" s="83" t="s">
        <v>143</v>
      </c>
      <c r="C38" s="87"/>
      <c r="D38" s="79" t="str">
        <f t="array" ref="D38">INDEX(Table_Name28[Name List],MATCH(B38,Table_Name28[Category],0))</f>
        <v>Incline_Push[Exercise]</v>
      </c>
      <c r="E38" s="67" t="e">
        <f t="array" ref="E38">INDEX(Links49[Link],MATCH(C38,Links49[Exercise],0))</f>
        <v>#N/A</v>
      </c>
      <c r="F38" s="90" t="e">
        <f t="shared" si="36"/>
        <v>#N/A</v>
      </c>
      <c r="G38" s="93"/>
      <c r="H38" s="101">
        <f t="shared" si="37"/>
        <v>0</v>
      </c>
      <c r="I38" s="102">
        <v>3</v>
      </c>
      <c r="J38" s="102">
        <f>MROUND(((G38)*0.75),5)</f>
        <v>0</v>
      </c>
      <c r="K38" s="102" t="s">
        <v>11</v>
      </c>
      <c r="L38" s="102"/>
      <c r="M38" s="104"/>
      <c r="N38" s="101">
        <f t="shared" si="38"/>
        <v>0</v>
      </c>
      <c r="O38" s="102">
        <f>I38+(S11)</f>
        <v>3</v>
      </c>
      <c r="P38" s="102">
        <f t="shared" si="39"/>
        <v>0</v>
      </c>
      <c r="Q38" s="102" t="s">
        <v>11</v>
      </c>
      <c r="R38" s="102"/>
      <c r="S38" s="104"/>
      <c r="T38" s="61">
        <f t="shared" si="40"/>
        <v>0</v>
      </c>
      <c r="U38" s="102">
        <f>O38+(Y11)</f>
        <v>3</v>
      </c>
      <c r="V38" s="102">
        <f t="shared" si="41"/>
        <v>0</v>
      </c>
      <c r="W38" s="102" t="s">
        <v>12</v>
      </c>
      <c r="X38" s="102"/>
      <c r="Y38" s="104"/>
      <c r="Z38" s="103">
        <f t="shared" si="42"/>
        <v>0</v>
      </c>
      <c r="AA38" s="102">
        <f>U38+(AE11)</f>
        <v>3</v>
      </c>
      <c r="AB38" s="102">
        <f t="shared" si="43"/>
        <v>0</v>
      </c>
      <c r="AC38" s="102" t="s">
        <v>13</v>
      </c>
      <c r="AD38" s="102"/>
      <c r="AE38" s="102"/>
      <c r="AF38" s="103">
        <f t="shared" si="44"/>
        <v>0</v>
      </c>
      <c r="AG38" s="102">
        <v>2</v>
      </c>
      <c r="AH38" s="105">
        <f t="shared" si="45"/>
        <v>0</v>
      </c>
      <c r="AI38" s="71" t="s">
        <v>14</v>
      </c>
    </row>
    <row r="39" spans="1:35" ht="15" thickBot="1" x14ac:dyDescent="0.35">
      <c r="B39" s="84" t="s">
        <v>77</v>
      </c>
      <c r="C39" s="88"/>
      <c r="D39" s="80" t="str">
        <f t="array" ref="D39">INDEX(Table_Name28[Name List],MATCH(B39,Table_Name28[Category],0))</f>
        <v>Abs[Exercise]</v>
      </c>
      <c r="E39" s="68" t="e">
        <f t="array" ref="E39">INDEX(Links49[Link],MATCH(C39,Links49[Exercise],0))</f>
        <v>#N/A</v>
      </c>
      <c r="F39" s="91" t="e">
        <f t="shared" si="36"/>
        <v>#N/A</v>
      </c>
      <c r="G39" s="94"/>
      <c r="H39" s="106">
        <f t="shared" si="37"/>
        <v>0</v>
      </c>
      <c r="I39" s="107">
        <v>2</v>
      </c>
      <c r="J39" s="107">
        <f>MROUND(((G39)*0.75),5)</f>
        <v>0</v>
      </c>
      <c r="K39" s="107" t="s">
        <v>11</v>
      </c>
      <c r="L39" s="107"/>
      <c r="M39" s="104"/>
      <c r="N39" s="108">
        <f t="shared" si="38"/>
        <v>0</v>
      </c>
      <c r="O39" s="107">
        <f>I39+(S18)</f>
        <v>2</v>
      </c>
      <c r="P39" s="107">
        <f t="shared" si="39"/>
        <v>0</v>
      </c>
      <c r="Q39" s="107" t="s">
        <v>11</v>
      </c>
      <c r="R39" s="107"/>
      <c r="S39" s="104"/>
      <c r="T39" s="109">
        <f t="shared" si="40"/>
        <v>0</v>
      </c>
      <c r="U39" s="107">
        <f>O39+(Y18)</f>
        <v>2</v>
      </c>
      <c r="V39" s="107">
        <f t="shared" si="41"/>
        <v>0</v>
      </c>
      <c r="W39" s="107" t="s">
        <v>12</v>
      </c>
      <c r="X39" s="107"/>
      <c r="Y39" s="104"/>
      <c r="Z39" s="108">
        <f t="shared" si="42"/>
        <v>0</v>
      </c>
      <c r="AA39" s="107">
        <f>U39+(AE18)</f>
        <v>2</v>
      </c>
      <c r="AB39" s="107">
        <f t="shared" si="43"/>
        <v>0</v>
      </c>
      <c r="AC39" s="107" t="s">
        <v>13</v>
      </c>
      <c r="AD39" s="107"/>
      <c r="AE39" s="107"/>
      <c r="AF39" s="108">
        <f t="shared" si="44"/>
        <v>0</v>
      </c>
      <c r="AG39" s="107">
        <v>2</v>
      </c>
      <c r="AH39" s="110">
        <f t="shared" si="45"/>
        <v>0</v>
      </c>
      <c r="AI39" s="64" t="s">
        <v>14</v>
      </c>
    </row>
    <row r="40" spans="1:35" ht="18.600000000000001" thickBot="1" x14ac:dyDescent="0.35">
      <c r="B40" s="70" t="s">
        <v>341</v>
      </c>
      <c r="C40" s="40"/>
      <c r="D40" s="40"/>
      <c r="E40" s="40"/>
      <c r="F40" s="40"/>
      <c r="G40" s="71"/>
      <c r="H40" s="170" t="s">
        <v>1</v>
      </c>
      <c r="I40" s="171"/>
      <c r="J40" s="171"/>
      <c r="K40" s="171"/>
      <c r="L40" s="171"/>
      <c r="M40" s="172"/>
      <c r="N40" s="173" t="s">
        <v>2</v>
      </c>
      <c r="O40" s="174"/>
      <c r="P40" s="174"/>
      <c r="Q40" s="174"/>
      <c r="R40" s="174"/>
      <c r="S40" s="175"/>
      <c r="T40" s="176" t="s">
        <v>3</v>
      </c>
      <c r="U40" s="177"/>
      <c r="V40" s="177"/>
      <c r="W40" s="177"/>
      <c r="X40" s="177"/>
      <c r="Y40" s="178"/>
      <c r="Z40" s="179" t="s">
        <v>4</v>
      </c>
      <c r="AA40" s="180"/>
      <c r="AB40" s="180"/>
      <c r="AC40" s="180"/>
      <c r="AD40" s="180"/>
      <c r="AE40" s="181"/>
      <c r="AF40" s="182" t="s">
        <v>5</v>
      </c>
      <c r="AG40" s="183"/>
      <c r="AH40" s="183"/>
      <c r="AI40" s="184"/>
    </row>
    <row r="41" spans="1:35" ht="15" thickBot="1" x14ac:dyDescent="0.35">
      <c r="B41" s="40"/>
      <c r="C41" s="40"/>
      <c r="D41" s="40"/>
      <c r="E41" s="40"/>
      <c r="F41" s="40"/>
      <c r="G41" s="40"/>
      <c r="H41" s="65" t="s">
        <v>88</v>
      </c>
      <c r="I41" s="96" t="s">
        <v>6</v>
      </c>
      <c r="J41" s="97" t="s">
        <v>7</v>
      </c>
      <c r="K41" s="66" t="s">
        <v>8</v>
      </c>
      <c r="L41" s="66" t="s">
        <v>9</v>
      </c>
      <c r="M41" s="98" t="s">
        <v>10</v>
      </c>
      <c r="N41" s="99" t="s">
        <v>88</v>
      </c>
      <c r="O41" s="99" t="s">
        <v>6</v>
      </c>
      <c r="P41" s="97" t="s">
        <v>7</v>
      </c>
      <c r="Q41" s="66" t="s">
        <v>8</v>
      </c>
      <c r="R41" s="66" t="s">
        <v>9</v>
      </c>
      <c r="S41" s="98" t="s">
        <v>10</v>
      </c>
      <c r="T41" s="99" t="s">
        <v>88</v>
      </c>
      <c r="U41" s="99" t="s">
        <v>6</v>
      </c>
      <c r="V41" s="97" t="s">
        <v>7</v>
      </c>
      <c r="W41" s="66" t="s">
        <v>8</v>
      </c>
      <c r="X41" s="66" t="s">
        <v>9</v>
      </c>
      <c r="Y41" s="98" t="s">
        <v>10</v>
      </c>
      <c r="Z41" s="99" t="s">
        <v>88</v>
      </c>
      <c r="AA41" s="99" t="s">
        <v>6</v>
      </c>
      <c r="AB41" s="97" t="s">
        <v>7</v>
      </c>
      <c r="AC41" s="111" t="s">
        <v>15</v>
      </c>
      <c r="AD41" s="66" t="s">
        <v>9</v>
      </c>
      <c r="AE41" s="98" t="s">
        <v>10</v>
      </c>
      <c r="AF41" s="99" t="s">
        <v>88</v>
      </c>
      <c r="AG41" s="99" t="s">
        <v>6</v>
      </c>
      <c r="AH41" s="97" t="s">
        <v>7</v>
      </c>
      <c r="AI41" s="100" t="s">
        <v>8</v>
      </c>
    </row>
    <row r="42" spans="1:35" ht="15" thickBot="1" x14ac:dyDescent="0.35">
      <c r="B42" s="81" t="s">
        <v>339</v>
      </c>
      <c r="C42" s="85" t="s">
        <v>336</v>
      </c>
      <c r="D42" s="74"/>
      <c r="E42" s="95"/>
      <c r="F42" s="85" t="s">
        <v>350</v>
      </c>
      <c r="G42" s="85" t="s">
        <v>351</v>
      </c>
      <c r="H42" s="66" t="s">
        <v>336</v>
      </c>
      <c r="I42" s="72"/>
      <c r="J42" s="72"/>
      <c r="K42" s="72"/>
      <c r="L42" s="72"/>
      <c r="M42" s="69"/>
      <c r="N42" s="65" t="s">
        <v>336</v>
      </c>
      <c r="O42" s="72"/>
      <c r="P42" s="72"/>
      <c r="Q42" s="72"/>
      <c r="R42" s="72"/>
      <c r="S42" s="69"/>
      <c r="T42" s="65" t="s">
        <v>336</v>
      </c>
      <c r="U42" s="72"/>
      <c r="V42" s="72"/>
      <c r="W42" s="72"/>
      <c r="X42" s="72"/>
      <c r="Y42" s="72"/>
      <c r="Z42" s="65" t="s">
        <v>336</v>
      </c>
      <c r="AA42" s="72"/>
      <c r="AB42" s="72"/>
      <c r="AC42" s="72"/>
      <c r="AD42" s="72"/>
      <c r="AE42" s="72"/>
      <c r="AF42" s="65" t="s">
        <v>336</v>
      </c>
      <c r="AG42" s="72"/>
      <c r="AH42" s="72"/>
      <c r="AI42" s="69"/>
    </row>
    <row r="43" spans="1:35" ht="15" thickBot="1" x14ac:dyDescent="0.35">
      <c r="B43" s="82" t="s">
        <v>108</v>
      </c>
      <c r="C43" s="86"/>
      <c r="D43" s="78" t="str">
        <f t="array" ref="D43">INDEX(Table_Name28[Name List],MATCH(B43,Table_Name28[Category],0))</f>
        <v>Glutes[Exercise]</v>
      </c>
      <c r="E43" s="73" t="e">
        <f t="array" ref="E43">INDEX(Links49[Link],MATCH(C43,Links49[Exercise],0))</f>
        <v>#N/A</v>
      </c>
      <c r="F43" s="89" t="e">
        <f t="shared" ref="F43:F49" si="54">HYPERLINK(E43,"Video")</f>
        <v>#N/A</v>
      </c>
      <c r="G43" s="92"/>
      <c r="H43" s="101">
        <f t="shared" ref="H43:H49" si="55">C43</f>
        <v>0</v>
      </c>
      <c r="I43" s="102">
        <v>4</v>
      </c>
      <c r="J43" s="102">
        <f>MROUND(((G43)*0.75),5)</f>
        <v>0</v>
      </c>
      <c r="K43" s="102" t="s">
        <v>11</v>
      </c>
      <c r="L43" s="102"/>
      <c r="M43" s="104"/>
      <c r="N43" s="101">
        <f t="shared" ref="N43:N49" si="56">C43</f>
        <v>0</v>
      </c>
      <c r="O43" s="102">
        <f>I43+(S22)</f>
        <v>4</v>
      </c>
      <c r="P43" s="102">
        <f t="shared" ref="P43:P49" si="57">MROUND((J43*1.05),5)</f>
        <v>0</v>
      </c>
      <c r="Q43" s="102" t="s">
        <v>11</v>
      </c>
      <c r="R43" s="102"/>
      <c r="S43" s="104"/>
      <c r="T43" s="61">
        <f t="shared" ref="T43:T49" si="58">C43</f>
        <v>0</v>
      </c>
      <c r="U43" s="102">
        <f>O43+(Y22)</f>
        <v>4</v>
      </c>
      <c r="V43" s="102">
        <f t="shared" ref="V43:V49" si="59">MROUND((J43*1.075),5)</f>
        <v>0</v>
      </c>
      <c r="W43" s="102" t="s">
        <v>12</v>
      </c>
      <c r="X43" s="102"/>
      <c r="Y43" s="104"/>
      <c r="Z43" s="103">
        <f t="shared" ref="Z43:Z49" si="60">C43</f>
        <v>0</v>
      </c>
      <c r="AA43" s="102">
        <f>U43+(AE22)</f>
        <v>4</v>
      </c>
      <c r="AB43" s="102">
        <f t="shared" ref="AB43:AB49" si="61">MROUND((J43*1.1),5)</f>
        <v>0</v>
      </c>
      <c r="AC43" s="102" t="s">
        <v>13</v>
      </c>
      <c r="AD43" s="102"/>
      <c r="AE43" s="102"/>
      <c r="AF43" s="103">
        <f t="shared" ref="AF43:AF49" si="62">C43</f>
        <v>0</v>
      </c>
      <c r="AG43" s="102">
        <v>2</v>
      </c>
      <c r="AH43" s="105">
        <f t="shared" ref="AH43:AH49" si="63">MROUND((J43*0.5),5)</f>
        <v>0</v>
      </c>
      <c r="AI43" s="71" t="s">
        <v>14</v>
      </c>
    </row>
    <row r="44" spans="1:35" ht="15" thickBot="1" x14ac:dyDescent="0.35">
      <c r="B44" s="83" t="s">
        <v>347</v>
      </c>
      <c r="C44" s="87"/>
      <c r="D44" s="79" t="str">
        <f t="array" ref="D44">INDEX(Table_Name28[Name List],MATCH(B44,Table_Name28[Category],0))</f>
        <v>Hamstrings_Hip_Hinge[Exercise]</v>
      </c>
      <c r="E44" s="67" t="e">
        <f t="array" ref="E44">INDEX(Links49[Link],MATCH(C44,Links49[Exercise],0))</f>
        <v>#N/A</v>
      </c>
      <c r="F44" s="90" t="e">
        <f t="shared" si="54"/>
        <v>#N/A</v>
      </c>
      <c r="G44" s="93"/>
      <c r="H44" s="101">
        <f t="shared" si="55"/>
        <v>0</v>
      </c>
      <c r="I44" s="102">
        <v>4</v>
      </c>
      <c r="J44" s="102">
        <f>MROUND(((G44)*0.75),5)</f>
        <v>0</v>
      </c>
      <c r="K44" s="102" t="s">
        <v>11</v>
      </c>
      <c r="L44" s="102"/>
      <c r="M44" s="104"/>
      <c r="N44" s="101">
        <f t="shared" si="56"/>
        <v>0</v>
      </c>
      <c r="O44" s="102">
        <f>I44+(S24)</f>
        <v>4</v>
      </c>
      <c r="P44" s="102">
        <f t="shared" si="57"/>
        <v>0</v>
      </c>
      <c r="Q44" s="102" t="s">
        <v>11</v>
      </c>
      <c r="R44" s="102"/>
      <c r="S44" s="104"/>
      <c r="T44" s="61">
        <f t="shared" si="58"/>
        <v>0</v>
      </c>
      <c r="U44" s="102">
        <f>O44+(Y24)</f>
        <v>4</v>
      </c>
      <c r="V44" s="102">
        <f t="shared" si="59"/>
        <v>0</v>
      </c>
      <c r="W44" s="102" t="s">
        <v>12</v>
      </c>
      <c r="X44" s="102"/>
      <c r="Y44" s="104"/>
      <c r="Z44" s="103">
        <f t="shared" si="60"/>
        <v>0</v>
      </c>
      <c r="AA44" s="102">
        <f>U44+(AE24)</f>
        <v>4</v>
      </c>
      <c r="AB44" s="102">
        <f t="shared" si="61"/>
        <v>0</v>
      </c>
      <c r="AC44" s="102" t="s">
        <v>13</v>
      </c>
      <c r="AD44" s="102"/>
      <c r="AE44" s="102"/>
      <c r="AF44" s="103">
        <f t="shared" si="62"/>
        <v>0</v>
      </c>
      <c r="AG44" s="102">
        <v>2</v>
      </c>
      <c r="AH44" s="105">
        <f t="shared" si="63"/>
        <v>0</v>
      </c>
      <c r="AI44" s="71" t="s">
        <v>14</v>
      </c>
    </row>
    <row r="45" spans="1:35" ht="15" thickBot="1" x14ac:dyDescent="0.35">
      <c r="B45" s="134" t="s">
        <v>20</v>
      </c>
      <c r="C45" s="136"/>
      <c r="D45" s="132" t="str">
        <f t="array" ref="D45">INDEX(Table_Name28[Name List],MATCH(B45,Table_Name28[Category],0))</f>
        <v>Quads[Exercise]</v>
      </c>
      <c r="E45" s="112" t="e">
        <f t="array" ref="E45">INDEX(Links49[Link],MATCH(C45,Links49[Exercise],0))</f>
        <v>#N/A</v>
      </c>
      <c r="F45" s="138" t="e">
        <f t="shared" si="54"/>
        <v>#N/A</v>
      </c>
      <c r="G45" s="140"/>
      <c r="H45" s="101">
        <f t="shared" si="55"/>
        <v>0</v>
      </c>
      <c r="I45" s="102">
        <v>4</v>
      </c>
      <c r="J45" s="102">
        <f>MROUND(((G45)*0.75),5)</f>
        <v>0</v>
      </c>
      <c r="K45" s="102" t="s">
        <v>11</v>
      </c>
      <c r="L45" s="102"/>
      <c r="M45" s="142"/>
      <c r="N45" s="101">
        <f t="shared" si="56"/>
        <v>0</v>
      </c>
      <c r="O45" s="102">
        <f>I45+(S22)</f>
        <v>4</v>
      </c>
      <c r="P45" s="102">
        <f t="shared" si="57"/>
        <v>0</v>
      </c>
      <c r="Q45" s="102" t="s">
        <v>11</v>
      </c>
      <c r="R45" s="102"/>
      <c r="S45" s="142"/>
      <c r="T45" s="61">
        <f t="shared" si="58"/>
        <v>0</v>
      </c>
      <c r="U45" s="102">
        <f>O45+(Y22)</f>
        <v>4</v>
      </c>
      <c r="V45" s="102">
        <f t="shared" si="59"/>
        <v>0</v>
      </c>
      <c r="W45" s="102" t="s">
        <v>12</v>
      </c>
      <c r="X45" s="102"/>
      <c r="Y45" s="142"/>
      <c r="Z45" s="103">
        <f t="shared" si="60"/>
        <v>0</v>
      </c>
      <c r="AA45" s="102">
        <f>U45+(AE22)</f>
        <v>4</v>
      </c>
      <c r="AB45" s="102">
        <f t="shared" si="61"/>
        <v>0</v>
      </c>
      <c r="AC45" s="102" t="s">
        <v>13</v>
      </c>
      <c r="AD45" s="102"/>
      <c r="AE45" s="102"/>
      <c r="AF45" s="103">
        <f t="shared" si="62"/>
        <v>0</v>
      </c>
      <c r="AG45" s="102">
        <v>2</v>
      </c>
      <c r="AH45" s="105">
        <f t="shared" si="63"/>
        <v>0</v>
      </c>
      <c r="AI45" s="71" t="s">
        <v>14</v>
      </c>
    </row>
    <row r="46" spans="1:35" ht="15" thickBot="1" x14ac:dyDescent="0.35">
      <c r="A46" s="62" t="s">
        <v>348</v>
      </c>
      <c r="B46" s="121" t="s">
        <v>18</v>
      </c>
      <c r="C46" s="124"/>
      <c r="D46" s="118" t="str">
        <f t="array" ref="D46">INDEX(Table_Name28[Name List],MATCH(B46,Table_Name28[Category],0))</f>
        <v>Biceps[Exercise]</v>
      </c>
      <c r="E46" s="113" t="e">
        <f t="array" ref="E46">INDEX(Links49[Link],MATCH(C46,Links49[Exercise],0))</f>
        <v>#N/A</v>
      </c>
      <c r="F46" s="127" t="e">
        <f t="shared" si="54"/>
        <v>#N/A</v>
      </c>
      <c r="G46" s="130"/>
      <c r="H46" s="143">
        <f t="shared" si="55"/>
        <v>0</v>
      </c>
      <c r="I46" s="144">
        <v>3</v>
      </c>
      <c r="J46" s="144">
        <f>MROUND(((G46)*0.75),5)</f>
        <v>0</v>
      </c>
      <c r="K46" s="144" t="s">
        <v>11</v>
      </c>
      <c r="L46" s="144"/>
      <c r="M46" s="147"/>
      <c r="N46" s="143">
        <f t="shared" si="56"/>
        <v>0</v>
      </c>
      <c r="O46" s="144">
        <f>I46+(S16)</f>
        <v>3</v>
      </c>
      <c r="P46" s="144">
        <f t="shared" si="57"/>
        <v>0</v>
      </c>
      <c r="Q46" s="144" t="s">
        <v>11</v>
      </c>
      <c r="R46" s="144"/>
      <c r="S46" s="147"/>
      <c r="T46" s="148">
        <f t="shared" si="58"/>
        <v>0</v>
      </c>
      <c r="U46" s="144">
        <f>O46+(Y16)</f>
        <v>3</v>
      </c>
      <c r="V46" s="144">
        <f t="shared" si="59"/>
        <v>0</v>
      </c>
      <c r="W46" s="144" t="s">
        <v>12</v>
      </c>
      <c r="X46" s="144"/>
      <c r="Y46" s="147"/>
      <c r="Z46" s="146">
        <f t="shared" si="60"/>
        <v>0</v>
      </c>
      <c r="AA46" s="144">
        <f>U46+(AE16)</f>
        <v>3</v>
      </c>
      <c r="AB46" s="144">
        <f t="shared" si="61"/>
        <v>0</v>
      </c>
      <c r="AC46" s="144" t="s">
        <v>13</v>
      </c>
      <c r="AD46" s="144"/>
      <c r="AE46" s="163"/>
      <c r="AF46" s="101">
        <f t="shared" si="62"/>
        <v>0</v>
      </c>
      <c r="AG46" s="102">
        <v>2</v>
      </c>
      <c r="AH46" s="105">
        <f t="shared" si="63"/>
        <v>0</v>
      </c>
      <c r="AI46" s="71" t="s">
        <v>14</v>
      </c>
    </row>
    <row r="47" spans="1:35" ht="15" thickBot="1" x14ac:dyDescent="0.35">
      <c r="A47" s="62" t="s">
        <v>349</v>
      </c>
      <c r="B47" s="122" t="s">
        <v>18</v>
      </c>
      <c r="C47" s="125"/>
      <c r="D47" s="119" t="str">
        <f t="array" ref="D47">INDEX(Table_Name28[Name List],MATCH(B47,Table_Name28[Category],0))</f>
        <v>Biceps[Exercise]</v>
      </c>
      <c r="E47" s="114" t="e">
        <f t="array" ref="E47">INDEX(Links49[Link],MATCH(C47,Links49[Exercise],0))</f>
        <v>#N/A</v>
      </c>
      <c r="F47" s="128" t="e">
        <f t="shared" ref="F47" si="64">HYPERLINK(E47,"Video")</f>
        <v>#N/A</v>
      </c>
      <c r="G47" s="131"/>
      <c r="H47" s="150">
        <f t="shared" ref="H47" si="65">C47</f>
        <v>0</v>
      </c>
      <c r="I47" s="151">
        <v>3</v>
      </c>
      <c r="J47" s="151">
        <f>MROUND(((G47)*0.6),5)</f>
        <v>0</v>
      </c>
      <c r="K47" s="151" t="s">
        <v>11</v>
      </c>
      <c r="L47" s="151"/>
      <c r="M47" s="154"/>
      <c r="N47" s="150">
        <f t="shared" ref="N47" si="66">C47</f>
        <v>0</v>
      </c>
      <c r="O47" s="151">
        <f>I46+(S16)</f>
        <v>3</v>
      </c>
      <c r="P47" s="151">
        <f t="shared" ref="P47" si="67">MROUND((J47*1.05),5)</f>
        <v>0</v>
      </c>
      <c r="Q47" s="151" t="s">
        <v>11</v>
      </c>
      <c r="R47" s="151"/>
      <c r="S47" s="154"/>
      <c r="T47" s="155">
        <f t="shared" ref="T47" si="68">C47</f>
        <v>0</v>
      </c>
      <c r="U47" s="151">
        <f>O46+(Y16)</f>
        <v>3</v>
      </c>
      <c r="V47" s="151">
        <f t="shared" ref="V47" si="69">MROUND((J47*1.075),5)</f>
        <v>0</v>
      </c>
      <c r="W47" s="151" t="s">
        <v>12</v>
      </c>
      <c r="X47" s="151"/>
      <c r="Y47" s="154"/>
      <c r="Z47" s="153">
        <f t="shared" ref="Z47" si="70">C47</f>
        <v>0</v>
      </c>
      <c r="AA47" s="151">
        <f>U46+(AE16)</f>
        <v>3</v>
      </c>
      <c r="AB47" s="151">
        <f t="shared" ref="AB47" si="71">MROUND((J47*1.1),5)</f>
        <v>0</v>
      </c>
      <c r="AC47" s="151" t="s">
        <v>13</v>
      </c>
      <c r="AD47" s="151"/>
      <c r="AE47" s="164"/>
      <c r="AF47" s="101"/>
      <c r="AG47" s="102"/>
      <c r="AH47" s="105"/>
      <c r="AI47" s="71"/>
    </row>
    <row r="48" spans="1:35" ht="15" thickBot="1" x14ac:dyDescent="0.35">
      <c r="B48" s="82" t="s">
        <v>120</v>
      </c>
      <c r="C48" s="86"/>
      <c r="D48" s="78" t="str">
        <f t="array" ref="D48">INDEX(Table_Name28[Name List],MATCH(B48,Table_Name28[Category],0))</f>
        <v>Traps[Exercise]</v>
      </c>
      <c r="E48" s="73" t="e">
        <f t="array" ref="E48">INDEX(Links49[Link],MATCH(C48,Links49[Exercise],0))</f>
        <v>#N/A</v>
      </c>
      <c r="F48" s="89" t="e">
        <f t="shared" si="54"/>
        <v>#N/A</v>
      </c>
      <c r="G48" s="92"/>
      <c r="H48" s="101">
        <f t="shared" si="55"/>
        <v>0</v>
      </c>
      <c r="I48" s="102">
        <v>3</v>
      </c>
      <c r="J48" s="102">
        <f>MROUND(((G48)*0.75),5)</f>
        <v>0</v>
      </c>
      <c r="K48" s="102" t="s">
        <v>11</v>
      </c>
      <c r="L48" s="102"/>
      <c r="M48" s="157"/>
      <c r="N48" s="101">
        <f t="shared" si="56"/>
        <v>0</v>
      </c>
      <c r="O48" s="102">
        <f>I48+(S17)</f>
        <v>3</v>
      </c>
      <c r="P48" s="102">
        <f t="shared" si="57"/>
        <v>0</v>
      </c>
      <c r="Q48" s="102" t="s">
        <v>11</v>
      </c>
      <c r="R48" s="102"/>
      <c r="S48" s="157"/>
      <c r="T48" s="61">
        <f t="shared" si="58"/>
        <v>0</v>
      </c>
      <c r="U48" s="102">
        <f>O48+(Y17)</f>
        <v>3</v>
      </c>
      <c r="V48" s="102">
        <f t="shared" si="59"/>
        <v>0</v>
      </c>
      <c r="W48" s="102" t="s">
        <v>12</v>
      </c>
      <c r="X48" s="102"/>
      <c r="Y48" s="157"/>
      <c r="Z48" s="103">
        <f t="shared" si="60"/>
        <v>0</v>
      </c>
      <c r="AA48" s="102">
        <f>U48+(AE17)</f>
        <v>3</v>
      </c>
      <c r="AB48" s="102">
        <f t="shared" si="61"/>
        <v>0</v>
      </c>
      <c r="AC48" s="102" t="s">
        <v>13</v>
      </c>
      <c r="AD48" s="102"/>
      <c r="AE48" s="102"/>
      <c r="AF48" s="103">
        <f t="shared" si="62"/>
        <v>0</v>
      </c>
      <c r="AG48" s="102">
        <v>2</v>
      </c>
      <c r="AH48" s="105">
        <f t="shared" si="63"/>
        <v>0</v>
      </c>
      <c r="AI48" s="71" t="s">
        <v>14</v>
      </c>
    </row>
    <row r="49" spans="2:35" ht="15" thickBot="1" x14ac:dyDescent="0.35">
      <c r="B49" s="84" t="s">
        <v>19</v>
      </c>
      <c r="C49" s="88"/>
      <c r="D49" s="79" t="str">
        <f t="array" ref="D49">INDEX(Table_Name28[Name List],MATCH(B49,Table_Name28[Category],0))</f>
        <v>Calves[Exercise]</v>
      </c>
      <c r="E49" s="67" t="e">
        <f t="array" ref="E49">INDEX(Links49[Link],MATCH(C49,Links49[Exercise],0))</f>
        <v>#N/A</v>
      </c>
      <c r="F49" s="91" t="e">
        <f t="shared" si="54"/>
        <v>#N/A</v>
      </c>
      <c r="G49" s="94"/>
      <c r="H49" s="106">
        <f t="shared" si="55"/>
        <v>0</v>
      </c>
      <c r="I49" s="107">
        <v>4</v>
      </c>
      <c r="J49" s="107">
        <f>MROUND(((G49)*0.75),5)</f>
        <v>0</v>
      </c>
      <c r="K49" s="107" t="s">
        <v>11</v>
      </c>
      <c r="L49" s="107"/>
      <c r="M49" s="104"/>
      <c r="N49" s="108">
        <f t="shared" si="56"/>
        <v>0</v>
      </c>
      <c r="O49" s="107">
        <f>I49+(S25)</f>
        <v>4</v>
      </c>
      <c r="P49" s="107">
        <f t="shared" si="57"/>
        <v>0</v>
      </c>
      <c r="Q49" s="107" t="s">
        <v>11</v>
      </c>
      <c r="R49" s="107"/>
      <c r="S49" s="104"/>
      <c r="T49" s="109">
        <f t="shared" si="58"/>
        <v>0</v>
      </c>
      <c r="U49" s="107">
        <f>O49+(Y25)</f>
        <v>4</v>
      </c>
      <c r="V49" s="107">
        <f t="shared" si="59"/>
        <v>0</v>
      </c>
      <c r="W49" s="107" t="s">
        <v>12</v>
      </c>
      <c r="X49" s="107"/>
      <c r="Y49" s="104"/>
      <c r="Z49" s="108">
        <f t="shared" si="60"/>
        <v>0</v>
      </c>
      <c r="AA49" s="107">
        <f>U49+(AE25)</f>
        <v>4</v>
      </c>
      <c r="AB49" s="107">
        <f t="shared" si="61"/>
        <v>0</v>
      </c>
      <c r="AC49" s="107" t="s">
        <v>13</v>
      </c>
      <c r="AD49" s="107"/>
      <c r="AE49" s="107"/>
      <c r="AF49" s="108">
        <f t="shared" si="62"/>
        <v>0</v>
      </c>
      <c r="AG49" s="107">
        <v>2</v>
      </c>
      <c r="AH49" s="110">
        <f t="shared" si="63"/>
        <v>0</v>
      </c>
      <c r="AI49" s="64" t="s">
        <v>14</v>
      </c>
    </row>
    <row r="50" spans="2:35" s="46" customFormat="1" x14ac:dyDescent="0.3">
      <c r="B50"/>
      <c r="C50" s="38"/>
      <c r="D50" s="38"/>
      <c r="E50" s="59"/>
      <c r="F50" s="60"/>
      <c r="G50" s="61"/>
      <c r="H50" s="38"/>
      <c r="I50" s="5"/>
      <c r="J50" s="5"/>
      <c r="K50" s="5"/>
      <c r="L50" s="5"/>
      <c r="M50" s="5"/>
      <c r="N50" s="38"/>
      <c r="O50" s="5"/>
      <c r="P50" s="5"/>
      <c r="Q50" s="5"/>
      <c r="R50" s="5"/>
      <c r="S50" s="5"/>
      <c r="T50" s="38"/>
      <c r="U50" s="5"/>
      <c r="V50" s="5"/>
      <c r="W50" s="5"/>
      <c r="X50" s="5"/>
      <c r="Y50" s="5"/>
      <c r="Z50" s="38"/>
      <c r="AA50" s="5"/>
      <c r="AB50" s="5"/>
      <c r="AC50" s="5"/>
      <c r="AD50" s="5"/>
      <c r="AE50" s="5"/>
      <c r="AF50" s="38"/>
      <c r="AG50" s="5"/>
      <c r="AH50" s="5"/>
      <c r="AI50" s="5"/>
    </row>
    <row r="51" spans="2:35" s="46" customFormat="1" x14ac:dyDescent="0.3">
      <c r="B51" s="20" t="s">
        <v>342</v>
      </c>
      <c r="C51" s="38"/>
      <c r="D51" s="38"/>
      <c r="E51" s="59"/>
      <c r="F51" s="60"/>
      <c r="G51" s="61"/>
      <c r="H51" s="38"/>
      <c r="I51" s="5"/>
      <c r="J51" s="5"/>
      <c r="K51" s="5"/>
      <c r="L51" s="5"/>
      <c r="M51" s="5"/>
      <c r="N51" s="38"/>
      <c r="O51" s="5"/>
      <c r="P51" s="5"/>
      <c r="Q51" s="5"/>
      <c r="R51" s="5"/>
      <c r="S51" s="5"/>
      <c r="T51" s="38"/>
      <c r="U51" s="5"/>
      <c r="V51" s="5"/>
      <c r="W51" s="5"/>
      <c r="X51" s="5"/>
      <c r="Y51" s="5"/>
      <c r="Z51" s="38"/>
      <c r="AA51" s="5"/>
      <c r="AB51" s="5"/>
      <c r="AC51" s="5"/>
      <c r="AD51" s="5"/>
      <c r="AE51" s="5"/>
      <c r="AF51" s="38"/>
      <c r="AG51" s="5"/>
      <c r="AH51" s="5"/>
      <c r="AI51" s="5"/>
    </row>
    <row r="52" spans="2:35" s="46" customFormat="1" x14ac:dyDescent="0.3">
      <c r="B52" s="58"/>
      <c r="C52" s="38"/>
      <c r="D52" s="38"/>
      <c r="E52" s="59"/>
      <c r="F52" s="60"/>
      <c r="G52" s="61"/>
      <c r="H52" s="38"/>
      <c r="I52" s="5"/>
      <c r="J52" s="5"/>
      <c r="K52" s="5"/>
      <c r="L52" s="5"/>
      <c r="M52" s="5"/>
      <c r="N52" s="38"/>
      <c r="O52" s="5"/>
      <c r="P52" s="5"/>
      <c r="Q52" s="5"/>
      <c r="R52" s="5"/>
      <c r="S52" s="5"/>
      <c r="T52" s="38"/>
      <c r="U52" s="5"/>
      <c r="V52" s="5"/>
      <c r="W52" s="5"/>
      <c r="X52" s="5"/>
      <c r="Y52" s="5"/>
      <c r="Z52" s="38"/>
      <c r="AA52" s="5"/>
      <c r="AB52" s="5"/>
      <c r="AC52" s="5"/>
      <c r="AD52" s="5"/>
      <c r="AE52" s="5"/>
      <c r="AF52" s="38"/>
      <c r="AG52" s="5"/>
      <c r="AH52" s="5"/>
      <c r="AI52" s="5"/>
    </row>
    <row r="53" spans="2:35" s="46" customFormat="1" x14ac:dyDescent="0.3">
      <c r="B53" s="58"/>
      <c r="C53" s="38"/>
      <c r="D53" s="38"/>
      <c r="E53" s="59"/>
      <c r="F53" s="60"/>
      <c r="G53" s="61"/>
      <c r="H53" s="38"/>
      <c r="I53" s="5"/>
      <c r="J53" s="5"/>
      <c r="K53" s="5"/>
      <c r="L53" s="5"/>
      <c r="M53" s="5"/>
      <c r="N53" s="38"/>
      <c r="O53" s="5"/>
      <c r="P53" s="5"/>
      <c r="Q53" s="5"/>
      <c r="R53" s="5"/>
      <c r="S53" s="5"/>
      <c r="T53" s="38"/>
      <c r="U53" s="5"/>
      <c r="V53" s="5"/>
      <c r="W53" s="5"/>
      <c r="X53" s="5"/>
      <c r="Y53" s="5"/>
      <c r="Z53" s="38"/>
      <c r="AA53" s="5"/>
      <c r="AB53" s="5"/>
      <c r="AC53" s="5"/>
      <c r="AD53" s="5"/>
      <c r="AE53" s="5"/>
      <c r="AF53" s="38"/>
      <c r="AG53" s="5"/>
      <c r="AH53" s="5"/>
      <c r="AI53" s="5"/>
    </row>
    <row r="54" spans="2:35" s="46" customFormat="1" x14ac:dyDescent="0.3">
      <c r="B54" s="58"/>
      <c r="C54" s="38"/>
      <c r="D54" s="38"/>
      <c r="E54" s="59"/>
      <c r="F54" s="60"/>
      <c r="G54" s="61"/>
      <c r="H54" s="38"/>
      <c r="I54" s="5"/>
      <c r="J54" s="5"/>
      <c r="K54" s="5"/>
      <c r="L54" s="5"/>
      <c r="M54" s="5"/>
      <c r="N54" s="38"/>
      <c r="O54" s="5"/>
      <c r="P54" s="5"/>
      <c r="Q54" s="5"/>
      <c r="R54" s="5"/>
      <c r="S54" s="5"/>
      <c r="T54" s="38"/>
      <c r="U54" s="5"/>
      <c r="V54" s="5"/>
      <c r="W54" s="5"/>
      <c r="X54" s="5"/>
      <c r="Y54" s="5"/>
      <c r="Z54" s="38"/>
      <c r="AA54" s="5"/>
      <c r="AB54" s="5"/>
      <c r="AC54" s="5"/>
      <c r="AD54" s="5"/>
      <c r="AE54" s="5"/>
      <c r="AF54" s="38"/>
      <c r="AG54" s="5"/>
      <c r="AH54" s="5"/>
      <c r="AI54" s="5"/>
    </row>
    <row r="55" spans="2:35" s="46" customFormat="1" x14ac:dyDescent="0.3">
      <c r="B55" s="58"/>
      <c r="C55" s="38"/>
      <c r="D55" s="38"/>
      <c r="E55" s="59"/>
      <c r="F55" s="60"/>
      <c r="G55" s="61"/>
      <c r="H55" s="38"/>
      <c r="I55" s="5"/>
      <c r="J55" s="5"/>
      <c r="K55" s="5"/>
      <c r="L55" s="5"/>
      <c r="M55" s="5"/>
      <c r="N55" s="38"/>
      <c r="O55" s="5"/>
      <c r="P55" s="5"/>
      <c r="Q55" s="5"/>
      <c r="R55" s="5"/>
      <c r="S55" s="5"/>
      <c r="T55" s="38"/>
      <c r="U55" s="5"/>
      <c r="V55" s="5"/>
      <c r="W55" s="5"/>
      <c r="X55" s="5"/>
      <c r="Y55" s="5"/>
      <c r="Z55" s="38"/>
      <c r="AA55" s="5"/>
      <c r="AB55" s="5"/>
      <c r="AC55" s="5"/>
      <c r="AD55" s="5"/>
      <c r="AE55" s="5"/>
      <c r="AF55" s="38"/>
      <c r="AG55" s="5"/>
      <c r="AH55" s="5"/>
      <c r="AI55" s="5"/>
    </row>
    <row r="56" spans="2:35" s="46" customFormat="1" x14ac:dyDescent="0.3">
      <c r="B56" s="58"/>
      <c r="C56" s="38"/>
      <c r="D56" s="38"/>
      <c r="E56" s="59"/>
      <c r="F56" s="60"/>
      <c r="G56" s="61"/>
      <c r="H56" s="38"/>
      <c r="I56" s="5"/>
      <c r="J56" s="5"/>
      <c r="K56" s="5"/>
      <c r="L56" s="5"/>
      <c r="M56" s="5"/>
      <c r="N56" s="38"/>
      <c r="O56" s="5"/>
      <c r="P56" s="5"/>
      <c r="Q56" s="5"/>
      <c r="R56" s="5"/>
      <c r="S56" s="5"/>
      <c r="T56" s="38"/>
      <c r="U56" s="5"/>
      <c r="V56" s="5"/>
      <c r="W56" s="5"/>
      <c r="X56" s="5"/>
      <c r="Y56" s="5"/>
      <c r="Z56" s="38"/>
      <c r="AA56" s="5"/>
      <c r="AB56" s="5"/>
      <c r="AC56" s="5"/>
      <c r="AD56" s="5"/>
      <c r="AE56" s="5"/>
      <c r="AF56" s="38"/>
      <c r="AG56" s="5"/>
      <c r="AH56" s="5"/>
      <c r="AI56" s="5"/>
    </row>
    <row r="57" spans="2:35" s="46" customFormat="1" x14ac:dyDescent="0.3">
      <c r="B57" s="58"/>
      <c r="C57" s="38"/>
      <c r="D57" s="38"/>
      <c r="E57" s="59"/>
      <c r="F57" s="60"/>
      <c r="G57" s="61"/>
      <c r="H57" s="38"/>
      <c r="I57" s="5"/>
      <c r="J57" s="5"/>
      <c r="K57" s="5"/>
      <c r="L57" s="5"/>
      <c r="M57" s="5"/>
      <c r="N57" s="38"/>
      <c r="O57" s="5"/>
      <c r="P57" s="5"/>
      <c r="Q57" s="5"/>
      <c r="R57" s="5"/>
      <c r="S57" s="5"/>
      <c r="T57" s="38"/>
      <c r="U57" s="5"/>
      <c r="V57" s="5"/>
      <c r="W57" s="5"/>
      <c r="X57" s="5"/>
      <c r="Y57" s="5"/>
      <c r="Z57" s="38"/>
      <c r="AA57" s="5"/>
      <c r="AB57" s="5"/>
      <c r="AC57" s="5"/>
      <c r="AD57" s="5"/>
      <c r="AE57" s="5"/>
      <c r="AF57" s="38"/>
      <c r="AG57" s="5"/>
      <c r="AH57" s="5"/>
      <c r="AI57" s="5"/>
    </row>
    <row r="58" spans="2:35" s="46" customFormat="1" x14ac:dyDescent="0.3">
      <c r="B58" s="58"/>
      <c r="C58" s="38"/>
      <c r="D58" s="38"/>
      <c r="E58" s="59"/>
      <c r="F58" s="60"/>
      <c r="G58" s="61"/>
      <c r="H58" s="38"/>
      <c r="I58" s="5"/>
      <c r="J58" s="5"/>
      <c r="K58" s="5"/>
      <c r="L58" s="5"/>
      <c r="M58" s="5"/>
      <c r="N58" s="38"/>
      <c r="O58" s="5"/>
      <c r="P58" s="5"/>
      <c r="Q58" s="5"/>
      <c r="R58" s="5"/>
      <c r="S58" s="5"/>
      <c r="T58" s="38"/>
      <c r="U58" s="5"/>
      <c r="V58" s="5"/>
      <c r="W58" s="5"/>
      <c r="X58" s="5"/>
      <c r="Y58" s="5"/>
      <c r="Z58" s="38"/>
      <c r="AA58" s="5"/>
      <c r="AB58" s="5"/>
      <c r="AC58" s="5"/>
      <c r="AD58" s="5"/>
      <c r="AE58" s="5"/>
      <c r="AF58" s="38"/>
      <c r="AG58" s="5"/>
      <c r="AH58" s="5"/>
      <c r="AI58" s="5"/>
    </row>
    <row r="59" spans="2:35" s="46" customFormat="1" x14ac:dyDescent="0.3">
      <c r="B59" s="58"/>
      <c r="C59" s="38"/>
      <c r="D59" s="38"/>
      <c r="E59" s="59"/>
      <c r="F59" s="60"/>
      <c r="G59" s="61"/>
      <c r="H59" s="38"/>
      <c r="I59" s="5"/>
      <c r="J59" s="5"/>
      <c r="K59" s="5"/>
      <c r="L59" s="5"/>
      <c r="M59" s="5"/>
      <c r="N59" s="38"/>
      <c r="O59" s="5"/>
      <c r="P59" s="5"/>
      <c r="Q59" s="5"/>
      <c r="R59" s="5"/>
      <c r="S59" s="5"/>
      <c r="T59" s="38"/>
      <c r="U59" s="5"/>
      <c r="V59" s="5"/>
      <c r="W59" s="5"/>
      <c r="X59" s="5"/>
      <c r="Y59" s="5"/>
      <c r="Z59" s="38"/>
      <c r="AA59" s="5"/>
      <c r="AB59" s="5"/>
      <c r="AC59" s="5"/>
      <c r="AD59" s="5"/>
      <c r="AE59" s="5"/>
      <c r="AF59" s="38"/>
      <c r="AG59" s="5"/>
      <c r="AH59" s="5"/>
      <c r="AI59" s="5"/>
    </row>
    <row r="60" spans="2:35" s="46" customFormat="1" x14ac:dyDescent="0.3">
      <c r="B60" s="58"/>
      <c r="C60" s="38"/>
      <c r="D60" s="38"/>
      <c r="E60" s="59"/>
      <c r="F60" s="60"/>
      <c r="G60" s="61"/>
      <c r="H60" s="38"/>
      <c r="I60" s="5"/>
      <c r="J60" s="5"/>
      <c r="K60" s="5"/>
      <c r="L60" s="5"/>
      <c r="M60" s="5"/>
      <c r="N60" s="38"/>
      <c r="O60" s="5"/>
      <c r="P60" s="5"/>
      <c r="Q60" s="5"/>
      <c r="R60" s="5"/>
      <c r="S60" s="5"/>
      <c r="T60" s="38"/>
      <c r="U60" s="5"/>
      <c r="V60" s="5"/>
      <c r="W60" s="5"/>
      <c r="X60" s="5"/>
      <c r="Y60" s="5"/>
      <c r="Z60" s="38"/>
      <c r="AA60" s="5"/>
      <c r="AB60" s="5"/>
      <c r="AC60" s="5"/>
      <c r="AD60" s="5"/>
      <c r="AE60" s="5"/>
      <c r="AF60" s="38"/>
      <c r="AG60" s="5"/>
      <c r="AH60" s="5"/>
      <c r="AI60" s="5"/>
    </row>
    <row r="61" spans="2:35" s="46" customFormat="1" x14ac:dyDescent="0.3">
      <c r="B61" s="58"/>
      <c r="C61" s="38"/>
      <c r="D61" s="38"/>
      <c r="E61" s="59"/>
      <c r="F61" s="60"/>
      <c r="G61" s="61"/>
      <c r="H61" s="38"/>
      <c r="I61" s="5"/>
      <c r="J61" s="5"/>
      <c r="K61" s="5"/>
      <c r="L61" s="5"/>
      <c r="M61" s="5"/>
      <c r="N61" s="38"/>
      <c r="O61" s="5"/>
      <c r="P61" s="5"/>
      <c r="Q61" s="5"/>
      <c r="R61" s="5"/>
      <c r="S61" s="5"/>
      <c r="T61" s="38"/>
      <c r="U61" s="5"/>
      <c r="V61" s="5"/>
      <c r="W61" s="5"/>
      <c r="X61" s="5"/>
      <c r="Y61" s="5"/>
      <c r="Z61" s="38"/>
      <c r="AA61" s="5"/>
      <c r="AB61" s="5"/>
      <c r="AC61" s="5"/>
      <c r="AD61" s="5"/>
      <c r="AE61" s="5"/>
      <c r="AF61" s="38"/>
      <c r="AG61" s="5"/>
      <c r="AH61" s="5"/>
      <c r="AI61" s="5"/>
    </row>
    <row r="62" spans="2:35" s="46" customFormat="1" x14ac:dyDescent="0.3">
      <c r="B62" s="58"/>
      <c r="C62" s="38"/>
      <c r="D62" s="38"/>
      <c r="E62" s="59"/>
      <c r="F62" s="60"/>
      <c r="G62" s="61"/>
      <c r="H62" s="38"/>
      <c r="I62" s="5"/>
      <c r="J62" s="5"/>
      <c r="K62" s="5"/>
      <c r="L62" s="5"/>
      <c r="M62" s="5"/>
      <c r="N62" s="38"/>
      <c r="O62" s="5"/>
      <c r="P62" s="5"/>
      <c r="Q62" s="5"/>
      <c r="R62" s="5"/>
      <c r="S62" s="5"/>
      <c r="T62" s="38"/>
      <c r="U62" s="5"/>
      <c r="V62" s="5"/>
      <c r="W62" s="5"/>
      <c r="X62" s="5"/>
      <c r="Y62" s="5"/>
      <c r="Z62" s="38"/>
      <c r="AA62" s="5"/>
      <c r="AB62" s="5"/>
      <c r="AC62" s="5"/>
      <c r="AD62" s="5"/>
      <c r="AE62" s="5"/>
      <c r="AF62" s="38"/>
      <c r="AG62" s="5"/>
      <c r="AH62" s="5"/>
      <c r="AI62" s="5"/>
    </row>
    <row r="63" spans="2:35" s="46" customFormat="1" x14ac:dyDescent="0.3">
      <c r="B63" s="58"/>
      <c r="C63" s="38"/>
      <c r="D63" s="38"/>
      <c r="E63" s="59"/>
      <c r="F63" s="60"/>
      <c r="G63" s="61"/>
      <c r="H63" s="38"/>
      <c r="I63" s="5"/>
      <c r="J63" s="5"/>
      <c r="K63" s="5"/>
      <c r="L63" s="5"/>
      <c r="M63" s="5"/>
      <c r="N63" s="38"/>
      <c r="O63" s="5"/>
      <c r="P63" s="5"/>
      <c r="Q63" s="5"/>
      <c r="R63" s="5"/>
      <c r="S63" s="5"/>
      <c r="T63" s="38"/>
      <c r="U63" s="5"/>
      <c r="V63" s="5"/>
      <c r="W63" s="5"/>
      <c r="X63" s="5"/>
      <c r="Y63" s="5"/>
      <c r="Z63" s="38"/>
      <c r="AA63" s="5"/>
      <c r="AB63" s="5"/>
      <c r="AC63" s="5"/>
      <c r="AD63" s="5"/>
      <c r="AE63" s="5"/>
      <c r="AF63" s="38"/>
      <c r="AG63" s="5"/>
      <c r="AH63" s="5"/>
      <c r="AI63" s="5"/>
    </row>
    <row r="64" spans="2:35" s="46" customFormat="1" x14ac:dyDescent="0.3">
      <c r="B64" s="58"/>
      <c r="C64" s="38"/>
      <c r="D64" s="38"/>
      <c r="E64" s="59"/>
      <c r="F64" s="60"/>
      <c r="G64" s="61"/>
      <c r="H64" s="38"/>
      <c r="I64" s="5"/>
      <c r="J64" s="5"/>
      <c r="K64" s="5"/>
      <c r="L64" s="5"/>
      <c r="M64" s="5"/>
      <c r="N64" s="38"/>
      <c r="O64" s="5"/>
      <c r="P64" s="5"/>
      <c r="Q64" s="5"/>
      <c r="R64" s="5"/>
      <c r="S64" s="5"/>
      <c r="T64" s="38"/>
      <c r="U64" s="5"/>
      <c r="V64" s="5"/>
      <c r="W64" s="5"/>
      <c r="X64" s="5"/>
      <c r="Y64" s="5"/>
      <c r="Z64" s="38"/>
      <c r="AA64" s="5"/>
      <c r="AB64" s="5"/>
      <c r="AC64" s="5"/>
      <c r="AD64" s="5"/>
      <c r="AE64" s="5"/>
      <c r="AF64" s="38"/>
      <c r="AG64" s="5"/>
      <c r="AH64" s="5"/>
      <c r="AI64" s="5"/>
    </row>
    <row r="65" spans="1:35" s="46" customFormat="1" x14ac:dyDescent="0.3">
      <c r="B65" s="58"/>
      <c r="C65" s="38"/>
      <c r="D65" s="38"/>
      <c r="E65" s="59"/>
      <c r="F65" s="60"/>
      <c r="G65" s="61"/>
      <c r="H65" s="38"/>
      <c r="I65" s="5"/>
      <c r="J65" s="5"/>
      <c r="K65" s="5"/>
      <c r="L65" s="5"/>
      <c r="M65" s="5"/>
      <c r="N65" s="38"/>
      <c r="O65" s="5"/>
      <c r="P65" s="5"/>
      <c r="Q65" s="5"/>
      <c r="R65" s="5"/>
      <c r="S65" s="5"/>
      <c r="T65" s="38"/>
      <c r="U65" s="5"/>
      <c r="V65" s="5"/>
      <c r="W65" s="5"/>
      <c r="X65" s="5"/>
      <c r="Y65" s="5"/>
      <c r="Z65" s="38"/>
      <c r="AA65" s="5"/>
      <c r="AB65" s="5"/>
      <c r="AC65" s="5"/>
      <c r="AD65" s="5"/>
      <c r="AE65" s="5"/>
      <c r="AF65" s="38"/>
      <c r="AG65" s="5"/>
      <c r="AH65" s="5"/>
      <c r="AI65" s="5"/>
    </row>
    <row r="66" spans="1:35" s="46" customFormat="1" x14ac:dyDescent="0.3">
      <c r="B66" s="58"/>
      <c r="C66" s="38"/>
      <c r="D66" s="38"/>
      <c r="E66" s="59"/>
      <c r="F66" s="60"/>
      <c r="G66" s="61"/>
      <c r="H66" s="38"/>
      <c r="I66" s="5"/>
      <c r="J66" s="5"/>
      <c r="K66" s="5"/>
      <c r="L66" s="5"/>
      <c r="M66" s="5"/>
      <c r="N66" s="38"/>
      <c r="O66" s="5"/>
      <c r="P66" s="5"/>
      <c r="Q66" s="5"/>
      <c r="R66" s="5"/>
      <c r="S66" s="5"/>
      <c r="T66" s="38"/>
      <c r="U66" s="5"/>
      <c r="V66" s="5"/>
      <c r="W66" s="5"/>
      <c r="X66" s="5"/>
      <c r="Y66" s="5"/>
      <c r="Z66" s="38"/>
      <c r="AA66" s="5"/>
      <c r="AB66" s="5"/>
      <c r="AC66" s="5"/>
      <c r="AD66" s="5"/>
      <c r="AE66" s="5"/>
      <c r="AF66" s="38"/>
      <c r="AG66" s="5"/>
      <c r="AH66" s="5"/>
      <c r="AI66" s="5"/>
    </row>
    <row r="67" spans="1:35" s="46" customFormat="1" x14ac:dyDescent="0.3">
      <c r="B67" s="58"/>
      <c r="C67" s="38"/>
      <c r="D67" s="38"/>
      <c r="E67" s="59"/>
      <c r="F67" s="60"/>
      <c r="G67" s="61"/>
      <c r="H67" s="38"/>
      <c r="I67" s="5"/>
      <c r="J67" s="5"/>
      <c r="K67" s="5"/>
      <c r="L67" s="5"/>
      <c r="M67" s="5"/>
      <c r="N67" s="38"/>
      <c r="O67" s="5"/>
      <c r="P67" s="5"/>
      <c r="Q67" s="5"/>
      <c r="R67" s="5"/>
      <c r="S67" s="5"/>
      <c r="T67" s="38"/>
      <c r="U67" s="5"/>
      <c r="V67" s="5"/>
      <c r="W67" s="5"/>
      <c r="X67" s="5"/>
      <c r="Y67" s="5"/>
      <c r="Z67" s="38"/>
      <c r="AA67" s="5"/>
      <c r="AB67" s="5"/>
      <c r="AC67" s="5"/>
      <c r="AD67" s="5"/>
      <c r="AE67" s="5"/>
      <c r="AF67" s="38"/>
      <c r="AG67" s="5"/>
      <c r="AH67" s="5"/>
      <c r="AI67" s="5"/>
    </row>
    <row r="68" spans="1:35" x14ac:dyDescent="0.3">
      <c r="E68" s="46"/>
    </row>
    <row r="69" spans="1:35" hidden="1" x14ac:dyDescent="0.3">
      <c r="C69" t="s">
        <v>21</v>
      </c>
      <c r="E69" s="46"/>
    </row>
    <row r="70" spans="1:35" hidden="1" x14ac:dyDescent="0.3">
      <c r="C70">
        <v>1</v>
      </c>
      <c r="E70" s="46"/>
    </row>
    <row r="71" spans="1:35" hidden="1" x14ac:dyDescent="0.3">
      <c r="C71">
        <v>0</v>
      </c>
      <c r="E71" s="46"/>
    </row>
    <row r="72" spans="1:35" hidden="1" x14ac:dyDescent="0.3">
      <c r="C72">
        <v>-1</v>
      </c>
      <c r="E72" s="46"/>
    </row>
    <row r="73" spans="1:35" hidden="1" x14ac:dyDescent="0.3">
      <c r="E73" s="46"/>
    </row>
    <row r="74" spans="1:35" hidden="1" x14ac:dyDescent="0.3">
      <c r="E74" s="46"/>
    </row>
    <row r="75" spans="1:35" hidden="1" x14ac:dyDescent="0.3">
      <c r="E75" s="46"/>
    </row>
    <row r="76" spans="1:35" hidden="1" x14ac:dyDescent="0.3">
      <c r="E76" s="46"/>
      <c r="F76" s="10"/>
      <c r="G76" s="10"/>
      <c r="H76" s="10"/>
    </row>
    <row r="77" spans="1:35" hidden="1" x14ac:dyDescent="0.3">
      <c r="A77" s="39" t="s">
        <v>77</v>
      </c>
      <c r="B77" s="50" t="s">
        <v>88</v>
      </c>
      <c r="C77" s="54" t="s">
        <v>294</v>
      </c>
      <c r="D77" s="10"/>
      <c r="E77" s="46"/>
      <c r="H77" s="14"/>
    </row>
    <row r="78" spans="1:35" hidden="1" x14ac:dyDescent="0.3">
      <c r="A78" s="14"/>
      <c r="B78" s="55" t="s">
        <v>109</v>
      </c>
      <c r="C78" s="50" t="s">
        <v>178</v>
      </c>
      <c r="D78" s="40"/>
      <c r="E78" s="46"/>
      <c r="H78" s="14"/>
    </row>
    <row r="79" spans="1:35" hidden="1" x14ac:dyDescent="0.3">
      <c r="A79" s="14"/>
      <c r="B79" s="55" t="s">
        <v>79</v>
      </c>
      <c r="C79" s="50" t="s">
        <v>179</v>
      </c>
      <c r="D79" s="40"/>
      <c r="E79" s="46"/>
      <c r="H79" s="14"/>
    </row>
    <row r="80" spans="1:35" hidden="1" x14ac:dyDescent="0.3">
      <c r="A80" s="14"/>
      <c r="B80" s="55" t="s">
        <v>80</v>
      </c>
      <c r="C80" s="50" t="s">
        <v>180</v>
      </c>
      <c r="D80" s="40"/>
      <c r="E80" s="46"/>
      <c r="H80" s="14"/>
    </row>
    <row r="81" spans="1:9" hidden="1" x14ac:dyDescent="0.3">
      <c r="A81" s="14"/>
      <c r="B81" s="55" t="s">
        <v>78</v>
      </c>
      <c r="C81" s="50" t="s">
        <v>181</v>
      </c>
      <c r="D81" s="40"/>
      <c r="E81" s="46"/>
      <c r="H81" s="14"/>
    </row>
    <row r="82" spans="1:9" hidden="1" x14ac:dyDescent="0.3">
      <c r="A82" s="14"/>
      <c r="B82" s="55" t="s">
        <v>110</v>
      </c>
      <c r="C82" s="55" t="s">
        <v>182</v>
      </c>
      <c r="D82" s="42"/>
      <c r="E82" s="46"/>
      <c r="H82" s="14"/>
    </row>
    <row r="83" spans="1:9" hidden="1" x14ac:dyDescent="0.3">
      <c r="A83" s="14"/>
      <c r="B83" s="55" t="s">
        <v>81</v>
      </c>
      <c r="C83" s="50" t="s">
        <v>183</v>
      </c>
      <c r="D83" s="40"/>
      <c r="E83" s="46"/>
      <c r="H83" s="14"/>
    </row>
    <row r="84" spans="1:9" hidden="1" x14ac:dyDescent="0.3">
      <c r="A84" s="14"/>
      <c r="B84" s="55" t="s">
        <v>146</v>
      </c>
      <c r="C84" s="50" t="s">
        <v>184</v>
      </c>
      <c r="D84" s="40"/>
      <c r="E84" s="46"/>
      <c r="H84" s="40"/>
      <c r="I84" s="40"/>
    </row>
    <row r="85" spans="1:9" hidden="1" x14ac:dyDescent="0.3">
      <c r="A85" s="40"/>
      <c r="B85" s="50"/>
      <c r="C85" s="54"/>
      <c r="D85" s="10"/>
      <c r="E85" s="46"/>
    </row>
    <row r="86" spans="1:9" hidden="1" x14ac:dyDescent="0.3">
      <c r="A86" s="39" t="s">
        <v>19</v>
      </c>
      <c r="B86" s="51" t="s">
        <v>88</v>
      </c>
      <c r="C86" s="56" t="s">
        <v>294</v>
      </c>
      <c r="D86" s="45"/>
      <c r="E86" s="46"/>
      <c r="H86" s="39"/>
      <c r="I86" s="40"/>
    </row>
    <row r="87" spans="1:9" hidden="1" x14ac:dyDescent="0.3">
      <c r="A87" s="14"/>
      <c r="B87" s="55" t="s">
        <v>111</v>
      </c>
      <c r="C87" s="50" t="s">
        <v>185</v>
      </c>
      <c r="D87" s="40"/>
      <c r="E87" s="46"/>
      <c r="H87" s="14"/>
    </row>
    <row r="88" spans="1:9" hidden="1" x14ac:dyDescent="0.3">
      <c r="A88" s="14"/>
      <c r="B88" s="55" t="s">
        <v>75</v>
      </c>
      <c r="C88" s="50" t="s">
        <v>186</v>
      </c>
      <c r="D88" s="40"/>
      <c r="E88" s="46"/>
      <c r="H88" s="14"/>
    </row>
    <row r="89" spans="1:9" hidden="1" x14ac:dyDescent="0.3">
      <c r="A89" s="14"/>
      <c r="B89" s="55" t="s">
        <v>74</v>
      </c>
      <c r="C89" s="50" t="s">
        <v>187</v>
      </c>
      <c r="D89" s="40"/>
      <c r="E89" s="46"/>
      <c r="H89" s="14"/>
    </row>
    <row r="90" spans="1:9" hidden="1" x14ac:dyDescent="0.3">
      <c r="A90" s="14"/>
      <c r="B90" s="55" t="s">
        <v>76</v>
      </c>
      <c r="C90" s="50" t="s">
        <v>188</v>
      </c>
      <c r="D90" s="40"/>
      <c r="E90" s="46"/>
      <c r="H90" s="14"/>
    </row>
    <row r="91" spans="1:9" hidden="1" x14ac:dyDescent="0.3">
      <c r="A91" s="40"/>
      <c r="B91" s="50"/>
      <c r="C91" s="54"/>
      <c r="D91" s="10"/>
      <c r="E91" s="46"/>
      <c r="H91" s="40"/>
      <c r="I91" s="40"/>
    </row>
    <row r="92" spans="1:9" hidden="1" x14ac:dyDescent="0.3">
      <c r="A92" s="39" t="s">
        <v>18</v>
      </c>
      <c r="B92" s="51" t="s">
        <v>88</v>
      </c>
      <c r="C92" s="56" t="s">
        <v>294</v>
      </c>
      <c r="D92" s="45"/>
      <c r="E92" s="46"/>
      <c r="H92" s="39"/>
      <c r="I92" s="40"/>
    </row>
    <row r="93" spans="1:9" hidden="1" x14ac:dyDescent="0.3">
      <c r="A93" s="14"/>
      <c r="B93" s="55" t="s">
        <v>61</v>
      </c>
      <c r="C93" s="50" t="s">
        <v>189</v>
      </c>
      <c r="D93" s="40"/>
      <c r="E93" s="46"/>
      <c r="H93" s="14"/>
    </row>
    <row r="94" spans="1:9" hidden="1" x14ac:dyDescent="0.3">
      <c r="A94" s="14"/>
      <c r="B94" s="55" t="s">
        <v>62</v>
      </c>
      <c r="C94" s="50" t="s">
        <v>190</v>
      </c>
      <c r="D94" s="40"/>
      <c r="E94" s="46"/>
      <c r="H94" s="14"/>
    </row>
    <row r="95" spans="1:9" hidden="1" x14ac:dyDescent="0.3">
      <c r="A95" s="14"/>
      <c r="B95" s="55" t="s">
        <v>112</v>
      </c>
      <c r="C95" s="50" t="s">
        <v>191</v>
      </c>
      <c r="D95" s="40"/>
      <c r="E95" s="46"/>
      <c r="H95" s="14"/>
    </row>
    <row r="96" spans="1:9" hidden="1" x14ac:dyDescent="0.3">
      <c r="A96" s="14"/>
      <c r="B96" s="55" t="s">
        <v>63</v>
      </c>
      <c r="C96" s="50" t="s">
        <v>192</v>
      </c>
      <c r="D96" s="40"/>
      <c r="E96" s="46"/>
      <c r="H96" s="14"/>
    </row>
    <row r="97" spans="1:9" hidden="1" x14ac:dyDescent="0.3">
      <c r="A97" s="14"/>
      <c r="B97" s="55" t="s">
        <v>113</v>
      </c>
      <c r="C97" s="50" t="s">
        <v>193</v>
      </c>
      <c r="D97" s="40"/>
      <c r="E97" s="46"/>
      <c r="H97" s="14"/>
    </row>
    <row r="98" spans="1:9" hidden="1" x14ac:dyDescent="0.3">
      <c r="A98" s="14"/>
      <c r="B98" s="55" t="s">
        <v>114</v>
      </c>
      <c r="C98" s="50" t="s">
        <v>194</v>
      </c>
      <c r="D98" s="40"/>
      <c r="E98" s="46"/>
      <c r="H98" s="14"/>
    </row>
    <row r="99" spans="1:9" hidden="1" x14ac:dyDescent="0.3">
      <c r="A99" s="14"/>
      <c r="B99" s="55" t="s">
        <v>147</v>
      </c>
      <c r="C99" s="50" t="s">
        <v>195</v>
      </c>
      <c r="D99" s="40"/>
      <c r="E99" s="46"/>
      <c r="H99" s="14"/>
    </row>
    <row r="100" spans="1:9" hidden="1" x14ac:dyDescent="0.3">
      <c r="A100" s="14"/>
      <c r="B100" s="55" t="s">
        <v>148</v>
      </c>
      <c r="C100" s="50" t="s">
        <v>196</v>
      </c>
      <c r="D100" s="40"/>
      <c r="E100" s="46"/>
      <c r="H100" s="14"/>
    </row>
    <row r="101" spans="1:9" hidden="1" x14ac:dyDescent="0.3">
      <c r="A101" s="14"/>
      <c r="B101" s="55" t="s">
        <v>115</v>
      </c>
      <c r="C101" s="55" t="s">
        <v>197</v>
      </c>
      <c r="D101" s="42"/>
      <c r="E101" s="46"/>
      <c r="H101" s="14"/>
    </row>
    <row r="102" spans="1:9" hidden="1" x14ac:dyDescent="0.3">
      <c r="A102" s="14"/>
      <c r="B102" s="55" t="s">
        <v>116</v>
      </c>
      <c r="C102" s="50" t="s">
        <v>198</v>
      </c>
      <c r="D102" s="40"/>
      <c r="E102" s="46"/>
      <c r="H102" s="14"/>
    </row>
    <row r="103" spans="1:9" hidden="1" x14ac:dyDescent="0.3">
      <c r="A103" s="14"/>
      <c r="B103" s="55" t="s">
        <v>149</v>
      </c>
      <c r="C103" s="50" t="s">
        <v>199</v>
      </c>
      <c r="D103" s="40"/>
      <c r="E103" s="46"/>
      <c r="H103" s="14"/>
    </row>
    <row r="104" spans="1:9" hidden="1" x14ac:dyDescent="0.3">
      <c r="A104" s="40"/>
      <c r="B104" s="50"/>
      <c r="C104" s="52"/>
      <c r="E104" s="46"/>
      <c r="H104" s="40"/>
      <c r="I104" s="40"/>
    </row>
    <row r="105" spans="1:9" hidden="1" x14ac:dyDescent="0.3">
      <c r="A105" s="39" t="s">
        <v>117</v>
      </c>
      <c r="B105" s="51" t="s">
        <v>88</v>
      </c>
      <c r="C105" s="56" t="s">
        <v>294</v>
      </c>
      <c r="D105" s="45"/>
      <c r="E105" s="46"/>
      <c r="H105" s="39"/>
      <c r="I105" s="40"/>
    </row>
    <row r="106" spans="1:9" hidden="1" x14ac:dyDescent="0.3">
      <c r="A106" s="14"/>
      <c r="B106" s="55" t="s">
        <v>51</v>
      </c>
      <c r="C106" s="50" t="s">
        <v>200</v>
      </c>
      <c r="D106" s="40"/>
      <c r="E106" s="46"/>
      <c r="H106" s="14"/>
    </row>
    <row r="107" spans="1:9" hidden="1" x14ac:dyDescent="0.3">
      <c r="A107" s="14"/>
      <c r="B107" s="55" t="s">
        <v>118</v>
      </c>
      <c r="C107" s="50" t="s">
        <v>201</v>
      </c>
      <c r="D107" s="40"/>
      <c r="E107" s="46"/>
      <c r="H107" s="14"/>
    </row>
    <row r="108" spans="1:9" hidden="1" x14ac:dyDescent="0.3">
      <c r="A108" s="14"/>
      <c r="B108" s="55" t="s">
        <v>150</v>
      </c>
      <c r="C108" s="50" t="s">
        <v>202</v>
      </c>
      <c r="D108" s="40"/>
      <c r="E108" s="46"/>
      <c r="H108" s="14"/>
    </row>
    <row r="109" spans="1:9" hidden="1" x14ac:dyDescent="0.3">
      <c r="A109" s="14"/>
      <c r="B109" s="55" t="s">
        <v>50</v>
      </c>
      <c r="C109" s="50" t="s">
        <v>203</v>
      </c>
      <c r="D109" s="40"/>
      <c r="E109" s="46"/>
      <c r="H109" s="14"/>
    </row>
    <row r="110" spans="1:9" hidden="1" x14ac:dyDescent="0.3">
      <c r="A110" s="40"/>
      <c r="B110" s="50"/>
      <c r="C110" s="50"/>
      <c r="D110" s="40"/>
      <c r="E110" s="46"/>
      <c r="H110" s="40"/>
    </row>
    <row r="111" spans="1:9" hidden="1" x14ac:dyDescent="0.3">
      <c r="A111" s="41" t="s">
        <v>105</v>
      </c>
      <c r="B111" s="51" t="s">
        <v>88</v>
      </c>
      <c r="C111" s="56" t="s">
        <v>294</v>
      </c>
      <c r="D111" s="45"/>
      <c r="E111" s="46"/>
      <c r="H111" s="41"/>
    </row>
    <row r="112" spans="1:9" hidden="1" x14ac:dyDescent="0.3">
      <c r="A112" s="14"/>
      <c r="B112" s="55" t="s">
        <v>46</v>
      </c>
      <c r="C112" s="50" t="s">
        <v>204</v>
      </c>
      <c r="D112" s="40"/>
      <c r="E112" s="46"/>
      <c r="H112" s="14"/>
    </row>
    <row r="113" spans="1:8" hidden="1" x14ac:dyDescent="0.3">
      <c r="A113" s="14"/>
      <c r="B113" s="55" t="s">
        <v>47</v>
      </c>
      <c r="C113" s="50" t="s">
        <v>205</v>
      </c>
      <c r="D113" s="40"/>
      <c r="E113" s="46"/>
      <c r="H113" s="14"/>
    </row>
    <row r="114" spans="1:8" hidden="1" x14ac:dyDescent="0.3">
      <c r="A114" s="14"/>
      <c r="B114" s="55" t="s">
        <v>49</v>
      </c>
      <c r="C114" s="50" t="s">
        <v>206</v>
      </c>
      <c r="D114" s="40"/>
      <c r="E114" s="46"/>
      <c r="H114" s="14"/>
    </row>
    <row r="115" spans="1:8" hidden="1" x14ac:dyDescent="0.3">
      <c r="A115" s="14"/>
      <c r="B115" s="55" t="s">
        <v>48</v>
      </c>
      <c r="C115" s="50" t="s">
        <v>207</v>
      </c>
      <c r="D115" s="40"/>
      <c r="E115" s="46"/>
      <c r="H115" s="14"/>
    </row>
    <row r="116" spans="1:8" hidden="1" x14ac:dyDescent="0.3">
      <c r="A116" s="14"/>
      <c r="B116" s="55" t="s">
        <v>119</v>
      </c>
      <c r="C116" s="50" t="s">
        <v>208</v>
      </c>
      <c r="D116" s="40"/>
      <c r="E116" s="46"/>
      <c r="H116" s="14"/>
    </row>
    <row r="117" spans="1:8" hidden="1" x14ac:dyDescent="0.3">
      <c r="A117" s="40"/>
      <c r="B117" s="50"/>
      <c r="C117" s="50"/>
      <c r="D117" s="40"/>
      <c r="E117" s="46"/>
      <c r="H117" s="40"/>
    </row>
    <row r="118" spans="1:8" hidden="1" x14ac:dyDescent="0.3">
      <c r="A118" s="41" t="s">
        <v>120</v>
      </c>
      <c r="B118" s="51" t="s">
        <v>88</v>
      </c>
      <c r="C118" s="56" t="s">
        <v>294</v>
      </c>
      <c r="D118" s="45"/>
      <c r="E118" s="46"/>
      <c r="H118" s="41"/>
    </row>
    <row r="119" spans="1:8" hidden="1" x14ac:dyDescent="0.3">
      <c r="A119" s="14"/>
      <c r="B119" s="55" t="s">
        <v>151</v>
      </c>
      <c r="C119" s="50" t="s">
        <v>209</v>
      </c>
      <c r="D119" s="40"/>
      <c r="E119" s="46"/>
      <c r="H119" s="14"/>
    </row>
    <row r="120" spans="1:8" hidden="1" x14ac:dyDescent="0.3">
      <c r="A120" s="14"/>
      <c r="B120" s="55" t="s">
        <v>121</v>
      </c>
      <c r="C120" s="50" t="s">
        <v>210</v>
      </c>
      <c r="D120" s="40"/>
      <c r="E120" s="46"/>
      <c r="H120" s="14"/>
    </row>
    <row r="121" spans="1:8" hidden="1" x14ac:dyDescent="0.3">
      <c r="A121" s="14"/>
      <c r="B121" s="55" t="s">
        <v>122</v>
      </c>
      <c r="C121" s="50" t="s">
        <v>211</v>
      </c>
      <c r="D121" s="40"/>
      <c r="E121" s="46"/>
      <c r="H121" s="14"/>
    </row>
    <row r="122" spans="1:8" hidden="1" x14ac:dyDescent="0.3">
      <c r="A122" s="14"/>
      <c r="B122" s="55" t="s">
        <v>123</v>
      </c>
      <c r="C122" s="50" t="s">
        <v>212</v>
      </c>
      <c r="D122" s="40"/>
      <c r="E122" s="46"/>
      <c r="H122" s="14"/>
    </row>
    <row r="123" spans="1:8" hidden="1" x14ac:dyDescent="0.3">
      <c r="A123" s="14"/>
      <c r="B123" s="55"/>
      <c r="C123" s="50"/>
      <c r="D123" s="40"/>
      <c r="E123" s="46"/>
      <c r="H123" s="14"/>
    </row>
    <row r="124" spans="1:8" hidden="1" x14ac:dyDescent="0.3">
      <c r="A124" s="41" t="s">
        <v>52</v>
      </c>
      <c r="B124" s="51" t="s">
        <v>88</v>
      </c>
      <c r="C124" s="56" t="s">
        <v>294</v>
      </c>
      <c r="D124" s="45"/>
      <c r="E124" s="46"/>
      <c r="H124" s="41"/>
    </row>
    <row r="125" spans="1:8" hidden="1" x14ac:dyDescent="0.3">
      <c r="A125" s="14"/>
      <c r="B125" s="55" t="s">
        <v>152</v>
      </c>
      <c r="C125" s="50" t="s">
        <v>213</v>
      </c>
      <c r="D125" s="40"/>
      <c r="E125" s="46"/>
      <c r="H125" s="14"/>
    </row>
    <row r="126" spans="1:8" hidden="1" x14ac:dyDescent="0.3">
      <c r="A126" s="14"/>
      <c r="B126" s="55" t="s">
        <v>124</v>
      </c>
      <c r="C126" s="50" t="s">
        <v>214</v>
      </c>
      <c r="D126" s="40"/>
      <c r="E126" s="46"/>
      <c r="H126" s="14"/>
    </row>
    <row r="127" spans="1:8" hidden="1" x14ac:dyDescent="0.3">
      <c r="A127" s="14"/>
      <c r="B127" s="55" t="s">
        <v>56</v>
      </c>
      <c r="C127" s="50" t="s">
        <v>215</v>
      </c>
      <c r="D127" s="40"/>
      <c r="E127" s="46"/>
      <c r="H127" s="14"/>
    </row>
    <row r="128" spans="1:8" hidden="1" x14ac:dyDescent="0.3">
      <c r="A128" s="14"/>
      <c r="B128" s="55" t="s">
        <v>55</v>
      </c>
      <c r="C128" s="50" t="s">
        <v>216</v>
      </c>
      <c r="D128" s="40"/>
      <c r="E128" s="46"/>
      <c r="H128" s="14"/>
    </row>
    <row r="129" spans="1:8" hidden="1" x14ac:dyDescent="0.3">
      <c r="A129" s="14"/>
      <c r="B129" s="55" t="s">
        <v>153</v>
      </c>
      <c r="C129" s="50" t="s">
        <v>217</v>
      </c>
      <c r="D129" s="40"/>
      <c r="E129" s="46"/>
      <c r="H129" s="14"/>
    </row>
    <row r="130" spans="1:8" hidden="1" x14ac:dyDescent="0.3">
      <c r="A130" s="14"/>
      <c r="B130" s="55" t="s">
        <v>53</v>
      </c>
      <c r="C130" s="50" t="s">
        <v>218</v>
      </c>
      <c r="D130" s="40"/>
      <c r="E130" s="46"/>
      <c r="H130" s="14"/>
    </row>
    <row r="131" spans="1:8" hidden="1" x14ac:dyDescent="0.3">
      <c r="A131" s="14"/>
      <c r="B131" s="55" t="s">
        <v>125</v>
      </c>
      <c r="C131" s="50" t="s">
        <v>219</v>
      </c>
      <c r="D131" s="40"/>
      <c r="E131" s="46"/>
      <c r="H131" s="14"/>
    </row>
    <row r="132" spans="1:8" hidden="1" x14ac:dyDescent="0.3">
      <c r="A132" s="14"/>
      <c r="B132" s="55" t="s">
        <v>54</v>
      </c>
      <c r="C132" s="50" t="s">
        <v>220</v>
      </c>
      <c r="D132" s="40"/>
      <c r="E132" s="46"/>
      <c r="H132" s="14"/>
    </row>
    <row r="133" spans="1:8" hidden="1" x14ac:dyDescent="0.3">
      <c r="A133" s="40"/>
      <c r="B133" s="50"/>
      <c r="C133" s="50"/>
      <c r="D133" s="40"/>
      <c r="E133" s="46"/>
      <c r="H133" s="40"/>
    </row>
    <row r="134" spans="1:8" hidden="1" x14ac:dyDescent="0.3">
      <c r="A134" s="41" t="s">
        <v>57</v>
      </c>
      <c r="B134" s="51" t="s">
        <v>88</v>
      </c>
      <c r="C134" s="56" t="s">
        <v>294</v>
      </c>
      <c r="D134" s="45"/>
      <c r="E134" s="46"/>
      <c r="H134" s="41"/>
    </row>
    <row r="135" spans="1:8" hidden="1" x14ac:dyDescent="0.3">
      <c r="A135" s="14"/>
      <c r="B135" s="55" t="s">
        <v>59</v>
      </c>
      <c r="C135" s="50" t="s">
        <v>221</v>
      </c>
      <c r="D135" s="40"/>
      <c r="E135" s="46"/>
      <c r="H135" s="14"/>
    </row>
    <row r="136" spans="1:8" hidden="1" x14ac:dyDescent="0.3">
      <c r="A136" s="14"/>
      <c r="B136" s="55" t="s">
        <v>58</v>
      </c>
      <c r="C136" s="50" t="s">
        <v>222</v>
      </c>
      <c r="D136" s="40"/>
      <c r="E136" s="46"/>
      <c r="H136" s="14"/>
    </row>
    <row r="137" spans="1:8" hidden="1" x14ac:dyDescent="0.3">
      <c r="A137" s="14"/>
      <c r="B137" s="55" t="s">
        <v>154</v>
      </c>
      <c r="C137" s="50" t="s">
        <v>223</v>
      </c>
      <c r="D137" s="40"/>
      <c r="E137" s="46"/>
      <c r="H137" s="14"/>
    </row>
    <row r="138" spans="1:8" hidden="1" x14ac:dyDescent="0.3">
      <c r="A138" s="14"/>
      <c r="B138" s="55" t="s">
        <v>155</v>
      </c>
      <c r="C138" s="50" t="s">
        <v>224</v>
      </c>
      <c r="D138" s="40"/>
      <c r="E138" s="46"/>
      <c r="H138" s="14"/>
    </row>
    <row r="139" spans="1:8" hidden="1" x14ac:dyDescent="0.3">
      <c r="A139" s="14"/>
      <c r="B139" s="55" t="s">
        <v>60</v>
      </c>
      <c r="C139" s="50" t="s">
        <v>225</v>
      </c>
      <c r="D139" s="40"/>
      <c r="E139" s="46"/>
      <c r="H139" s="14"/>
    </row>
    <row r="140" spans="1:8" hidden="1" x14ac:dyDescent="0.3">
      <c r="A140" s="40"/>
      <c r="B140" s="50"/>
      <c r="C140" s="50"/>
      <c r="D140" s="40"/>
      <c r="E140" s="46"/>
      <c r="H140" s="40"/>
    </row>
    <row r="141" spans="1:8" hidden="1" x14ac:dyDescent="0.3">
      <c r="A141" s="39" t="s">
        <v>126</v>
      </c>
      <c r="B141" s="51" t="s">
        <v>88</v>
      </c>
      <c r="C141" s="56" t="s">
        <v>294</v>
      </c>
      <c r="D141" s="45"/>
      <c r="E141" s="46"/>
      <c r="H141" s="39"/>
    </row>
    <row r="142" spans="1:8" hidden="1" x14ac:dyDescent="0.3">
      <c r="A142" s="14"/>
      <c r="B142" s="55" t="s">
        <v>156</v>
      </c>
      <c r="C142" s="50" t="s">
        <v>226</v>
      </c>
      <c r="D142" s="40"/>
      <c r="E142" s="46"/>
      <c r="H142" s="14"/>
    </row>
    <row r="143" spans="1:8" hidden="1" x14ac:dyDescent="0.3">
      <c r="A143" s="14"/>
      <c r="B143" s="55" t="s">
        <v>157</v>
      </c>
      <c r="C143" s="50" t="s">
        <v>227</v>
      </c>
      <c r="D143" s="40"/>
      <c r="E143" s="46"/>
      <c r="H143" s="14"/>
    </row>
    <row r="144" spans="1:8" hidden="1" x14ac:dyDescent="0.3">
      <c r="A144" s="14"/>
      <c r="B144" s="55" t="s">
        <v>158</v>
      </c>
      <c r="C144" s="50" t="s">
        <v>228</v>
      </c>
      <c r="D144" s="40"/>
      <c r="E144" s="46"/>
      <c r="H144" s="14"/>
    </row>
    <row r="145" spans="1:8" hidden="1" x14ac:dyDescent="0.3">
      <c r="A145" s="14"/>
      <c r="B145" s="55" t="s">
        <v>42</v>
      </c>
      <c r="C145" s="50" t="s">
        <v>229</v>
      </c>
      <c r="D145" s="40"/>
      <c r="E145" s="46"/>
      <c r="H145" s="14"/>
    </row>
    <row r="146" spans="1:8" hidden="1" x14ac:dyDescent="0.3">
      <c r="A146" s="14"/>
      <c r="B146" s="55" t="s">
        <v>127</v>
      </c>
      <c r="C146" s="50" t="s">
        <v>230</v>
      </c>
      <c r="D146" s="40"/>
      <c r="E146" s="46"/>
      <c r="H146" s="14"/>
    </row>
    <row r="147" spans="1:8" hidden="1" x14ac:dyDescent="0.3">
      <c r="A147" s="14"/>
      <c r="B147" s="55" t="s">
        <v>128</v>
      </c>
      <c r="C147" s="50" t="s">
        <v>231</v>
      </c>
      <c r="D147" s="40"/>
      <c r="E147" s="46"/>
      <c r="H147" s="14"/>
    </row>
    <row r="148" spans="1:8" hidden="1" x14ac:dyDescent="0.3">
      <c r="A148" s="14"/>
      <c r="B148" s="55" t="s">
        <v>41</v>
      </c>
      <c r="C148" s="50" t="s">
        <v>232</v>
      </c>
      <c r="D148" s="40"/>
      <c r="E148" s="46"/>
      <c r="H148" s="14"/>
    </row>
    <row r="149" spans="1:8" hidden="1" x14ac:dyDescent="0.3">
      <c r="A149" s="14"/>
      <c r="B149" s="55" t="s">
        <v>129</v>
      </c>
      <c r="C149" s="50" t="s">
        <v>233</v>
      </c>
      <c r="D149" s="40"/>
      <c r="E149" s="46"/>
      <c r="H149" s="14"/>
    </row>
    <row r="150" spans="1:8" hidden="1" x14ac:dyDescent="0.3">
      <c r="A150" s="40"/>
      <c r="B150" s="50"/>
      <c r="C150" s="50"/>
      <c r="D150" s="40"/>
      <c r="E150" s="46"/>
      <c r="H150" s="40"/>
    </row>
    <row r="151" spans="1:8" hidden="1" x14ac:dyDescent="0.3">
      <c r="A151" s="41" t="s">
        <v>130</v>
      </c>
      <c r="B151" s="51" t="s">
        <v>88</v>
      </c>
      <c r="C151" s="56" t="s">
        <v>294</v>
      </c>
      <c r="D151" s="45"/>
      <c r="E151" s="46"/>
      <c r="H151" s="41"/>
    </row>
    <row r="152" spans="1:8" hidden="1" x14ac:dyDescent="0.3">
      <c r="A152" s="14"/>
      <c r="B152" s="55" t="s">
        <v>131</v>
      </c>
      <c r="C152" s="50" t="s">
        <v>234</v>
      </c>
      <c r="D152" s="40"/>
      <c r="E152" s="46"/>
      <c r="H152" s="14"/>
    </row>
    <row r="153" spans="1:8" hidden="1" x14ac:dyDescent="0.3">
      <c r="A153" s="14"/>
      <c r="B153" s="55" t="s">
        <v>159</v>
      </c>
      <c r="C153" s="50" t="s">
        <v>235</v>
      </c>
      <c r="D153" s="40"/>
      <c r="E153" s="46"/>
      <c r="H153" s="14"/>
    </row>
    <row r="154" spans="1:8" hidden="1" x14ac:dyDescent="0.3">
      <c r="A154" s="14"/>
      <c r="B154" s="55" t="s">
        <v>160</v>
      </c>
      <c r="C154" s="50" t="s">
        <v>236</v>
      </c>
      <c r="D154" s="40"/>
      <c r="E154" s="46"/>
      <c r="H154" s="14"/>
    </row>
    <row r="155" spans="1:8" hidden="1" x14ac:dyDescent="0.3">
      <c r="A155" s="14"/>
      <c r="B155" s="55" t="s">
        <v>161</v>
      </c>
      <c r="C155" s="50" t="s">
        <v>237</v>
      </c>
      <c r="D155" s="40"/>
      <c r="E155" s="46"/>
      <c r="H155" s="14"/>
    </row>
    <row r="156" spans="1:8" hidden="1" x14ac:dyDescent="0.3">
      <c r="A156" s="14"/>
      <c r="B156" s="55" t="s">
        <v>162</v>
      </c>
      <c r="C156" s="50" t="s">
        <v>238</v>
      </c>
      <c r="D156" s="40"/>
      <c r="E156" s="46"/>
      <c r="H156" s="14"/>
    </row>
    <row r="157" spans="1:8" hidden="1" x14ac:dyDescent="0.3">
      <c r="A157" s="14"/>
      <c r="B157" s="55" t="s">
        <v>163</v>
      </c>
      <c r="C157" s="55" t="s">
        <v>239</v>
      </c>
      <c r="D157" s="42"/>
      <c r="E157" s="46"/>
      <c r="H157" s="14"/>
    </row>
    <row r="158" spans="1:8" hidden="1" x14ac:dyDescent="0.3">
      <c r="A158" s="14"/>
      <c r="B158" s="55" t="s">
        <v>164</v>
      </c>
      <c r="C158" s="55" t="s">
        <v>240</v>
      </c>
      <c r="D158" s="42"/>
      <c r="E158" s="46"/>
      <c r="H158" s="14"/>
    </row>
    <row r="159" spans="1:8" hidden="1" x14ac:dyDescent="0.3">
      <c r="A159" s="14"/>
      <c r="B159" s="55" t="s">
        <v>43</v>
      </c>
      <c r="C159" s="50" t="s">
        <v>241</v>
      </c>
      <c r="D159" s="40"/>
      <c r="E159" s="46"/>
      <c r="H159" s="14"/>
    </row>
    <row r="160" spans="1:8" hidden="1" x14ac:dyDescent="0.3">
      <c r="A160" s="14"/>
      <c r="B160" s="55" t="s">
        <v>165</v>
      </c>
      <c r="C160" s="55" t="s">
        <v>242</v>
      </c>
      <c r="D160" s="42"/>
      <c r="E160" s="46"/>
      <c r="H160" s="14"/>
    </row>
    <row r="161" spans="1:8" hidden="1" x14ac:dyDescent="0.3">
      <c r="A161" s="14"/>
      <c r="B161" s="55" t="s">
        <v>166</v>
      </c>
      <c r="C161" s="55" t="s">
        <v>243</v>
      </c>
      <c r="D161" s="42"/>
      <c r="E161" s="46"/>
      <c r="H161" s="14"/>
    </row>
    <row r="162" spans="1:8" hidden="1" x14ac:dyDescent="0.3">
      <c r="A162" s="14"/>
      <c r="B162" s="55" t="s">
        <v>44</v>
      </c>
      <c r="C162" s="50" t="s">
        <v>244</v>
      </c>
      <c r="D162" s="40"/>
      <c r="E162" s="46"/>
      <c r="H162" s="14"/>
    </row>
    <row r="163" spans="1:8" hidden="1" x14ac:dyDescent="0.3">
      <c r="A163" s="14"/>
      <c r="B163" s="55" t="s">
        <v>45</v>
      </c>
      <c r="C163" s="55" t="s">
        <v>245</v>
      </c>
      <c r="D163" s="42"/>
      <c r="E163" s="46"/>
      <c r="H163" s="14"/>
    </row>
    <row r="164" spans="1:8" hidden="1" x14ac:dyDescent="0.3">
      <c r="A164" s="40"/>
      <c r="B164" s="50"/>
      <c r="C164" s="50"/>
      <c r="D164" s="40"/>
      <c r="E164" s="46"/>
      <c r="H164" s="40"/>
    </row>
    <row r="165" spans="1:8" hidden="1" x14ac:dyDescent="0.3">
      <c r="A165" s="39" t="s">
        <v>20</v>
      </c>
      <c r="B165" s="51" t="s">
        <v>88</v>
      </c>
      <c r="C165" s="56" t="s">
        <v>294</v>
      </c>
      <c r="D165" s="45"/>
      <c r="E165" s="46"/>
      <c r="H165" s="39"/>
    </row>
    <row r="166" spans="1:8" hidden="1" x14ac:dyDescent="0.3">
      <c r="A166" s="14"/>
      <c r="B166" s="55" t="s">
        <v>64</v>
      </c>
      <c r="C166" s="50" t="s">
        <v>246</v>
      </c>
      <c r="D166" s="40"/>
      <c r="E166" s="46"/>
      <c r="H166" s="14"/>
    </row>
    <row r="167" spans="1:8" hidden="1" x14ac:dyDescent="0.3">
      <c r="A167" s="14"/>
      <c r="B167" s="55" t="s">
        <v>167</v>
      </c>
      <c r="C167" s="50" t="s">
        <v>247</v>
      </c>
      <c r="D167" s="40"/>
      <c r="E167" s="46"/>
      <c r="H167" s="14"/>
    </row>
    <row r="168" spans="1:8" hidden="1" x14ac:dyDescent="0.3">
      <c r="A168" s="14"/>
      <c r="B168" s="55" t="s">
        <v>168</v>
      </c>
      <c r="C168" s="50" t="s">
        <v>248</v>
      </c>
      <c r="D168" s="40"/>
      <c r="E168" s="46"/>
      <c r="H168" s="14"/>
    </row>
    <row r="169" spans="1:8" hidden="1" x14ac:dyDescent="0.3">
      <c r="A169" s="14"/>
      <c r="B169" s="55" t="s">
        <v>65</v>
      </c>
      <c r="C169" s="50" t="s">
        <v>249</v>
      </c>
      <c r="D169" s="40"/>
      <c r="E169" s="46"/>
      <c r="H169" s="14"/>
    </row>
    <row r="170" spans="1:8" hidden="1" x14ac:dyDescent="0.3">
      <c r="A170" s="14"/>
      <c r="B170" s="55" t="s">
        <v>132</v>
      </c>
      <c r="C170" s="50" t="s">
        <v>250</v>
      </c>
      <c r="D170" s="40"/>
      <c r="E170" s="46"/>
      <c r="H170" s="14"/>
    </row>
    <row r="171" spans="1:8" hidden="1" x14ac:dyDescent="0.3">
      <c r="A171" s="14"/>
      <c r="B171" s="55" t="s">
        <v>68</v>
      </c>
      <c r="C171" s="50" t="s">
        <v>251</v>
      </c>
      <c r="D171" s="40"/>
      <c r="E171" s="46"/>
      <c r="H171" s="14"/>
    </row>
    <row r="172" spans="1:8" hidden="1" x14ac:dyDescent="0.3">
      <c r="A172" s="14"/>
      <c r="B172" s="55" t="s">
        <v>169</v>
      </c>
      <c r="C172" s="50" t="s">
        <v>252</v>
      </c>
      <c r="D172" s="40"/>
      <c r="E172" s="46"/>
      <c r="H172" s="14"/>
    </row>
    <row r="173" spans="1:8" hidden="1" x14ac:dyDescent="0.3">
      <c r="A173" s="14"/>
      <c r="B173" s="55"/>
      <c r="C173" s="50"/>
      <c r="D173" s="40"/>
      <c r="E173" s="46"/>
      <c r="H173" s="14"/>
    </row>
    <row r="174" spans="1:8" hidden="1" x14ac:dyDescent="0.3">
      <c r="A174" s="41" t="s">
        <v>108</v>
      </c>
      <c r="B174" s="51" t="s">
        <v>88</v>
      </c>
      <c r="C174" s="56" t="s">
        <v>294</v>
      </c>
      <c r="D174" s="45"/>
      <c r="E174" s="46"/>
      <c r="H174" s="41"/>
    </row>
    <row r="175" spans="1:8" hidden="1" x14ac:dyDescent="0.3">
      <c r="A175" s="14"/>
      <c r="B175" s="55" t="s">
        <v>66</v>
      </c>
      <c r="C175" s="50" t="s">
        <v>253</v>
      </c>
      <c r="D175" s="40"/>
      <c r="E175" s="46"/>
      <c r="H175" s="14"/>
    </row>
    <row r="176" spans="1:8" hidden="1" x14ac:dyDescent="0.3">
      <c r="A176" s="14"/>
      <c r="B176" s="55" t="s">
        <v>67</v>
      </c>
      <c r="C176" s="50" t="s">
        <v>254</v>
      </c>
      <c r="D176" s="40"/>
      <c r="E176" s="46"/>
      <c r="H176" s="14"/>
    </row>
    <row r="177" spans="1:8" hidden="1" x14ac:dyDescent="0.3">
      <c r="A177" s="14"/>
      <c r="B177" s="55" t="s">
        <v>133</v>
      </c>
      <c r="C177" s="50" t="s">
        <v>255</v>
      </c>
      <c r="D177" s="40"/>
      <c r="E177" s="46"/>
      <c r="H177" s="14"/>
    </row>
    <row r="178" spans="1:8" hidden="1" x14ac:dyDescent="0.3">
      <c r="A178" s="14"/>
      <c r="B178" s="55" t="s">
        <v>170</v>
      </c>
      <c r="C178" s="50" t="s">
        <v>256</v>
      </c>
      <c r="D178" s="40"/>
      <c r="E178" s="46"/>
      <c r="H178" s="14"/>
    </row>
    <row r="179" spans="1:8" hidden="1" x14ac:dyDescent="0.3">
      <c r="A179" s="14"/>
      <c r="B179" s="55" t="s">
        <v>70</v>
      </c>
      <c r="C179" s="50" t="s">
        <v>257</v>
      </c>
      <c r="D179" s="40"/>
      <c r="E179" s="46"/>
      <c r="H179" s="14"/>
    </row>
    <row r="180" spans="1:8" hidden="1" x14ac:dyDescent="0.3">
      <c r="A180" s="14"/>
      <c r="B180" s="55" t="s">
        <v>69</v>
      </c>
      <c r="C180" s="50" t="s">
        <v>258</v>
      </c>
      <c r="D180" s="40"/>
      <c r="E180" s="46"/>
      <c r="H180" s="14"/>
    </row>
    <row r="181" spans="1:8" hidden="1" x14ac:dyDescent="0.3">
      <c r="A181" s="14"/>
      <c r="B181" s="55" t="s">
        <v>134</v>
      </c>
      <c r="C181" s="50" t="s">
        <v>259</v>
      </c>
      <c r="D181" s="40"/>
      <c r="E181" s="46"/>
      <c r="H181" s="14"/>
    </row>
    <row r="182" spans="1:8" hidden="1" x14ac:dyDescent="0.3">
      <c r="A182" s="14"/>
      <c r="B182" s="55" t="s">
        <v>171</v>
      </c>
      <c r="C182" s="50" t="s">
        <v>260</v>
      </c>
      <c r="D182" s="40"/>
      <c r="E182" s="46"/>
      <c r="H182" s="14"/>
    </row>
    <row r="183" spans="1:8" hidden="1" x14ac:dyDescent="0.3">
      <c r="A183" s="40"/>
      <c r="B183" s="50"/>
      <c r="C183" s="50"/>
      <c r="D183" s="40"/>
      <c r="E183" s="46"/>
      <c r="H183" s="40"/>
    </row>
    <row r="184" spans="1:8" hidden="1" x14ac:dyDescent="0.3">
      <c r="A184" s="41" t="s">
        <v>107</v>
      </c>
      <c r="B184" s="51" t="s">
        <v>88</v>
      </c>
      <c r="C184" s="56" t="s">
        <v>294</v>
      </c>
      <c r="D184" s="45"/>
      <c r="E184" s="46"/>
      <c r="H184" s="41"/>
    </row>
    <row r="185" spans="1:8" hidden="1" x14ac:dyDescent="0.3">
      <c r="A185" s="14"/>
      <c r="B185" s="55" t="s">
        <v>135</v>
      </c>
      <c r="C185" s="50" t="s">
        <v>261</v>
      </c>
      <c r="D185" s="40"/>
      <c r="E185" s="46"/>
      <c r="H185" s="14"/>
    </row>
    <row r="186" spans="1:8" hidden="1" x14ac:dyDescent="0.3">
      <c r="A186" s="14"/>
      <c r="B186" s="55" t="s">
        <v>71</v>
      </c>
      <c r="C186" s="50" t="s">
        <v>262</v>
      </c>
      <c r="D186" s="40"/>
      <c r="E186" s="46"/>
      <c r="H186" s="14"/>
    </row>
    <row r="187" spans="1:8" hidden="1" x14ac:dyDescent="0.3">
      <c r="A187" s="14"/>
      <c r="B187" s="55" t="s">
        <v>72</v>
      </c>
      <c r="C187" s="50" t="s">
        <v>263</v>
      </c>
      <c r="D187" s="40"/>
      <c r="E187" s="46"/>
      <c r="H187" s="14"/>
    </row>
    <row r="188" spans="1:8" hidden="1" x14ac:dyDescent="0.3">
      <c r="A188" s="14"/>
      <c r="B188" s="55" t="s">
        <v>136</v>
      </c>
      <c r="C188" s="50" t="s">
        <v>264</v>
      </c>
      <c r="D188" s="40"/>
      <c r="E188" s="46"/>
      <c r="H188" s="14"/>
    </row>
    <row r="189" spans="1:8" hidden="1" x14ac:dyDescent="0.3">
      <c r="A189" s="14"/>
      <c r="B189" s="50"/>
      <c r="C189" s="50"/>
      <c r="D189" s="40"/>
      <c r="E189" s="46"/>
      <c r="H189" s="14"/>
    </row>
    <row r="190" spans="1:8" hidden="1" x14ac:dyDescent="0.3">
      <c r="A190" s="41" t="s">
        <v>106</v>
      </c>
      <c r="B190" s="51" t="s">
        <v>88</v>
      </c>
      <c r="C190" s="56" t="s">
        <v>294</v>
      </c>
      <c r="D190" s="45"/>
      <c r="E190" s="46"/>
      <c r="H190" s="41"/>
    </row>
    <row r="191" spans="1:8" hidden="1" x14ac:dyDescent="0.3">
      <c r="A191" s="14"/>
      <c r="B191" s="55" t="s">
        <v>172</v>
      </c>
      <c r="C191" s="50" t="s">
        <v>265</v>
      </c>
      <c r="D191" s="40"/>
      <c r="E191" s="46"/>
      <c r="H191" s="14"/>
    </row>
    <row r="192" spans="1:8" hidden="1" x14ac:dyDescent="0.3">
      <c r="A192" s="14"/>
      <c r="B192" s="55" t="s">
        <v>73</v>
      </c>
      <c r="C192" s="50" t="s">
        <v>266</v>
      </c>
      <c r="D192" s="40"/>
      <c r="E192" s="46"/>
      <c r="H192" s="14"/>
    </row>
    <row r="193" spans="1:8" hidden="1" x14ac:dyDescent="0.3">
      <c r="A193" s="14"/>
      <c r="B193" s="55" t="s">
        <v>137</v>
      </c>
      <c r="C193" s="50" t="s">
        <v>267</v>
      </c>
      <c r="D193" s="40"/>
      <c r="E193" s="46"/>
      <c r="H193" s="14"/>
    </row>
    <row r="194" spans="1:8" hidden="1" x14ac:dyDescent="0.3">
      <c r="A194" s="40"/>
      <c r="B194" s="50"/>
      <c r="C194" s="50"/>
      <c r="D194" s="40"/>
      <c r="E194" s="46"/>
      <c r="H194" s="40"/>
    </row>
    <row r="195" spans="1:8" hidden="1" x14ac:dyDescent="0.3">
      <c r="A195" s="41" t="s">
        <v>37</v>
      </c>
      <c r="B195" s="51" t="s">
        <v>88</v>
      </c>
      <c r="C195" s="56" t="s">
        <v>294</v>
      </c>
      <c r="D195" s="45"/>
      <c r="E195" s="46"/>
      <c r="H195" s="41"/>
    </row>
    <row r="196" spans="1:8" hidden="1" x14ac:dyDescent="0.3">
      <c r="A196" s="14"/>
      <c r="B196" s="55" t="s">
        <v>138</v>
      </c>
      <c r="C196" s="50" t="s">
        <v>268</v>
      </c>
      <c r="D196" s="40"/>
      <c r="E196" s="46"/>
      <c r="H196" s="14"/>
    </row>
    <row r="197" spans="1:8" hidden="1" x14ac:dyDescent="0.3">
      <c r="A197" s="14"/>
      <c r="B197" s="55" t="s">
        <v>38</v>
      </c>
      <c r="C197" s="50" t="s">
        <v>269</v>
      </c>
      <c r="D197" s="40"/>
      <c r="E197" s="46"/>
      <c r="H197" s="14"/>
    </row>
    <row r="198" spans="1:8" hidden="1" x14ac:dyDescent="0.3">
      <c r="A198" s="14"/>
      <c r="B198" s="55" t="s">
        <v>39</v>
      </c>
      <c r="C198" s="50" t="s">
        <v>270</v>
      </c>
      <c r="D198" s="40"/>
      <c r="E198" s="46"/>
      <c r="H198" s="14"/>
    </row>
    <row r="199" spans="1:8" hidden="1" x14ac:dyDescent="0.3">
      <c r="A199" s="14"/>
      <c r="B199" s="55" t="s">
        <v>139</v>
      </c>
      <c r="C199" s="50" t="s">
        <v>271</v>
      </c>
      <c r="D199" s="40"/>
      <c r="E199" s="46"/>
      <c r="H199" s="14"/>
    </row>
    <row r="200" spans="1:8" hidden="1" x14ac:dyDescent="0.3">
      <c r="A200" s="14"/>
      <c r="B200" s="55" t="s">
        <v>40</v>
      </c>
      <c r="C200" s="50" t="s">
        <v>272</v>
      </c>
      <c r="D200" s="40"/>
      <c r="E200" s="46"/>
      <c r="H200" s="14"/>
    </row>
    <row r="201" spans="1:8" hidden="1" x14ac:dyDescent="0.3">
      <c r="A201" s="14"/>
      <c r="B201" s="55" t="s">
        <v>140</v>
      </c>
      <c r="C201" s="50" t="s">
        <v>273</v>
      </c>
      <c r="D201" s="40"/>
      <c r="E201" s="46"/>
      <c r="H201" s="14"/>
    </row>
    <row r="202" spans="1:8" hidden="1" x14ac:dyDescent="0.3">
      <c r="A202" s="14"/>
      <c r="B202" s="55" t="s">
        <v>141</v>
      </c>
      <c r="C202" s="50" t="s">
        <v>274</v>
      </c>
      <c r="D202" s="40"/>
      <c r="E202" s="46"/>
      <c r="H202" s="14"/>
    </row>
    <row r="203" spans="1:8" hidden="1" x14ac:dyDescent="0.3">
      <c r="A203" s="40"/>
      <c r="B203" s="50"/>
      <c r="C203" s="50"/>
      <c r="D203" s="40"/>
      <c r="E203" s="46"/>
      <c r="H203" s="40"/>
    </row>
    <row r="204" spans="1:8" hidden="1" x14ac:dyDescent="0.3">
      <c r="A204" s="41" t="s">
        <v>22</v>
      </c>
      <c r="B204" s="51" t="s">
        <v>88</v>
      </c>
      <c r="C204" s="56" t="s">
        <v>294</v>
      </c>
      <c r="D204" s="45"/>
      <c r="E204" s="46"/>
      <c r="H204" s="41"/>
    </row>
    <row r="205" spans="1:8" hidden="1" x14ac:dyDescent="0.3">
      <c r="A205" s="14"/>
      <c r="B205" s="55" t="s">
        <v>23</v>
      </c>
      <c r="C205" s="50" t="s">
        <v>275</v>
      </c>
      <c r="D205" s="40"/>
      <c r="E205" s="46"/>
      <c r="H205" s="14"/>
    </row>
    <row r="206" spans="1:8" hidden="1" x14ac:dyDescent="0.3">
      <c r="A206" s="14"/>
      <c r="B206" s="55" t="s">
        <v>25</v>
      </c>
      <c r="C206" s="50" t="s">
        <v>276</v>
      </c>
      <c r="D206" s="40"/>
      <c r="E206" s="46"/>
      <c r="H206" s="14"/>
    </row>
    <row r="207" spans="1:8" hidden="1" x14ac:dyDescent="0.3">
      <c r="A207" s="14"/>
      <c r="B207" s="55" t="s">
        <v>142</v>
      </c>
      <c r="C207" s="50" t="s">
        <v>277</v>
      </c>
      <c r="D207" s="40"/>
      <c r="E207" s="46"/>
      <c r="H207" s="14"/>
    </row>
    <row r="208" spans="1:8" hidden="1" x14ac:dyDescent="0.3">
      <c r="A208" s="14"/>
      <c r="B208" s="55" t="s">
        <v>24</v>
      </c>
      <c r="C208" s="50" t="s">
        <v>278</v>
      </c>
      <c r="D208" s="40"/>
      <c r="E208" s="46"/>
      <c r="H208" s="14"/>
    </row>
    <row r="209" spans="1:8" hidden="1" x14ac:dyDescent="0.3">
      <c r="A209" s="14"/>
      <c r="B209" s="57" t="s">
        <v>173</v>
      </c>
      <c r="C209" s="53" t="s">
        <v>279</v>
      </c>
      <c r="D209" s="14"/>
      <c r="E209" s="46"/>
      <c r="H209" s="14"/>
    </row>
    <row r="210" spans="1:8" hidden="1" x14ac:dyDescent="0.3">
      <c r="A210" s="14"/>
      <c r="B210" s="55" t="s">
        <v>26</v>
      </c>
      <c r="C210" s="50" t="s">
        <v>280</v>
      </c>
      <c r="D210" s="40"/>
      <c r="E210" s="46"/>
      <c r="H210" s="14"/>
    </row>
    <row r="211" spans="1:8" hidden="1" x14ac:dyDescent="0.3">
      <c r="A211" s="14"/>
      <c r="B211" s="55" t="s">
        <v>27</v>
      </c>
      <c r="C211" s="50" t="s">
        <v>281</v>
      </c>
      <c r="D211" s="40"/>
      <c r="E211" s="46"/>
      <c r="H211" s="14"/>
    </row>
    <row r="212" spans="1:8" hidden="1" x14ac:dyDescent="0.3">
      <c r="A212" s="40"/>
      <c r="B212" s="50"/>
      <c r="C212" s="50"/>
      <c r="D212" s="40"/>
      <c r="E212" s="46"/>
      <c r="H212" s="40"/>
    </row>
    <row r="213" spans="1:8" hidden="1" x14ac:dyDescent="0.3">
      <c r="A213" s="41" t="s">
        <v>143</v>
      </c>
      <c r="B213" s="51" t="s">
        <v>88</v>
      </c>
      <c r="C213" s="56" t="s">
        <v>294</v>
      </c>
      <c r="D213" s="45"/>
      <c r="E213" s="46"/>
      <c r="H213" s="41"/>
    </row>
    <row r="214" spans="1:8" hidden="1" x14ac:dyDescent="0.3">
      <c r="A214" s="14"/>
      <c r="B214" s="55" t="s">
        <v>29</v>
      </c>
      <c r="C214" s="55" t="s">
        <v>282</v>
      </c>
      <c r="D214" s="42"/>
      <c r="E214" s="46"/>
      <c r="H214" s="14"/>
    </row>
    <row r="215" spans="1:8" hidden="1" x14ac:dyDescent="0.3">
      <c r="A215" s="14"/>
      <c r="B215" s="55" t="s">
        <v>31</v>
      </c>
      <c r="C215" s="50" t="s">
        <v>283</v>
      </c>
      <c r="D215" s="40"/>
      <c r="E215" s="46"/>
      <c r="H215" s="14"/>
    </row>
    <row r="216" spans="1:8" hidden="1" x14ac:dyDescent="0.3">
      <c r="A216" s="14"/>
      <c r="B216" s="55" t="s">
        <v>28</v>
      </c>
      <c r="C216" s="50" t="s">
        <v>284</v>
      </c>
      <c r="D216" s="40"/>
      <c r="E216" s="46"/>
      <c r="H216" s="14"/>
    </row>
    <row r="217" spans="1:8" hidden="1" x14ac:dyDescent="0.3">
      <c r="A217" s="14"/>
      <c r="B217" s="55" t="s">
        <v>36</v>
      </c>
      <c r="C217" s="50" t="s">
        <v>285</v>
      </c>
      <c r="D217" s="40"/>
      <c r="E217" s="46"/>
      <c r="H217" s="14"/>
    </row>
    <row r="218" spans="1:8" hidden="1" x14ac:dyDescent="0.3">
      <c r="A218" s="14"/>
      <c r="B218" s="55" t="s">
        <v>30</v>
      </c>
      <c r="C218" s="50" t="s">
        <v>286</v>
      </c>
      <c r="D218" s="40"/>
      <c r="E218" s="46"/>
      <c r="H218" s="14"/>
    </row>
    <row r="219" spans="1:8" hidden="1" x14ac:dyDescent="0.3">
      <c r="A219" s="14"/>
      <c r="B219" s="57" t="s">
        <v>144</v>
      </c>
      <c r="C219" s="53" t="s">
        <v>287</v>
      </c>
      <c r="D219" s="14"/>
      <c r="E219" s="46"/>
      <c r="H219" s="14"/>
    </row>
    <row r="220" spans="1:8" hidden="1" x14ac:dyDescent="0.3">
      <c r="A220" s="14"/>
      <c r="B220" s="55"/>
      <c r="C220" s="50"/>
      <c r="D220" s="40"/>
      <c r="E220" s="46"/>
      <c r="H220" s="14"/>
    </row>
    <row r="221" spans="1:8" hidden="1" x14ac:dyDescent="0.3">
      <c r="A221" s="41" t="s">
        <v>104</v>
      </c>
      <c r="B221" s="51" t="s">
        <v>88</v>
      </c>
      <c r="C221" s="56" t="s">
        <v>294</v>
      </c>
      <c r="D221" s="45"/>
      <c r="E221" s="46"/>
      <c r="H221" s="41"/>
    </row>
    <row r="222" spans="1:8" hidden="1" x14ac:dyDescent="0.3">
      <c r="A222" s="14"/>
      <c r="B222" s="55" t="s">
        <v>32</v>
      </c>
      <c r="C222" s="50" t="s">
        <v>288</v>
      </c>
      <c r="D222" s="40"/>
      <c r="E222" s="46"/>
      <c r="H222" s="14"/>
    </row>
    <row r="223" spans="1:8" hidden="1" x14ac:dyDescent="0.3">
      <c r="A223" s="14"/>
      <c r="B223" s="55" t="s">
        <v>34</v>
      </c>
      <c r="C223" s="50" t="s">
        <v>289</v>
      </c>
      <c r="D223" s="40"/>
      <c r="E223" s="46"/>
      <c r="H223" s="14"/>
    </row>
    <row r="224" spans="1:8" hidden="1" x14ac:dyDescent="0.3">
      <c r="A224" s="14"/>
      <c r="B224" s="55" t="s">
        <v>35</v>
      </c>
      <c r="C224" s="50" t="s">
        <v>290</v>
      </c>
      <c r="D224" s="40"/>
      <c r="E224" s="46"/>
      <c r="H224" s="14"/>
    </row>
    <row r="225" spans="1:11" hidden="1" x14ac:dyDescent="0.3">
      <c r="A225" s="14"/>
      <c r="B225" s="55" t="s">
        <v>174</v>
      </c>
      <c r="C225" s="50" t="s">
        <v>291</v>
      </c>
      <c r="D225" s="40"/>
      <c r="E225" s="46"/>
      <c r="H225" s="14"/>
    </row>
    <row r="226" spans="1:11" hidden="1" x14ac:dyDescent="0.3">
      <c r="A226" s="14"/>
      <c r="B226" s="57" t="s">
        <v>145</v>
      </c>
      <c r="C226" s="53" t="s">
        <v>292</v>
      </c>
      <c r="D226" s="14"/>
      <c r="E226" s="46"/>
      <c r="H226" s="14"/>
    </row>
    <row r="227" spans="1:11" hidden="1" x14ac:dyDescent="0.3">
      <c r="A227" s="14"/>
      <c r="B227" s="55" t="s">
        <v>33</v>
      </c>
      <c r="C227" s="50" t="s">
        <v>293</v>
      </c>
      <c r="D227" s="40"/>
      <c r="E227" s="46"/>
      <c r="H227" s="14"/>
    </row>
    <row r="228" spans="1:11" hidden="1" x14ac:dyDescent="0.3">
      <c r="B228" s="52"/>
      <c r="C228" s="52"/>
      <c r="E228" s="46"/>
    </row>
    <row r="229" spans="1:11" hidden="1" x14ac:dyDescent="0.3">
      <c r="B229" s="52"/>
      <c r="C229" s="52"/>
      <c r="E229" s="46"/>
    </row>
    <row r="230" spans="1:11" hidden="1" x14ac:dyDescent="0.3">
      <c r="A230" s="41" t="s">
        <v>17</v>
      </c>
      <c r="B230" s="51" t="s">
        <v>88</v>
      </c>
      <c r="C230" s="56" t="s">
        <v>294</v>
      </c>
      <c r="D230" s="45"/>
      <c r="E230" s="46"/>
    </row>
    <row r="231" spans="1:11" hidden="1" x14ac:dyDescent="0.3">
      <c r="B231" s="55" t="s">
        <v>152</v>
      </c>
      <c r="C231" s="50" t="s">
        <v>213</v>
      </c>
      <c r="D231" s="40"/>
      <c r="E231" s="46"/>
      <c r="I231" s="42"/>
    </row>
    <row r="232" spans="1:11" hidden="1" x14ac:dyDescent="0.3">
      <c r="B232" s="55" t="s">
        <v>59</v>
      </c>
      <c r="C232" s="50" t="s">
        <v>221</v>
      </c>
      <c r="D232" s="40"/>
      <c r="E232" s="46"/>
      <c r="I232" s="42"/>
    </row>
    <row r="233" spans="1:11" hidden="1" x14ac:dyDescent="0.3">
      <c r="B233" s="55" t="s">
        <v>124</v>
      </c>
      <c r="C233" s="50" t="s">
        <v>214</v>
      </c>
      <c r="D233" s="40"/>
      <c r="E233" s="46"/>
      <c r="I233" s="42"/>
    </row>
    <row r="234" spans="1:11" hidden="1" x14ac:dyDescent="0.3">
      <c r="B234" s="55" t="s">
        <v>58</v>
      </c>
      <c r="C234" s="50" t="s">
        <v>222</v>
      </c>
      <c r="D234" s="40"/>
      <c r="E234" s="46"/>
      <c r="I234" s="42"/>
    </row>
    <row r="235" spans="1:11" hidden="1" x14ac:dyDescent="0.3">
      <c r="B235" s="55" t="s">
        <v>56</v>
      </c>
      <c r="C235" s="50" t="s">
        <v>215</v>
      </c>
      <c r="D235" s="40"/>
      <c r="E235" s="46"/>
      <c r="I235" s="42"/>
    </row>
    <row r="236" spans="1:11" hidden="1" x14ac:dyDescent="0.3">
      <c r="B236" s="55" t="s">
        <v>154</v>
      </c>
      <c r="C236" s="50" t="s">
        <v>223</v>
      </c>
      <c r="D236" s="40"/>
      <c r="E236" s="46"/>
      <c r="I236" s="42"/>
    </row>
    <row r="237" spans="1:11" hidden="1" x14ac:dyDescent="0.3">
      <c r="B237" s="55" t="s">
        <v>55</v>
      </c>
      <c r="C237" s="50" t="s">
        <v>216</v>
      </c>
      <c r="D237" s="40"/>
      <c r="E237" s="46"/>
      <c r="I237" s="42"/>
    </row>
    <row r="238" spans="1:11" hidden="1" x14ac:dyDescent="0.3">
      <c r="B238" s="55" t="s">
        <v>155</v>
      </c>
      <c r="C238" s="50" t="s">
        <v>224</v>
      </c>
      <c r="D238" s="40"/>
      <c r="E238" s="46"/>
      <c r="I238" s="42"/>
    </row>
    <row r="239" spans="1:11" hidden="1" x14ac:dyDescent="0.3">
      <c r="B239" s="55" t="s">
        <v>153</v>
      </c>
      <c r="C239" s="50" t="s">
        <v>217</v>
      </c>
      <c r="D239" s="40"/>
      <c r="E239" s="46"/>
      <c r="I239" s="40"/>
      <c r="K239" s="40"/>
    </row>
    <row r="240" spans="1:11" hidden="1" x14ac:dyDescent="0.3">
      <c r="B240" s="55" t="s">
        <v>60</v>
      </c>
      <c r="C240" s="50" t="s">
        <v>225</v>
      </c>
      <c r="D240" s="40"/>
      <c r="E240" s="46"/>
      <c r="I240" s="40"/>
      <c r="K240" s="40"/>
    </row>
    <row r="241" spans="1:11" hidden="1" x14ac:dyDescent="0.3">
      <c r="B241" s="55" t="s">
        <v>53</v>
      </c>
      <c r="C241" s="50" t="s">
        <v>218</v>
      </c>
      <c r="D241" s="40"/>
      <c r="E241" s="46"/>
      <c r="I241" s="42"/>
    </row>
    <row r="242" spans="1:11" hidden="1" x14ac:dyDescent="0.3">
      <c r="B242" s="55" t="s">
        <v>125</v>
      </c>
      <c r="C242" s="50" t="s">
        <v>219</v>
      </c>
      <c r="D242" s="40"/>
      <c r="E242" s="46"/>
      <c r="I242" s="42"/>
    </row>
    <row r="243" spans="1:11" hidden="1" x14ac:dyDescent="0.3">
      <c r="B243" s="55" t="s">
        <v>54</v>
      </c>
      <c r="C243" s="50" t="s">
        <v>220</v>
      </c>
      <c r="D243" s="40"/>
      <c r="E243" s="46"/>
      <c r="I243" s="42"/>
    </row>
    <row r="244" spans="1:11" hidden="1" x14ac:dyDescent="0.3">
      <c r="B244" s="51" t="s">
        <v>88</v>
      </c>
      <c r="C244" s="56" t="s">
        <v>294</v>
      </c>
      <c r="D244" s="45"/>
      <c r="E244" s="46"/>
      <c r="I244" s="42"/>
    </row>
    <row r="245" spans="1:11" hidden="1" x14ac:dyDescent="0.3">
      <c r="A245" s="41" t="s">
        <v>176</v>
      </c>
      <c r="B245" s="55" t="s">
        <v>29</v>
      </c>
      <c r="C245" s="55" t="s">
        <v>282</v>
      </c>
      <c r="D245" s="42"/>
      <c r="E245" s="46"/>
      <c r="I245" s="42"/>
    </row>
    <row r="246" spans="1:11" hidden="1" x14ac:dyDescent="0.3">
      <c r="B246" s="55" t="s">
        <v>32</v>
      </c>
      <c r="C246" s="50" t="s">
        <v>288</v>
      </c>
      <c r="D246" s="40"/>
      <c r="E246" s="46"/>
      <c r="I246" s="42"/>
    </row>
    <row r="247" spans="1:11" hidden="1" x14ac:dyDescent="0.3">
      <c r="B247" s="55" t="s">
        <v>31</v>
      </c>
      <c r="C247" s="50" t="s">
        <v>283</v>
      </c>
      <c r="D247" s="40"/>
      <c r="E247" s="46"/>
      <c r="I247" s="42"/>
    </row>
    <row r="248" spans="1:11" hidden="1" x14ac:dyDescent="0.3">
      <c r="B248" s="55" t="s">
        <v>34</v>
      </c>
      <c r="C248" s="50" t="s">
        <v>289</v>
      </c>
      <c r="D248" s="40"/>
      <c r="E248" s="47"/>
      <c r="I248" s="42"/>
    </row>
    <row r="249" spans="1:11" hidden="1" x14ac:dyDescent="0.3">
      <c r="B249" s="55" t="s">
        <v>28</v>
      </c>
      <c r="C249" s="50" t="s">
        <v>284</v>
      </c>
      <c r="D249" s="40"/>
      <c r="E249" s="48"/>
      <c r="I249" s="42"/>
    </row>
    <row r="250" spans="1:11" hidden="1" x14ac:dyDescent="0.3">
      <c r="B250" s="55" t="s">
        <v>35</v>
      </c>
      <c r="C250" s="50" t="s">
        <v>290</v>
      </c>
      <c r="D250" s="40"/>
      <c r="E250" s="47"/>
      <c r="I250" s="43"/>
    </row>
    <row r="251" spans="1:11" hidden="1" x14ac:dyDescent="0.3">
      <c r="B251" s="55" t="s">
        <v>36</v>
      </c>
      <c r="C251" s="50" t="s">
        <v>285</v>
      </c>
      <c r="D251" s="40"/>
      <c r="E251" s="48"/>
      <c r="I251" s="42"/>
      <c r="K251" s="40"/>
    </row>
    <row r="252" spans="1:11" hidden="1" x14ac:dyDescent="0.3">
      <c r="B252" s="55" t="s">
        <v>174</v>
      </c>
      <c r="C252" s="50" t="s">
        <v>291</v>
      </c>
      <c r="D252" s="40"/>
      <c r="E252" s="46"/>
      <c r="I252" s="40"/>
      <c r="K252" s="40"/>
    </row>
    <row r="253" spans="1:11" hidden="1" x14ac:dyDescent="0.3">
      <c r="B253" s="55" t="s">
        <v>30</v>
      </c>
      <c r="C253" s="50" t="s">
        <v>286</v>
      </c>
      <c r="D253" s="40"/>
      <c r="E253" s="48"/>
      <c r="I253" s="42"/>
    </row>
    <row r="254" spans="1:11" hidden="1" x14ac:dyDescent="0.3">
      <c r="B254" s="57" t="s">
        <v>145</v>
      </c>
      <c r="C254" s="53" t="s">
        <v>292</v>
      </c>
      <c r="D254" s="14"/>
      <c r="E254" s="49"/>
      <c r="I254" s="42"/>
    </row>
    <row r="255" spans="1:11" hidden="1" x14ac:dyDescent="0.3">
      <c r="B255" s="57" t="s">
        <v>144</v>
      </c>
      <c r="C255" s="53" t="s">
        <v>287</v>
      </c>
      <c r="D255" s="14"/>
      <c r="E255" s="48"/>
      <c r="I255" s="42"/>
    </row>
    <row r="256" spans="1:11" hidden="1" x14ac:dyDescent="0.3">
      <c r="B256" s="55" t="s">
        <v>33</v>
      </c>
      <c r="C256" s="50" t="s">
        <v>293</v>
      </c>
      <c r="D256" s="40"/>
      <c r="E256" s="49"/>
      <c r="I256" s="42"/>
    </row>
    <row r="257" spans="1:9" hidden="1" x14ac:dyDescent="0.3">
      <c r="B257" s="51" t="s">
        <v>88</v>
      </c>
      <c r="C257" s="56" t="s">
        <v>294</v>
      </c>
      <c r="D257" s="45"/>
      <c r="E257" s="48"/>
      <c r="I257" s="43"/>
    </row>
    <row r="258" spans="1:9" hidden="1" x14ac:dyDescent="0.3">
      <c r="A258" s="41" t="s">
        <v>175</v>
      </c>
      <c r="B258" s="55" t="s">
        <v>138</v>
      </c>
      <c r="C258" s="50" t="s">
        <v>268</v>
      </c>
      <c r="D258" s="40"/>
      <c r="E258" s="49"/>
      <c r="I258" s="42"/>
    </row>
    <row r="259" spans="1:9" hidden="1" x14ac:dyDescent="0.3">
      <c r="B259" s="55" t="s">
        <v>152</v>
      </c>
      <c r="C259" s="50" t="s">
        <v>213</v>
      </c>
      <c r="D259" s="40"/>
      <c r="E259" s="48"/>
      <c r="I259" s="42"/>
    </row>
    <row r="260" spans="1:9" hidden="1" x14ac:dyDescent="0.3">
      <c r="B260" s="55" t="s">
        <v>38</v>
      </c>
      <c r="C260" s="50" t="s">
        <v>269</v>
      </c>
      <c r="D260" s="40"/>
      <c r="E260" s="49"/>
      <c r="I260" s="42"/>
    </row>
    <row r="261" spans="1:9" hidden="1" x14ac:dyDescent="0.3">
      <c r="B261" s="55" t="s">
        <v>59</v>
      </c>
      <c r="C261" s="50" t="s">
        <v>221</v>
      </c>
      <c r="D261" s="40"/>
      <c r="E261" s="48"/>
      <c r="I261" s="42"/>
    </row>
    <row r="262" spans="1:9" hidden="1" x14ac:dyDescent="0.3">
      <c r="B262" s="55" t="s">
        <v>39</v>
      </c>
      <c r="C262" s="50" t="s">
        <v>270</v>
      </c>
      <c r="D262" s="40"/>
      <c r="E262" s="49"/>
      <c r="I262" s="42"/>
    </row>
    <row r="263" spans="1:9" hidden="1" x14ac:dyDescent="0.3">
      <c r="B263" s="55" t="s">
        <v>124</v>
      </c>
      <c r="C263" s="50" t="s">
        <v>214</v>
      </c>
      <c r="D263" s="40"/>
      <c r="E263" s="48"/>
      <c r="I263" s="42"/>
    </row>
    <row r="264" spans="1:9" hidden="1" x14ac:dyDescent="0.3">
      <c r="B264" s="55" t="s">
        <v>139</v>
      </c>
      <c r="C264" s="50" t="s">
        <v>271</v>
      </c>
      <c r="D264" s="40"/>
      <c r="E264" s="49"/>
      <c r="I264" s="42"/>
    </row>
    <row r="265" spans="1:9" hidden="1" x14ac:dyDescent="0.3">
      <c r="B265" s="55" t="s">
        <v>58</v>
      </c>
      <c r="C265" s="50" t="s">
        <v>222</v>
      </c>
      <c r="D265" s="40"/>
      <c r="E265" s="48"/>
    </row>
    <row r="266" spans="1:9" hidden="1" x14ac:dyDescent="0.3">
      <c r="B266" s="55" t="s">
        <v>40</v>
      </c>
      <c r="C266" s="50" t="s">
        <v>272</v>
      </c>
      <c r="D266" s="40"/>
      <c r="E266" s="49"/>
    </row>
    <row r="267" spans="1:9" hidden="1" x14ac:dyDescent="0.3">
      <c r="B267" s="55" t="s">
        <v>56</v>
      </c>
      <c r="C267" s="50" t="s">
        <v>215</v>
      </c>
      <c r="D267" s="40"/>
      <c r="E267" s="48"/>
      <c r="I267" s="42"/>
    </row>
    <row r="268" spans="1:9" hidden="1" x14ac:dyDescent="0.3">
      <c r="B268" s="55" t="s">
        <v>140</v>
      </c>
      <c r="C268" s="50" t="s">
        <v>273</v>
      </c>
      <c r="D268" s="40"/>
      <c r="E268" s="49"/>
      <c r="I268" s="42"/>
    </row>
    <row r="269" spans="1:9" hidden="1" x14ac:dyDescent="0.3">
      <c r="B269" s="55" t="s">
        <v>154</v>
      </c>
      <c r="C269" s="50" t="s">
        <v>223</v>
      </c>
      <c r="D269" s="40"/>
      <c r="E269" s="48"/>
      <c r="I269" s="42"/>
    </row>
    <row r="270" spans="1:9" hidden="1" x14ac:dyDescent="0.3">
      <c r="B270" s="55" t="s">
        <v>141</v>
      </c>
      <c r="C270" s="50" t="s">
        <v>274</v>
      </c>
      <c r="D270" s="40"/>
      <c r="E270" s="49"/>
      <c r="I270" s="42"/>
    </row>
    <row r="271" spans="1:9" hidden="1" x14ac:dyDescent="0.3">
      <c r="B271" s="55" t="s">
        <v>55</v>
      </c>
      <c r="C271" s="50" t="s">
        <v>216</v>
      </c>
      <c r="D271" s="40"/>
      <c r="E271" s="48"/>
      <c r="I271" s="42"/>
    </row>
    <row r="272" spans="1:9" hidden="1" x14ac:dyDescent="0.3">
      <c r="B272" s="55" t="s">
        <v>155</v>
      </c>
      <c r="C272" s="50" t="s">
        <v>224</v>
      </c>
      <c r="D272" s="40"/>
      <c r="E272" s="49"/>
      <c r="I272" s="42"/>
    </row>
    <row r="273" spans="1:11" hidden="1" x14ac:dyDescent="0.3">
      <c r="B273" s="55" t="s">
        <v>153</v>
      </c>
      <c r="C273" s="50" t="s">
        <v>217</v>
      </c>
      <c r="D273" s="40"/>
      <c r="E273" s="48"/>
      <c r="I273" s="42"/>
    </row>
    <row r="274" spans="1:11" hidden="1" x14ac:dyDescent="0.3">
      <c r="B274" s="55" t="s">
        <v>60</v>
      </c>
      <c r="C274" s="50" t="s">
        <v>225</v>
      </c>
      <c r="D274" s="40"/>
      <c r="E274" s="49"/>
      <c r="I274" s="42"/>
    </row>
    <row r="275" spans="1:11" hidden="1" x14ac:dyDescent="0.3">
      <c r="B275" s="55" t="s">
        <v>53</v>
      </c>
      <c r="C275" s="50" t="s">
        <v>218</v>
      </c>
      <c r="D275" s="40"/>
      <c r="E275" s="48"/>
      <c r="I275" s="42"/>
    </row>
    <row r="276" spans="1:11" hidden="1" x14ac:dyDescent="0.3">
      <c r="B276" s="55" t="s">
        <v>125</v>
      </c>
      <c r="C276" s="50" t="s">
        <v>219</v>
      </c>
      <c r="D276" s="40"/>
      <c r="E276" s="49"/>
      <c r="I276" s="42"/>
    </row>
    <row r="277" spans="1:11" hidden="1" x14ac:dyDescent="0.3">
      <c r="B277" s="55" t="s">
        <v>54</v>
      </c>
      <c r="C277" s="50" t="s">
        <v>220</v>
      </c>
      <c r="D277" s="40"/>
      <c r="E277" s="48"/>
      <c r="I277" s="42"/>
    </row>
    <row r="278" spans="1:11" hidden="1" x14ac:dyDescent="0.3">
      <c r="B278" s="55"/>
      <c r="C278" s="50"/>
      <c r="D278" s="40"/>
      <c r="E278" s="48"/>
      <c r="I278" s="42"/>
    </row>
    <row r="279" spans="1:11" hidden="1" x14ac:dyDescent="0.3">
      <c r="B279" s="51" t="s">
        <v>88</v>
      </c>
      <c r="C279" s="56" t="s">
        <v>294</v>
      </c>
      <c r="D279" s="45"/>
      <c r="E279" s="49"/>
      <c r="I279" s="42"/>
    </row>
    <row r="280" spans="1:11" hidden="1" x14ac:dyDescent="0.3">
      <c r="A280" s="41" t="s">
        <v>177</v>
      </c>
      <c r="B280" s="55" t="s">
        <v>51</v>
      </c>
      <c r="C280" s="50" t="s">
        <v>200</v>
      </c>
      <c r="D280" s="40"/>
      <c r="E280" s="48"/>
      <c r="I280" s="40"/>
    </row>
    <row r="281" spans="1:11" hidden="1" x14ac:dyDescent="0.3">
      <c r="B281" s="55" t="s">
        <v>46</v>
      </c>
      <c r="C281" s="50" t="s">
        <v>204</v>
      </c>
      <c r="D281" s="40"/>
      <c r="E281" s="49"/>
      <c r="I281" s="42"/>
    </row>
    <row r="282" spans="1:11" hidden="1" x14ac:dyDescent="0.3">
      <c r="B282" s="55" t="s">
        <v>118</v>
      </c>
      <c r="C282" s="50" t="s">
        <v>201</v>
      </c>
      <c r="D282" s="40"/>
      <c r="E282" s="48"/>
      <c r="I282" s="42"/>
    </row>
    <row r="283" spans="1:11" hidden="1" x14ac:dyDescent="0.3">
      <c r="B283" s="55" t="s">
        <v>47</v>
      </c>
      <c r="C283" s="50" t="s">
        <v>205</v>
      </c>
      <c r="D283" s="40"/>
      <c r="E283" s="46"/>
      <c r="I283" s="42"/>
    </row>
    <row r="284" spans="1:11" hidden="1" x14ac:dyDescent="0.3">
      <c r="B284" s="55" t="s">
        <v>150</v>
      </c>
      <c r="C284" s="50" t="s">
        <v>202</v>
      </c>
      <c r="D284" s="40"/>
      <c r="E284" s="46"/>
      <c r="I284" s="42"/>
    </row>
    <row r="285" spans="1:11" hidden="1" x14ac:dyDescent="0.3">
      <c r="B285" s="55" t="s">
        <v>49</v>
      </c>
      <c r="C285" s="50" t="s">
        <v>206</v>
      </c>
      <c r="D285" s="40"/>
      <c r="E285" s="48"/>
      <c r="I285" s="40"/>
      <c r="K285" s="40"/>
    </row>
    <row r="286" spans="1:11" hidden="1" x14ac:dyDescent="0.3">
      <c r="B286" s="55" t="s">
        <v>50</v>
      </c>
      <c r="C286" s="50" t="s">
        <v>203</v>
      </c>
      <c r="D286" s="40"/>
      <c r="E286" s="48"/>
      <c r="I286" s="42"/>
      <c r="K286" s="40"/>
    </row>
    <row r="287" spans="1:11" hidden="1" x14ac:dyDescent="0.3">
      <c r="B287" s="55" t="s">
        <v>48</v>
      </c>
      <c r="C287" s="50" t="s">
        <v>207</v>
      </c>
      <c r="D287" s="40"/>
      <c r="E287" s="48"/>
      <c r="I287" s="42"/>
    </row>
    <row r="288" spans="1:11" hidden="1" x14ac:dyDescent="0.3">
      <c r="B288" s="55" t="s">
        <v>119</v>
      </c>
      <c r="C288" s="50" t="s">
        <v>208</v>
      </c>
      <c r="D288" s="40"/>
      <c r="E288" s="48"/>
      <c r="I288" s="42"/>
    </row>
    <row r="289" spans="2:5" hidden="1" x14ac:dyDescent="0.3"/>
    <row r="290" spans="2:5" hidden="1" x14ac:dyDescent="0.3">
      <c r="B290" t="s">
        <v>295</v>
      </c>
      <c r="C290" t="s">
        <v>296</v>
      </c>
      <c r="D290" t="s">
        <v>333</v>
      </c>
      <c r="E290" t="s">
        <v>335</v>
      </c>
    </row>
    <row r="291" spans="2:5" hidden="1" x14ac:dyDescent="0.3">
      <c r="B291" t="s">
        <v>77</v>
      </c>
      <c r="C291" s="40" t="s">
        <v>77</v>
      </c>
      <c r="D291" s="40" t="s">
        <v>312</v>
      </c>
      <c r="E291" s="40" t="str">
        <f>CONCATENATE(Table_Name28[[#This Row],[Table name]],"[Link]")</f>
        <v>Abs[Link]</v>
      </c>
    </row>
    <row r="292" spans="2:5" hidden="1" x14ac:dyDescent="0.3">
      <c r="B292" t="s">
        <v>19</v>
      </c>
      <c r="C292" s="40" t="s">
        <v>19</v>
      </c>
      <c r="D292" s="40" t="s">
        <v>313</v>
      </c>
      <c r="E292" s="40" t="str">
        <f>CONCATENATE(Table_Name28[[#This Row],[Table name]],"[Link]")</f>
        <v>Calves[Link]</v>
      </c>
    </row>
    <row r="293" spans="2:5" hidden="1" x14ac:dyDescent="0.3">
      <c r="B293" t="s">
        <v>18</v>
      </c>
      <c r="C293" s="40" t="s">
        <v>18</v>
      </c>
      <c r="D293" s="40" t="s">
        <v>314</v>
      </c>
      <c r="E293" s="40" t="str">
        <f>CONCATENATE(Table_Name28[[#This Row],[Table name]],"[Link]")</f>
        <v>Biceps[Link]</v>
      </c>
    </row>
    <row r="294" spans="2:5" hidden="1" x14ac:dyDescent="0.3">
      <c r="B294" t="s">
        <v>117</v>
      </c>
      <c r="C294" s="40" t="s">
        <v>297</v>
      </c>
      <c r="D294" s="40" t="s">
        <v>315</v>
      </c>
      <c r="E294" s="40" t="str">
        <f>CONCATENATE(Table_Name28[[#This Row],[Table name]],"[Link]")</f>
        <v>Rear_Delts[Link]</v>
      </c>
    </row>
    <row r="295" spans="2:5" hidden="1" x14ac:dyDescent="0.3">
      <c r="B295" t="s">
        <v>105</v>
      </c>
      <c r="C295" s="40" t="s">
        <v>298</v>
      </c>
      <c r="D295" s="40" t="s">
        <v>316</v>
      </c>
      <c r="E295" s="40" t="str">
        <f>CONCATENATE(Table_Name28[[#This Row],[Table name]],"[Link]")</f>
        <v>Side_Delts[Link]</v>
      </c>
    </row>
    <row r="296" spans="2:5" hidden="1" x14ac:dyDescent="0.3">
      <c r="B296" t="s">
        <v>120</v>
      </c>
      <c r="C296" s="40" t="s">
        <v>120</v>
      </c>
      <c r="D296" s="40" t="s">
        <v>317</v>
      </c>
      <c r="E296" s="40" t="str">
        <f>CONCATENATE(Table_Name28[[#This Row],[Table name]],"[Link]")</f>
        <v>Traps[Link]</v>
      </c>
    </row>
    <row r="297" spans="2:5" hidden="1" x14ac:dyDescent="0.3">
      <c r="B297" t="s">
        <v>52</v>
      </c>
      <c r="C297" s="40" t="s">
        <v>299</v>
      </c>
      <c r="D297" s="40" t="s">
        <v>318</v>
      </c>
      <c r="E297" s="40" t="str">
        <f>CONCATENATE(Table_Name28[[#This Row],[Table name]],"[Link]")</f>
        <v>Horizontal_Triceps[Link]</v>
      </c>
    </row>
    <row r="298" spans="2:5" hidden="1" x14ac:dyDescent="0.3">
      <c r="B298" t="s">
        <v>57</v>
      </c>
      <c r="C298" s="40" t="s">
        <v>300</v>
      </c>
      <c r="D298" s="40" t="s">
        <v>319</v>
      </c>
      <c r="E298" s="40" t="str">
        <f>CONCATENATE(Table_Name28[[#This Row],[Table name]],"[Link]")</f>
        <v>Vertical_Triceps[Link]</v>
      </c>
    </row>
    <row r="299" spans="2:5" hidden="1" x14ac:dyDescent="0.3">
      <c r="B299" t="s">
        <v>343</v>
      </c>
      <c r="C299" s="40" t="s">
        <v>301</v>
      </c>
      <c r="D299" s="40" t="s">
        <v>334</v>
      </c>
      <c r="E299" s="40" t="str">
        <f>CONCATENATE(Table_Name28[[#This Row],[Table name]],"[Link]")</f>
        <v>Horizonal_Back[Link]</v>
      </c>
    </row>
    <row r="300" spans="2:5" hidden="1" x14ac:dyDescent="0.3">
      <c r="B300" t="s">
        <v>344</v>
      </c>
      <c r="C300" s="40" t="s">
        <v>302</v>
      </c>
      <c r="D300" s="40" t="s">
        <v>320</v>
      </c>
      <c r="E300" s="40" t="str">
        <f>CONCATENATE(Table_Name28[[#This Row],[Table name]],"[Link]")</f>
        <v>Vertical_Back[Link]</v>
      </c>
    </row>
    <row r="301" spans="2:5" hidden="1" x14ac:dyDescent="0.3">
      <c r="B301" t="s">
        <v>20</v>
      </c>
      <c r="C301" s="40" t="s">
        <v>20</v>
      </c>
      <c r="D301" s="40" t="s">
        <v>321</v>
      </c>
      <c r="E301" s="40" t="str">
        <f>CONCATENATE(Table_Name28[[#This Row],[Table name]],"[Link]")</f>
        <v>Quads[Link]</v>
      </c>
    </row>
    <row r="302" spans="2:5" hidden="1" x14ac:dyDescent="0.3">
      <c r="B302" t="s">
        <v>108</v>
      </c>
      <c r="C302" s="40" t="s">
        <v>108</v>
      </c>
      <c r="D302" s="40" t="s">
        <v>322</v>
      </c>
      <c r="E302" s="40" t="str">
        <f>CONCATENATE(Table_Name28[[#This Row],[Table name]],"[Link]")</f>
        <v>Glutes[Link]</v>
      </c>
    </row>
    <row r="303" spans="2:5" hidden="1" x14ac:dyDescent="0.3">
      <c r="B303" t="s">
        <v>347</v>
      </c>
      <c r="C303" s="40" t="s">
        <v>303</v>
      </c>
      <c r="D303" s="40" t="s">
        <v>323</v>
      </c>
      <c r="E303" s="40" t="str">
        <f>CONCATENATE(Table_Name28[[#This Row],[Table name]],"[Link]")</f>
        <v>Hamstrings_Hip_Hinge[Link]</v>
      </c>
    </row>
    <row r="304" spans="2:5" hidden="1" x14ac:dyDescent="0.3">
      <c r="B304" t="s">
        <v>346</v>
      </c>
      <c r="C304" s="40" t="s">
        <v>304</v>
      </c>
      <c r="D304" s="40" t="s">
        <v>324</v>
      </c>
      <c r="E304" s="40" t="str">
        <f>CONCATENATE(Table_Name28[[#This Row],[Table name]],"[Link]")</f>
        <v>Hamstrings_Isolation[Link]</v>
      </c>
    </row>
    <row r="305" spans="2:5" hidden="1" x14ac:dyDescent="0.3">
      <c r="B305" t="s">
        <v>37</v>
      </c>
      <c r="C305" s="40" t="s">
        <v>305</v>
      </c>
      <c r="D305" s="40" t="s">
        <v>325</v>
      </c>
      <c r="E305" s="40" t="str">
        <f>CONCATENATE(Table_Name28[[#This Row],[Table name]],"[Link]")</f>
        <v>Chest_Isolation[Link]</v>
      </c>
    </row>
    <row r="306" spans="2:5" hidden="1" x14ac:dyDescent="0.3">
      <c r="B306" t="s">
        <v>22</v>
      </c>
      <c r="C306" s="40" t="s">
        <v>306</v>
      </c>
      <c r="D306" s="40" t="s">
        <v>326</v>
      </c>
      <c r="E306" s="40" t="str">
        <f>CONCATENATE(Table_Name28[[#This Row],[Table name]],"[Link]")</f>
        <v>Horizontal_Push[Link]</v>
      </c>
    </row>
    <row r="307" spans="2:5" hidden="1" x14ac:dyDescent="0.3">
      <c r="B307" t="s">
        <v>143</v>
      </c>
      <c r="C307" s="40" t="s">
        <v>307</v>
      </c>
      <c r="D307" s="40" t="s">
        <v>327</v>
      </c>
      <c r="E307" s="40" t="str">
        <f>CONCATENATE(Table_Name28[[#This Row],[Table name]],"[Link]")</f>
        <v>Incline_Push[Link]</v>
      </c>
    </row>
    <row r="308" spans="2:5" hidden="1" x14ac:dyDescent="0.3">
      <c r="B308" t="s">
        <v>104</v>
      </c>
      <c r="C308" s="40" t="s">
        <v>308</v>
      </c>
      <c r="D308" s="40" t="s">
        <v>328</v>
      </c>
      <c r="E308" s="40" t="str">
        <f>CONCATENATE(Table_Name28[[#This Row],[Table name]],"[Link]")</f>
        <v>Front_Delts[Link]</v>
      </c>
    </row>
    <row r="309" spans="2:5" hidden="1" x14ac:dyDescent="0.3">
      <c r="B309" t="s">
        <v>17</v>
      </c>
      <c r="C309" s="40" t="s">
        <v>17</v>
      </c>
      <c r="D309" s="40" t="s">
        <v>329</v>
      </c>
      <c r="E309" s="40" t="str">
        <f>CONCATENATE(Table_Name28[[#This Row],[Table name]],"[Link]")</f>
        <v>Triceps[Link]</v>
      </c>
    </row>
    <row r="310" spans="2:5" hidden="1" x14ac:dyDescent="0.3">
      <c r="B310" t="s">
        <v>176</v>
      </c>
      <c r="C310" s="40" t="s">
        <v>309</v>
      </c>
      <c r="D310" s="40" t="s">
        <v>330</v>
      </c>
      <c r="E310" s="40" t="str">
        <f>CONCATENATE(Table_Name28[[#This Row],[Table name]],"[Link]")</f>
        <v>Incline_Push_or_Front_Delts[Link]</v>
      </c>
    </row>
    <row r="311" spans="2:5" hidden="1" x14ac:dyDescent="0.3">
      <c r="B311" t="s">
        <v>175</v>
      </c>
      <c r="C311" s="40" t="s">
        <v>310</v>
      </c>
      <c r="D311" s="40" t="s">
        <v>331</v>
      </c>
      <c r="E311" s="40" t="str">
        <f>CONCATENATE(Table_Name28[[#This Row],[Table name]],"[Link]")</f>
        <v>Chest_Isolation_or_Triceps[Link]</v>
      </c>
    </row>
    <row r="312" spans="2:5" hidden="1" x14ac:dyDescent="0.3">
      <c r="B312" t="s">
        <v>345</v>
      </c>
      <c r="C312" s="40" t="s">
        <v>311</v>
      </c>
      <c r="D312" s="40" t="s">
        <v>332</v>
      </c>
      <c r="E312" s="40" t="str">
        <f>CONCATENATE(Table_Name28[[#This Row],[Table name]],"[Link]")</f>
        <v>Rear_or_Side_Delts[Link]</v>
      </c>
    </row>
    <row r="313" spans="2:5" hidden="1" x14ac:dyDescent="0.3"/>
    <row r="314" spans="2:5" hidden="1" x14ac:dyDescent="0.3">
      <c r="B314" s="10" t="s">
        <v>88</v>
      </c>
      <c r="C314" t="s">
        <v>294</v>
      </c>
      <c r="D314" s="10" t="s">
        <v>295</v>
      </c>
    </row>
    <row r="315" spans="2:5" hidden="1" x14ac:dyDescent="0.3">
      <c r="B315" s="40" t="s">
        <v>109</v>
      </c>
      <c r="C315" t="s">
        <v>178</v>
      </c>
      <c r="D315" t="s">
        <v>77</v>
      </c>
    </row>
    <row r="316" spans="2:5" hidden="1" x14ac:dyDescent="0.3">
      <c r="B316" s="40" t="s">
        <v>79</v>
      </c>
      <c r="C316" t="s">
        <v>179</v>
      </c>
      <c r="D316" t="s">
        <v>77</v>
      </c>
    </row>
    <row r="317" spans="2:5" hidden="1" x14ac:dyDescent="0.3">
      <c r="B317" s="40" t="s">
        <v>80</v>
      </c>
      <c r="C317" t="s">
        <v>180</v>
      </c>
      <c r="D317" t="s">
        <v>77</v>
      </c>
    </row>
    <row r="318" spans="2:5" hidden="1" x14ac:dyDescent="0.3">
      <c r="B318" s="40" t="s">
        <v>78</v>
      </c>
      <c r="C318" t="s">
        <v>181</v>
      </c>
      <c r="D318" t="s">
        <v>77</v>
      </c>
    </row>
    <row r="319" spans="2:5" hidden="1" x14ac:dyDescent="0.3">
      <c r="B319" s="42" t="s">
        <v>110</v>
      </c>
      <c r="C319" t="s">
        <v>182</v>
      </c>
      <c r="D319" t="s">
        <v>77</v>
      </c>
    </row>
    <row r="320" spans="2:5" hidden="1" x14ac:dyDescent="0.3">
      <c r="B320" s="40" t="s">
        <v>81</v>
      </c>
      <c r="C320" t="s">
        <v>183</v>
      </c>
      <c r="D320" t="s">
        <v>77</v>
      </c>
    </row>
    <row r="321" spans="2:4" hidden="1" x14ac:dyDescent="0.3">
      <c r="B321" s="40" t="s">
        <v>146</v>
      </c>
      <c r="C321" t="s">
        <v>184</v>
      </c>
      <c r="D321" t="s">
        <v>77</v>
      </c>
    </row>
    <row r="322" spans="2:4" hidden="1" x14ac:dyDescent="0.3">
      <c r="B322" s="40" t="s">
        <v>61</v>
      </c>
      <c r="C322" t="s">
        <v>189</v>
      </c>
      <c r="D322" t="s">
        <v>18</v>
      </c>
    </row>
    <row r="323" spans="2:4" hidden="1" x14ac:dyDescent="0.3">
      <c r="B323" s="40" t="s">
        <v>62</v>
      </c>
      <c r="C323" t="s">
        <v>190</v>
      </c>
      <c r="D323" t="s">
        <v>18</v>
      </c>
    </row>
    <row r="324" spans="2:4" hidden="1" x14ac:dyDescent="0.3">
      <c r="B324" s="40" t="s">
        <v>112</v>
      </c>
      <c r="C324" t="s">
        <v>191</v>
      </c>
      <c r="D324" t="s">
        <v>18</v>
      </c>
    </row>
    <row r="325" spans="2:4" hidden="1" x14ac:dyDescent="0.3">
      <c r="B325" s="40" t="s">
        <v>63</v>
      </c>
      <c r="C325" t="s">
        <v>192</v>
      </c>
      <c r="D325" t="s">
        <v>18</v>
      </c>
    </row>
    <row r="326" spans="2:4" hidden="1" x14ac:dyDescent="0.3">
      <c r="B326" s="40" t="s">
        <v>113</v>
      </c>
      <c r="C326" t="s">
        <v>193</v>
      </c>
      <c r="D326" t="s">
        <v>18</v>
      </c>
    </row>
    <row r="327" spans="2:4" hidden="1" x14ac:dyDescent="0.3">
      <c r="B327" s="40" t="s">
        <v>114</v>
      </c>
      <c r="C327" t="s">
        <v>194</v>
      </c>
      <c r="D327" t="s">
        <v>18</v>
      </c>
    </row>
    <row r="328" spans="2:4" hidden="1" x14ac:dyDescent="0.3">
      <c r="B328" s="40" t="s">
        <v>147</v>
      </c>
      <c r="C328" t="s">
        <v>195</v>
      </c>
      <c r="D328" t="s">
        <v>18</v>
      </c>
    </row>
    <row r="329" spans="2:4" hidden="1" x14ac:dyDescent="0.3">
      <c r="B329" s="40" t="s">
        <v>148</v>
      </c>
      <c r="C329" t="s">
        <v>196</v>
      </c>
      <c r="D329" t="s">
        <v>18</v>
      </c>
    </row>
    <row r="330" spans="2:4" hidden="1" x14ac:dyDescent="0.3">
      <c r="B330" s="42" t="s">
        <v>115</v>
      </c>
      <c r="C330" t="s">
        <v>197</v>
      </c>
      <c r="D330" t="s">
        <v>18</v>
      </c>
    </row>
    <row r="331" spans="2:4" hidden="1" x14ac:dyDescent="0.3">
      <c r="B331" s="40" t="s">
        <v>116</v>
      </c>
      <c r="C331" t="s">
        <v>198</v>
      </c>
      <c r="D331" t="s">
        <v>18</v>
      </c>
    </row>
    <row r="332" spans="2:4" hidden="1" x14ac:dyDescent="0.3">
      <c r="B332" s="40" t="s">
        <v>149</v>
      </c>
      <c r="C332" t="s">
        <v>199</v>
      </c>
      <c r="D332" t="s">
        <v>18</v>
      </c>
    </row>
    <row r="333" spans="2:4" hidden="1" x14ac:dyDescent="0.3">
      <c r="B333" s="40" t="s">
        <v>111</v>
      </c>
      <c r="C333" t="s">
        <v>185</v>
      </c>
      <c r="D333" t="s">
        <v>19</v>
      </c>
    </row>
    <row r="334" spans="2:4" hidden="1" x14ac:dyDescent="0.3">
      <c r="B334" s="40" t="s">
        <v>75</v>
      </c>
      <c r="C334" t="s">
        <v>186</v>
      </c>
      <c r="D334" t="s">
        <v>19</v>
      </c>
    </row>
    <row r="335" spans="2:4" hidden="1" x14ac:dyDescent="0.3">
      <c r="B335" s="40" t="s">
        <v>74</v>
      </c>
      <c r="C335" t="s">
        <v>187</v>
      </c>
      <c r="D335" t="s">
        <v>19</v>
      </c>
    </row>
    <row r="336" spans="2:4" hidden="1" x14ac:dyDescent="0.3">
      <c r="B336" s="40" t="s">
        <v>76</v>
      </c>
      <c r="C336" t="s">
        <v>188</v>
      </c>
      <c r="D336" t="s">
        <v>19</v>
      </c>
    </row>
    <row r="337" spans="2:4" hidden="1" x14ac:dyDescent="0.3">
      <c r="B337" s="40" t="s">
        <v>138</v>
      </c>
      <c r="C337" t="s">
        <v>268</v>
      </c>
      <c r="D337" t="s">
        <v>37</v>
      </c>
    </row>
    <row r="338" spans="2:4" hidden="1" x14ac:dyDescent="0.3">
      <c r="B338" s="40" t="s">
        <v>38</v>
      </c>
      <c r="C338" t="s">
        <v>269</v>
      </c>
      <c r="D338" t="s">
        <v>37</v>
      </c>
    </row>
    <row r="339" spans="2:4" hidden="1" x14ac:dyDescent="0.3">
      <c r="B339" s="40" t="s">
        <v>39</v>
      </c>
      <c r="C339" t="s">
        <v>270</v>
      </c>
      <c r="D339" t="s">
        <v>37</v>
      </c>
    </row>
    <row r="340" spans="2:4" hidden="1" x14ac:dyDescent="0.3">
      <c r="B340" s="40" t="s">
        <v>139</v>
      </c>
      <c r="C340" t="s">
        <v>271</v>
      </c>
      <c r="D340" t="s">
        <v>37</v>
      </c>
    </row>
    <row r="341" spans="2:4" hidden="1" x14ac:dyDescent="0.3">
      <c r="B341" s="40" t="s">
        <v>40</v>
      </c>
      <c r="C341" t="s">
        <v>272</v>
      </c>
      <c r="D341" t="s">
        <v>37</v>
      </c>
    </row>
    <row r="342" spans="2:4" hidden="1" x14ac:dyDescent="0.3">
      <c r="B342" s="40" t="s">
        <v>140</v>
      </c>
      <c r="C342" t="s">
        <v>273</v>
      </c>
      <c r="D342" t="s">
        <v>37</v>
      </c>
    </row>
    <row r="343" spans="2:4" hidden="1" x14ac:dyDescent="0.3">
      <c r="B343" s="40" t="s">
        <v>141</v>
      </c>
      <c r="C343" t="s">
        <v>274</v>
      </c>
      <c r="D343" t="s">
        <v>37</v>
      </c>
    </row>
    <row r="344" spans="2:4" hidden="1" x14ac:dyDescent="0.3">
      <c r="B344" s="40" t="s">
        <v>138</v>
      </c>
      <c r="C344" t="s">
        <v>268</v>
      </c>
      <c r="D344" t="s">
        <v>175</v>
      </c>
    </row>
    <row r="345" spans="2:4" hidden="1" x14ac:dyDescent="0.3">
      <c r="B345" s="40" t="s">
        <v>152</v>
      </c>
      <c r="C345" t="s">
        <v>213</v>
      </c>
      <c r="D345" t="s">
        <v>175</v>
      </c>
    </row>
    <row r="346" spans="2:4" hidden="1" x14ac:dyDescent="0.3">
      <c r="B346" s="40" t="s">
        <v>38</v>
      </c>
      <c r="C346" t="s">
        <v>269</v>
      </c>
      <c r="D346" t="s">
        <v>175</v>
      </c>
    </row>
    <row r="347" spans="2:4" hidden="1" x14ac:dyDescent="0.3">
      <c r="B347" s="40" t="s">
        <v>59</v>
      </c>
      <c r="C347" t="s">
        <v>221</v>
      </c>
      <c r="D347" t="s">
        <v>175</v>
      </c>
    </row>
    <row r="348" spans="2:4" hidden="1" x14ac:dyDescent="0.3">
      <c r="B348" s="40" t="s">
        <v>39</v>
      </c>
      <c r="C348" t="s">
        <v>270</v>
      </c>
      <c r="D348" t="s">
        <v>175</v>
      </c>
    </row>
    <row r="349" spans="2:4" hidden="1" x14ac:dyDescent="0.3">
      <c r="B349" s="40" t="s">
        <v>124</v>
      </c>
      <c r="C349" t="s">
        <v>214</v>
      </c>
      <c r="D349" t="s">
        <v>175</v>
      </c>
    </row>
    <row r="350" spans="2:4" hidden="1" x14ac:dyDescent="0.3">
      <c r="B350" s="40" t="s">
        <v>139</v>
      </c>
      <c r="C350" t="s">
        <v>271</v>
      </c>
      <c r="D350" t="s">
        <v>175</v>
      </c>
    </row>
    <row r="351" spans="2:4" hidden="1" x14ac:dyDescent="0.3">
      <c r="B351" s="40" t="s">
        <v>58</v>
      </c>
      <c r="C351" t="s">
        <v>222</v>
      </c>
      <c r="D351" t="s">
        <v>175</v>
      </c>
    </row>
    <row r="352" spans="2:4" hidden="1" x14ac:dyDescent="0.3">
      <c r="B352" s="40" t="s">
        <v>40</v>
      </c>
      <c r="C352" t="s">
        <v>272</v>
      </c>
      <c r="D352" t="s">
        <v>175</v>
      </c>
    </row>
    <row r="353" spans="2:4" hidden="1" x14ac:dyDescent="0.3">
      <c r="B353" s="40" t="s">
        <v>56</v>
      </c>
      <c r="C353" t="s">
        <v>215</v>
      </c>
      <c r="D353" t="s">
        <v>175</v>
      </c>
    </row>
    <row r="354" spans="2:4" hidden="1" x14ac:dyDescent="0.3">
      <c r="B354" s="40" t="s">
        <v>140</v>
      </c>
      <c r="C354" t="s">
        <v>273</v>
      </c>
      <c r="D354" t="s">
        <v>175</v>
      </c>
    </row>
    <row r="355" spans="2:4" hidden="1" x14ac:dyDescent="0.3">
      <c r="B355" s="40" t="s">
        <v>154</v>
      </c>
      <c r="C355" t="s">
        <v>223</v>
      </c>
      <c r="D355" t="s">
        <v>175</v>
      </c>
    </row>
    <row r="356" spans="2:4" hidden="1" x14ac:dyDescent="0.3">
      <c r="B356" s="40" t="s">
        <v>141</v>
      </c>
      <c r="C356" t="s">
        <v>274</v>
      </c>
      <c r="D356" t="s">
        <v>175</v>
      </c>
    </row>
    <row r="357" spans="2:4" hidden="1" x14ac:dyDescent="0.3">
      <c r="B357" s="40" t="s">
        <v>55</v>
      </c>
      <c r="C357" t="s">
        <v>216</v>
      </c>
      <c r="D357" t="s">
        <v>175</v>
      </c>
    </row>
    <row r="358" spans="2:4" hidden="1" x14ac:dyDescent="0.3">
      <c r="B358" s="40" t="s">
        <v>155</v>
      </c>
      <c r="C358" t="s">
        <v>224</v>
      </c>
      <c r="D358" t="s">
        <v>175</v>
      </c>
    </row>
    <row r="359" spans="2:4" hidden="1" x14ac:dyDescent="0.3">
      <c r="B359" s="40" t="s">
        <v>153</v>
      </c>
      <c r="C359" t="s">
        <v>217</v>
      </c>
      <c r="D359" t="s">
        <v>175</v>
      </c>
    </row>
    <row r="360" spans="2:4" hidden="1" x14ac:dyDescent="0.3">
      <c r="B360" s="40" t="s">
        <v>60</v>
      </c>
      <c r="C360" t="s">
        <v>225</v>
      </c>
      <c r="D360" t="s">
        <v>175</v>
      </c>
    </row>
    <row r="361" spans="2:4" hidden="1" x14ac:dyDescent="0.3">
      <c r="B361" s="40" t="s">
        <v>53</v>
      </c>
      <c r="C361" t="s">
        <v>218</v>
      </c>
      <c r="D361" t="s">
        <v>175</v>
      </c>
    </row>
    <row r="362" spans="2:4" hidden="1" x14ac:dyDescent="0.3">
      <c r="B362" s="40" t="s">
        <v>125</v>
      </c>
      <c r="C362" t="s">
        <v>219</v>
      </c>
      <c r="D362" t="s">
        <v>175</v>
      </c>
    </row>
    <row r="363" spans="2:4" hidden="1" x14ac:dyDescent="0.3">
      <c r="B363" s="40" t="s">
        <v>54</v>
      </c>
      <c r="C363" t="s">
        <v>220</v>
      </c>
      <c r="D363" t="s">
        <v>175</v>
      </c>
    </row>
    <row r="364" spans="2:4" hidden="1" x14ac:dyDescent="0.3">
      <c r="B364" s="40" t="s">
        <v>32</v>
      </c>
      <c r="C364" t="s">
        <v>288</v>
      </c>
      <c r="D364" t="s">
        <v>104</v>
      </c>
    </row>
    <row r="365" spans="2:4" hidden="1" x14ac:dyDescent="0.3">
      <c r="B365" s="40" t="s">
        <v>34</v>
      </c>
      <c r="C365" t="s">
        <v>289</v>
      </c>
      <c r="D365" t="s">
        <v>104</v>
      </c>
    </row>
    <row r="366" spans="2:4" hidden="1" x14ac:dyDescent="0.3">
      <c r="B366" s="40" t="s">
        <v>35</v>
      </c>
      <c r="C366" t="s">
        <v>290</v>
      </c>
      <c r="D366" t="s">
        <v>104</v>
      </c>
    </row>
    <row r="367" spans="2:4" hidden="1" x14ac:dyDescent="0.3">
      <c r="B367" s="40" t="s">
        <v>174</v>
      </c>
      <c r="C367" t="s">
        <v>291</v>
      </c>
      <c r="D367" t="s">
        <v>104</v>
      </c>
    </row>
    <row r="368" spans="2:4" hidden="1" x14ac:dyDescent="0.3">
      <c r="B368" s="14" t="s">
        <v>145</v>
      </c>
      <c r="C368" t="s">
        <v>292</v>
      </c>
      <c r="D368" t="s">
        <v>104</v>
      </c>
    </row>
    <row r="369" spans="2:4" hidden="1" x14ac:dyDescent="0.3">
      <c r="B369" s="40" t="s">
        <v>33</v>
      </c>
      <c r="C369" t="s">
        <v>293</v>
      </c>
      <c r="D369" t="s">
        <v>104</v>
      </c>
    </row>
    <row r="370" spans="2:4" hidden="1" x14ac:dyDescent="0.3">
      <c r="B370" s="40" t="s">
        <v>66</v>
      </c>
      <c r="C370" t="s">
        <v>253</v>
      </c>
      <c r="D370" t="s">
        <v>108</v>
      </c>
    </row>
    <row r="371" spans="2:4" hidden="1" x14ac:dyDescent="0.3">
      <c r="B371" s="40" t="s">
        <v>67</v>
      </c>
      <c r="C371" t="s">
        <v>254</v>
      </c>
      <c r="D371" t="s">
        <v>108</v>
      </c>
    </row>
    <row r="372" spans="2:4" hidden="1" x14ac:dyDescent="0.3">
      <c r="B372" s="40" t="s">
        <v>133</v>
      </c>
      <c r="C372" t="s">
        <v>255</v>
      </c>
      <c r="D372" t="s">
        <v>108</v>
      </c>
    </row>
    <row r="373" spans="2:4" hidden="1" x14ac:dyDescent="0.3">
      <c r="B373" s="40" t="s">
        <v>170</v>
      </c>
      <c r="C373" t="s">
        <v>256</v>
      </c>
      <c r="D373" t="s">
        <v>108</v>
      </c>
    </row>
    <row r="374" spans="2:4" hidden="1" x14ac:dyDescent="0.3">
      <c r="B374" s="40" t="s">
        <v>70</v>
      </c>
      <c r="C374" t="s">
        <v>257</v>
      </c>
      <c r="D374" t="s">
        <v>108</v>
      </c>
    </row>
    <row r="375" spans="2:4" hidden="1" x14ac:dyDescent="0.3">
      <c r="B375" s="40" t="s">
        <v>69</v>
      </c>
      <c r="C375" t="s">
        <v>258</v>
      </c>
      <c r="D375" t="s">
        <v>108</v>
      </c>
    </row>
    <row r="376" spans="2:4" hidden="1" x14ac:dyDescent="0.3">
      <c r="B376" s="40" t="s">
        <v>134</v>
      </c>
      <c r="C376" t="s">
        <v>259</v>
      </c>
      <c r="D376" t="s">
        <v>108</v>
      </c>
    </row>
    <row r="377" spans="2:4" hidden="1" x14ac:dyDescent="0.3">
      <c r="B377" s="40" t="s">
        <v>171</v>
      </c>
      <c r="C377" t="s">
        <v>260</v>
      </c>
      <c r="D377" t="s">
        <v>108</v>
      </c>
    </row>
    <row r="378" spans="2:4" hidden="1" x14ac:dyDescent="0.3">
      <c r="B378" s="40" t="s">
        <v>135</v>
      </c>
      <c r="C378" t="s">
        <v>261</v>
      </c>
      <c r="D378" t="s">
        <v>107</v>
      </c>
    </row>
    <row r="379" spans="2:4" hidden="1" x14ac:dyDescent="0.3">
      <c r="B379" s="40" t="s">
        <v>71</v>
      </c>
      <c r="C379" t="s">
        <v>262</v>
      </c>
      <c r="D379" t="s">
        <v>107</v>
      </c>
    </row>
    <row r="380" spans="2:4" hidden="1" x14ac:dyDescent="0.3">
      <c r="B380" s="40" t="s">
        <v>72</v>
      </c>
      <c r="C380" t="s">
        <v>263</v>
      </c>
      <c r="D380" t="s">
        <v>107</v>
      </c>
    </row>
    <row r="381" spans="2:4" hidden="1" x14ac:dyDescent="0.3">
      <c r="B381" s="40" t="s">
        <v>136</v>
      </c>
      <c r="C381" t="s">
        <v>264</v>
      </c>
      <c r="D381" t="s">
        <v>107</v>
      </c>
    </row>
    <row r="382" spans="2:4" hidden="1" x14ac:dyDescent="0.3">
      <c r="B382" s="40" t="s">
        <v>172</v>
      </c>
      <c r="C382" t="s">
        <v>265</v>
      </c>
      <c r="D382" t="s">
        <v>106</v>
      </c>
    </row>
    <row r="383" spans="2:4" hidden="1" x14ac:dyDescent="0.3">
      <c r="B383" s="40" t="s">
        <v>73</v>
      </c>
      <c r="C383" t="s">
        <v>266</v>
      </c>
      <c r="D383" t="s">
        <v>106</v>
      </c>
    </row>
    <row r="384" spans="2:4" hidden="1" x14ac:dyDescent="0.3">
      <c r="B384" s="40" t="s">
        <v>137</v>
      </c>
      <c r="C384" t="s">
        <v>267</v>
      </c>
      <c r="D384" t="s">
        <v>106</v>
      </c>
    </row>
    <row r="385" spans="2:4" hidden="1" x14ac:dyDescent="0.3">
      <c r="B385" s="40" t="s">
        <v>156</v>
      </c>
      <c r="C385" t="s">
        <v>226</v>
      </c>
      <c r="D385" t="s">
        <v>126</v>
      </c>
    </row>
    <row r="386" spans="2:4" hidden="1" x14ac:dyDescent="0.3">
      <c r="B386" s="40" t="s">
        <v>157</v>
      </c>
      <c r="C386" t="s">
        <v>227</v>
      </c>
      <c r="D386" t="s">
        <v>126</v>
      </c>
    </row>
    <row r="387" spans="2:4" hidden="1" x14ac:dyDescent="0.3">
      <c r="B387" s="40" t="s">
        <v>158</v>
      </c>
      <c r="C387" t="s">
        <v>228</v>
      </c>
      <c r="D387" t="s">
        <v>126</v>
      </c>
    </row>
    <row r="388" spans="2:4" hidden="1" x14ac:dyDescent="0.3">
      <c r="B388" s="40" t="s">
        <v>42</v>
      </c>
      <c r="C388" t="s">
        <v>229</v>
      </c>
      <c r="D388" t="s">
        <v>126</v>
      </c>
    </row>
    <row r="389" spans="2:4" hidden="1" x14ac:dyDescent="0.3">
      <c r="B389" s="40" t="s">
        <v>127</v>
      </c>
      <c r="C389" t="s">
        <v>230</v>
      </c>
      <c r="D389" t="s">
        <v>126</v>
      </c>
    </row>
    <row r="390" spans="2:4" hidden="1" x14ac:dyDescent="0.3">
      <c r="B390" s="40" t="s">
        <v>128</v>
      </c>
      <c r="C390" t="s">
        <v>231</v>
      </c>
      <c r="D390" t="s">
        <v>126</v>
      </c>
    </row>
    <row r="391" spans="2:4" hidden="1" x14ac:dyDescent="0.3">
      <c r="B391" s="40" t="s">
        <v>41</v>
      </c>
      <c r="C391" t="s">
        <v>232</v>
      </c>
      <c r="D391" t="s">
        <v>126</v>
      </c>
    </row>
    <row r="392" spans="2:4" hidden="1" x14ac:dyDescent="0.3">
      <c r="B392" s="40" t="s">
        <v>129</v>
      </c>
      <c r="C392" t="s">
        <v>233</v>
      </c>
      <c r="D392" t="s">
        <v>126</v>
      </c>
    </row>
    <row r="393" spans="2:4" hidden="1" x14ac:dyDescent="0.3">
      <c r="B393" s="40" t="s">
        <v>23</v>
      </c>
      <c r="C393" t="s">
        <v>275</v>
      </c>
      <c r="D393" t="s">
        <v>22</v>
      </c>
    </row>
    <row r="394" spans="2:4" hidden="1" x14ac:dyDescent="0.3">
      <c r="B394" s="40" t="s">
        <v>25</v>
      </c>
      <c r="C394" t="s">
        <v>276</v>
      </c>
      <c r="D394" t="s">
        <v>22</v>
      </c>
    </row>
    <row r="395" spans="2:4" hidden="1" x14ac:dyDescent="0.3">
      <c r="B395" s="40" t="s">
        <v>142</v>
      </c>
      <c r="C395" t="s">
        <v>277</v>
      </c>
      <c r="D395" t="s">
        <v>22</v>
      </c>
    </row>
    <row r="396" spans="2:4" hidden="1" x14ac:dyDescent="0.3">
      <c r="B396" s="40" t="s">
        <v>24</v>
      </c>
      <c r="C396" t="s">
        <v>278</v>
      </c>
      <c r="D396" t="s">
        <v>22</v>
      </c>
    </row>
    <row r="397" spans="2:4" hidden="1" x14ac:dyDescent="0.3">
      <c r="B397" s="14" t="s">
        <v>173</v>
      </c>
      <c r="C397" t="s">
        <v>279</v>
      </c>
      <c r="D397" t="s">
        <v>22</v>
      </c>
    </row>
    <row r="398" spans="2:4" hidden="1" x14ac:dyDescent="0.3">
      <c r="B398" s="40" t="s">
        <v>26</v>
      </c>
      <c r="C398" t="s">
        <v>280</v>
      </c>
      <c r="D398" t="s">
        <v>22</v>
      </c>
    </row>
    <row r="399" spans="2:4" hidden="1" x14ac:dyDescent="0.3">
      <c r="B399" s="40" t="s">
        <v>27</v>
      </c>
      <c r="C399" t="s">
        <v>281</v>
      </c>
      <c r="D399" t="s">
        <v>22</v>
      </c>
    </row>
    <row r="400" spans="2:4" hidden="1" x14ac:dyDescent="0.3">
      <c r="B400" s="40" t="s">
        <v>152</v>
      </c>
      <c r="C400" t="s">
        <v>213</v>
      </c>
      <c r="D400" t="s">
        <v>52</v>
      </c>
    </row>
    <row r="401" spans="2:4" hidden="1" x14ac:dyDescent="0.3">
      <c r="B401" s="40" t="s">
        <v>124</v>
      </c>
      <c r="C401" t="s">
        <v>214</v>
      </c>
      <c r="D401" t="s">
        <v>52</v>
      </c>
    </row>
    <row r="402" spans="2:4" hidden="1" x14ac:dyDescent="0.3">
      <c r="B402" s="40" t="s">
        <v>56</v>
      </c>
      <c r="C402" t="s">
        <v>215</v>
      </c>
      <c r="D402" t="s">
        <v>52</v>
      </c>
    </row>
    <row r="403" spans="2:4" hidden="1" x14ac:dyDescent="0.3">
      <c r="B403" s="40" t="s">
        <v>55</v>
      </c>
      <c r="C403" t="s">
        <v>216</v>
      </c>
      <c r="D403" t="s">
        <v>52</v>
      </c>
    </row>
    <row r="404" spans="2:4" hidden="1" x14ac:dyDescent="0.3">
      <c r="B404" s="40" t="s">
        <v>153</v>
      </c>
      <c r="C404" t="s">
        <v>217</v>
      </c>
      <c r="D404" t="s">
        <v>52</v>
      </c>
    </row>
    <row r="405" spans="2:4" hidden="1" x14ac:dyDescent="0.3">
      <c r="B405" s="40" t="s">
        <v>53</v>
      </c>
      <c r="C405" t="s">
        <v>218</v>
      </c>
      <c r="D405" t="s">
        <v>52</v>
      </c>
    </row>
    <row r="406" spans="2:4" hidden="1" x14ac:dyDescent="0.3">
      <c r="B406" s="40" t="s">
        <v>125</v>
      </c>
      <c r="C406" t="s">
        <v>219</v>
      </c>
      <c r="D406" t="s">
        <v>52</v>
      </c>
    </row>
    <row r="407" spans="2:4" hidden="1" x14ac:dyDescent="0.3">
      <c r="B407" s="40" t="s">
        <v>54</v>
      </c>
      <c r="C407" t="s">
        <v>220</v>
      </c>
      <c r="D407" t="s">
        <v>52</v>
      </c>
    </row>
    <row r="408" spans="2:4" hidden="1" x14ac:dyDescent="0.3">
      <c r="B408" s="42" t="s">
        <v>29</v>
      </c>
      <c r="C408" t="s">
        <v>282</v>
      </c>
      <c r="D408" t="s">
        <v>143</v>
      </c>
    </row>
    <row r="409" spans="2:4" hidden="1" x14ac:dyDescent="0.3">
      <c r="B409" s="40" t="s">
        <v>31</v>
      </c>
      <c r="C409" t="s">
        <v>283</v>
      </c>
      <c r="D409" t="s">
        <v>143</v>
      </c>
    </row>
    <row r="410" spans="2:4" hidden="1" x14ac:dyDescent="0.3">
      <c r="B410" s="40" t="s">
        <v>28</v>
      </c>
      <c r="C410" t="s">
        <v>284</v>
      </c>
      <c r="D410" t="s">
        <v>143</v>
      </c>
    </row>
    <row r="411" spans="2:4" hidden="1" x14ac:dyDescent="0.3">
      <c r="B411" s="40" t="s">
        <v>36</v>
      </c>
      <c r="C411" t="s">
        <v>285</v>
      </c>
      <c r="D411" t="s">
        <v>143</v>
      </c>
    </row>
    <row r="412" spans="2:4" hidden="1" x14ac:dyDescent="0.3">
      <c r="B412" s="40" t="s">
        <v>30</v>
      </c>
      <c r="C412" t="s">
        <v>286</v>
      </c>
      <c r="D412" t="s">
        <v>143</v>
      </c>
    </row>
    <row r="413" spans="2:4" hidden="1" x14ac:dyDescent="0.3">
      <c r="B413" s="14" t="s">
        <v>144</v>
      </c>
      <c r="C413" t="s">
        <v>287</v>
      </c>
      <c r="D413" t="s">
        <v>143</v>
      </c>
    </row>
    <row r="414" spans="2:4" hidden="1" x14ac:dyDescent="0.3">
      <c r="B414" s="42" t="s">
        <v>29</v>
      </c>
      <c r="C414" t="s">
        <v>282</v>
      </c>
      <c r="D414" t="s">
        <v>176</v>
      </c>
    </row>
    <row r="415" spans="2:4" hidden="1" x14ac:dyDescent="0.3">
      <c r="B415" s="40" t="s">
        <v>32</v>
      </c>
      <c r="C415" t="s">
        <v>288</v>
      </c>
      <c r="D415" t="s">
        <v>176</v>
      </c>
    </row>
    <row r="416" spans="2:4" hidden="1" x14ac:dyDescent="0.3">
      <c r="B416" s="40" t="s">
        <v>31</v>
      </c>
      <c r="C416" t="s">
        <v>283</v>
      </c>
      <c r="D416" t="s">
        <v>176</v>
      </c>
    </row>
    <row r="417" spans="2:4" hidden="1" x14ac:dyDescent="0.3">
      <c r="B417" s="40" t="s">
        <v>34</v>
      </c>
      <c r="C417" t="s">
        <v>289</v>
      </c>
      <c r="D417" t="s">
        <v>176</v>
      </c>
    </row>
    <row r="418" spans="2:4" hidden="1" x14ac:dyDescent="0.3">
      <c r="B418" s="40" t="s">
        <v>28</v>
      </c>
      <c r="C418" t="s">
        <v>284</v>
      </c>
      <c r="D418" t="s">
        <v>176</v>
      </c>
    </row>
    <row r="419" spans="2:4" hidden="1" x14ac:dyDescent="0.3">
      <c r="B419" s="40" t="s">
        <v>35</v>
      </c>
      <c r="C419" t="s">
        <v>290</v>
      </c>
      <c r="D419" t="s">
        <v>176</v>
      </c>
    </row>
    <row r="420" spans="2:4" hidden="1" x14ac:dyDescent="0.3">
      <c r="B420" s="40" t="s">
        <v>36</v>
      </c>
      <c r="C420" t="s">
        <v>285</v>
      </c>
      <c r="D420" t="s">
        <v>176</v>
      </c>
    </row>
    <row r="421" spans="2:4" hidden="1" x14ac:dyDescent="0.3">
      <c r="B421" s="40" t="s">
        <v>174</v>
      </c>
      <c r="C421" t="s">
        <v>291</v>
      </c>
      <c r="D421" t="s">
        <v>176</v>
      </c>
    </row>
    <row r="422" spans="2:4" hidden="1" x14ac:dyDescent="0.3">
      <c r="B422" s="40" t="s">
        <v>30</v>
      </c>
      <c r="C422" t="s">
        <v>286</v>
      </c>
      <c r="D422" t="s">
        <v>176</v>
      </c>
    </row>
    <row r="423" spans="2:4" hidden="1" x14ac:dyDescent="0.3">
      <c r="B423" s="14" t="s">
        <v>145</v>
      </c>
      <c r="C423" t="s">
        <v>292</v>
      </c>
      <c r="D423" t="s">
        <v>176</v>
      </c>
    </row>
    <row r="424" spans="2:4" hidden="1" x14ac:dyDescent="0.3">
      <c r="B424" s="14" t="s">
        <v>144</v>
      </c>
      <c r="C424" t="s">
        <v>287</v>
      </c>
      <c r="D424" t="s">
        <v>176</v>
      </c>
    </row>
    <row r="425" spans="2:4" hidden="1" x14ac:dyDescent="0.3">
      <c r="B425" s="40" t="s">
        <v>33</v>
      </c>
      <c r="C425" t="s">
        <v>293</v>
      </c>
      <c r="D425" t="s">
        <v>176</v>
      </c>
    </row>
    <row r="426" spans="2:4" hidden="1" x14ac:dyDescent="0.3">
      <c r="B426" s="40" t="s">
        <v>64</v>
      </c>
      <c r="C426" t="s">
        <v>246</v>
      </c>
      <c r="D426" t="s">
        <v>20</v>
      </c>
    </row>
    <row r="427" spans="2:4" hidden="1" x14ac:dyDescent="0.3">
      <c r="B427" s="40" t="s">
        <v>167</v>
      </c>
      <c r="C427" t="s">
        <v>247</v>
      </c>
      <c r="D427" t="s">
        <v>20</v>
      </c>
    </row>
    <row r="428" spans="2:4" hidden="1" x14ac:dyDescent="0.3">
      <c r="B428" s="40" t="s">
        <v>168</v>
      </c>
      <c r="C428" t="s">
        <v>248</v>
      </c>
      <c r="D428" t="s">
        <v>20</v>
      </c>
    </row>
    <row r="429" spans="2:4" hidden="1" x14ac:dyDescent="0.3">
      <c r="B429" s="40" t="s">
        <v>65</v>
      </c>
      <c r="C429" t="s">
        <v>249</v>
      </c>
      <c r="D429" t="s">
        <v>20</v>
      </c>
    </row>
    <row r="430" spans="2:4" hidden="1" x14ac:dyDescent="0.3">
      <c r="B430" s="40" t="s">
        <v>132</v>
      </c>
      <c r="C430" t="s">
        <v>250</v>
      </c>
      <c r="D430" t="s">
        <v>20</v>
      </c>
    </row>
    <row r="431" spans="2:4" hidden="1" x14ac:dyDescent="0.3">
      <c r="B431" s="40" t="s">
        <v>68</v>
      </c>
      <c r="C431" t="s">
        <v>251</v>
      </c>
      <c r="D431" t="s">
        <v>20</v>
      </c>
    </row>
    <row r="432" spans="2:4" hidden="1" x14ac:dyDescent="0.3">
      <c r="B432" s="40" t="s">
        <v>169</v>
      </c>
      <c r="C432" t="s">
        <v>252</v>
      </c>
      <c r="D432" t="s">
        <v>20</v>
      </c>
    </row>
    <row r="433" spans="2:4" hidden="1" x14ac:dyDescent="0.3">
      <c r="B433" s="40" t="s">
        <v>51</v>
      </c>
      <c r="C433" t="s">
        <v>200</v>
      </c>
      <c r="D433" t="s">
        <v>117</v>
      </c>
    </row>
    <row r="434" spans="2:4" hidden="1" x14ac:dyDescent="0.3">
      <c r="B434" s="40" t="s">
        <v>118</v>
      </c>
      <c r="C434" t="s">
        <v>201</v>
      </c>
      <c r="D434" t="s">
        <v>117</v>
      </c>
    </row>
    <row r="435" spans="2:4" hidden="1" x14ac:dyDescent="0.3">
      <c r="B435" s="40" t="s">
        <v>150</v>
      </c>
      <c r="C435" t="s">
        <v>202</v>
      </c>
      <c r="D435" t="s">
        <v>117</v>
      </c>
    </row>
    <row r="436" spans="2:4" hidden="1" x14ac:dyDescent="0.3">
      <c r="B436" s="40" t="s">
        <v>50</v>
      </c>
      <c r="C436" t="s">
        <v>203</v>
      </c>
      <c r="D436" t="s">
        <v>117</v>
      </c>
    </row>
    <row r="437" spans="2:4" hidden="1" x14ac:dyDescent="0.3">
      <c r="B437" s="40" t="s">
        <v>51</v>
      </c>
      <c r="C437" t="s">
        <v>200</v>
      </c>
      <c r="D437" t="s">
        <v>177</v>
      </c>
    </row>
    <row r="438" spans="2:4" hidden="1" x14ac:dyDescent="0.3">
      <c r="B438" s="40" t="s">
        <v>46</v>
      </c>
      <c r="C438" t="s">
        <v>204</v>
      </c>
      <c r="D438" t="s">
        <v>177</v>
      </c>
    </row>
    <row r="439" spans="2:4" hidden="1" x14ac:dyDescent="0.3">
      <c r="B439" s="40" t="s">
        <v>118</v>
      </c>
      <c r="C439" t="s">
        <v>201</v>
      </c>
      <c r="D439" t="s">
        <v>177</v>
      </c>
    </row>
    <row r="440" spans="2:4" hidden="1" x14ac:dyDescent="0.3">
      <c r="B440" s="40" t="s">
        <v>47</v>
      </c>
      <c r="C440" t="s">
        <v>205</v>
      </c>
      <c r="D440" t="s">
        <v>177</v>
      </c>
    </row>
    <row r="441" spans="2:4" hidden="1" x14ac:dyDescent="0.3">
      <c r="B441" s="40" t="s">
        <v>150</v>
      </c>
      <c r="C441" t="s">
        <v>202</v>
      </c>
      <c r="D441" t="s">
        <v>177</v>
      </c>
    </row>
    <row r="442" spans="2:4" hidden="1" x14ac:dyDescent="0.3">
      <c r="B442" s="40" t="s">
        <v>49</v>
      </c>
      <c r="C442" t="s">
        <v>206</v>
      </c>
      <c r="D442" t="s">
        <v>177</v>
      </c>
    </row>
    <row r="443" spans="2:4" hidden="1" x14ac:dyDescent="0.3">
      <c r="B443" s="40" t="s">
        <v>50</v>
      </c>
      <c r="C443" t="s">
        <v>203</v>
      </c>
      <c r="D443" t="s">
        <v>177</v>
      </c>
    </row>
    <row r="444" spans="2:4" hidden="1" x14ac:dyDescent="0.3">
      <c r="B444" s="40" t="s">
        <v>48</v>
      </c>
      <c r="C444" t="s">
        <v>207</v>
      </c>
      <c r="D444" t="s">
        <v>177</v>
      </c>
    </row>
    <row r="445" spans="2:4" hidden="1" x14ac:dyDescent="0.3">
      <c r="B445" s="40" t="s">
        <v>119</v>
      </c>
      <c r="C445" t="s">
        <v>208</v>
      </c>
      <c r="D445" t="s">
        <v>177</v>
      </c>
    </row>
    <row r="446" spans="2:4" hidden="1" x14ac:dyDescent="0.3">
      <c r="B446" s="40" t="s">
        <v>46</v>
      </c>
      <c r="C446" t="s">
        <v>204</v>
      </c>
      <c r="D446" s="41" t="s">
        <v>105</v>
      </c>
    </row>
    <row r="447" spans="2:4" hidden="1" x14ac:dyDescent="0.3">
      <c r="B447" s="40" t="s">
        <v>47</v>
      </c>
      <c r="C447" t="s">
        <v>205</v>
      </c>
      <c r="D447" s="41" t="s">
        <v>105</v>
      </c>
    </row>
    <row r="448" spans="2:4" hidden="1" x14ac:dyDescent="0.3">
      <c r="B448" s="40" t="s">
        <v>49</v>
      </c>
      <c r="C448" t="s">
        <v>206</v>
      </c>
      <c r="D448" s="41" t="s">
        <v>105</v>
      </c>
    </row>
    <row r="449" spans="2:4" hidden="1" x14ac:dyDescent="0.3">
      <c r="B449" s="40" t="s">
        <v>48</v>
      </c>
      <c r="C449" t="s">
        <v>207</v>
      </c>
      <c r="D449" s="41" t="s">
        <v>105</v>
      </c>
    </row>
    <row r="450" spans="2:4" hidden="1" x14ac:dyDescent="0.3">
      <c r="B450" s="40" t="s">
        <v>119</v>
      </c>
      <c r="C450" t="s">
        <v>208</v>
      </c>
      <c r="D450" s="41" t="s">
        <v>105</v>
      </c>
    </row>
    <row r="451" spans="2:4" hidden="1" x14ac:dyDescent="0.3">
      <c r="B451" s="40" t="s">
        <v>151</v>
      </c>
      <c r="C451" t="s">
        <v>209</v>
      </c>
      <c r="D451" t="s">
        <v>120</v>
      </c>
    </row>
    <row r="452" spans="2:4" hidden="1" x14ac:dyDescent="0.3">
      <c r="B452" s="40" t="s">
        <v>121</v>
      </c>
      <c r="C452" t="s">
        <v>210</v>
      </c>
      <c r="D452" t="s">
        <v>120</v>
      </c>
    </row>
    <row r="453" spans="2:4" hidden="1" x14ac:dyDescent="0.3">
      <c r="B453" s="40" t="s">
        <v>122</v>
      </c>
      <c r="C453" t="s">
        <v>211</v>
      </c>
      <c r="D453" t="s">
        <v>120</v>
      </c>
    </row>
    <row r="454" spans="2:4" hidden="1" x14ac:dyDescent="0.3">
      <c r="B454" s="40" t="s">
        <v>123</v>
      </c>
      <c r="C454" t="s">
        <v>212</v>
      </c>
      <c r="D454" t="s">
        <v>120</v>
      </c>
    </row>
    <row r="455" spans="2:4" hidden="1" x14ac:dyDescent="0.3">
      <c r="B455" s="40" t="s">
        <v>152</v>
      </c>
      <c r="C455" t="s">
        <v>213</v>
      </c>
      <c r="D455" t="s">
        <v>17</v>
      </c>
    </row>
    <row r="456" spans="2:4" hidden="1" x14ac:dyDescent="0.3">
      <c r="B456" s="40" t="s">
        <v>59</v>
      </c>
      <c r="C456" t="s">
        <v>221</v>
      </c>
      <c r="D456" t="s">
        <v>17</v>
      </c>
    </row>
    <row r="457" spans="2:4" hidden="1" x14ac:dyDescent="0.3">
      <c r="B457" s="40" t="s">
        <v>124</v>
      </c>
      <c r="C457" t="s">
        <v>214</v>
      </c>
      <c r="D457" t="s">
        <v>17</v>
      </c>
    </row>
    <row r="458" spans="2:4" hidden="1" x14ac:dyDescent="0.3">
      <c r="B458" s="40" t="s">
        <v>58</v>
      </c>
      <c r="C458" t="s">
        <v>222</v>
      </c>
      <c r="D458" t="s">
        <v>17</v>
      </c>
    </row>
    <row r="459" spans="2:4" hidden="1" x14ac:dyDescent="0.3">
      <c r="B459" s="40" t="s">
        <v>56</v>
      </c>
      <c r="C459" t="s">
        <v>215</v>
      </c>
      <c r="D459" t="s">
        <v>17</v>
      </c>
    </row>
    <row r="460" spans="2:4" hidden="1" x14ac:dyDescent="0.3">
      <c r="B460" s="40" t="s">
        <v>154</v>
      </c>
      <c r="C460" t="s">
        <v>223</v>
      </c>
      <c r="D460" t="s">
        <v>17</v>
      </c>
    </row>
    <row r="461" spans="2:4" hidden="1" x14ac:dyDescent="0.3">
      <c r="B461" s="40" t="s">
        <v>55</v>
      </c>
      <c r="C461" t="s">
        <v>216</v>
      </c>
      <c r="D461" t="s">
        <v>17</v>
      </c>
    </row>
    <row r="462" spans="2:4" hidden="1" x14ac:dyDescent="0.3">
      <c r="B462" s="40" t="s">
        <v>155</v>
      </c>
      <c r="C462" t="s">
        <v>224</v>
      </c>
      <c r="D462" t="s">
        <v>17</v>
      </c>
    </row>
    <row r="463" spans="2:4" hidden="1" x14ac:dyDescent="0.3">
      <c r="B463" s="40" t="s">
        <v>153</v>
      </c>
      <c r="C463" t="s">
        <v>217</v>
      </c>
      <c r="D463" t="s">
        <v>17</v>
      </c>
    </row>
    <row r="464" spans="2:4" hidden="1" x14ac:dyDescent="0.3">
      <c r="B464" s="40" t="s">
        <v>60</v>
      </c>
      <c r="C464" t="s">
        <v>225</v>
      </c>
      <c r="D464" t="s">
        <v>17</v>
      </c>
    </row>
    <row r="465" spans="2:4" hidden="1" x14ac:dyDescent="0.3">
      <c r="B465" s="40" t="s">
        <v>53</v>
      </c>
      <c r="C465" t="s">
        <v>218</v>
      </c>
      <c r="D465" t="s">
        <v>17</v>
      </c>
    </row>
    <row r="466" spans="2:4" hidden="1" x14ac:dyDescent="0.3">
      <c r="B466" s="40" t="s">
        <v>125</v>
      </c>
      <c r="C466" t="s">
        <v>219</v>
      </c>
      <c r="D466" t="s">
        <v>17</v>
      </c>
    </row>
    <row r="467" spans="2:4" hidden="1" x14ac:dyDescent="0.3">
      <c r="B467" s="40" t="s">
        <v>54</v>
      </c>
      <c r="C467" t="s">
        <v>220</v>
      </c>
      <c r="D467" t="s">
        <v>17</v>
      </c>
    </row>
    <row r="468" spans="2:4" hidden="1" x14ac:dyDescent="0.3">
      <c r="B468" s="40" t="s">
        <v>131</v>
      </c>
      <c r="C468" t="s">
        <v>234</v>
      </c>
      <c r="D468" t="s">
        <v>130</v>
      </c>
    </row>
    <row r="469" spans="2:4" hidden="1" x14ac:dyDescent="0.3">
      <c r="B469" s="40" t="s">
        <v>159</v>
      </c>
      <c r="C469" t="s">
        <v>235</v>
      </c>
      <c r="D469" t="s">
        <v>130</v>
      </c>
    </row>
    <row r="470" spans="2:4" hidden="1" x14ac:dyDescent="0.3">
      <c r="B470" s="40" t="s">
        <v>160</v>
      </c>
      <c r="C470" t="s">
        <v>236</v>
      </c>
      <c r="D470" t="s">
        <v>130</v>
      </c>
    </row>
    <row r="471" spans="2:4" hidden="1" x14ac:dyDescent="0.3">
      <c r="B471" s="40" t="s">
        <v>161</v>
      </c>
      <c r="C471" t="s">
        <v>237</v>
      </c>
      <c r="D471" t="s">
        <v>130</v>
      </c>
    </row>
    <row r="472" spans="2:4" hidden="1" x14ac:dyDescent="0.3">
      <c r="B472" s="40" t="s">
        <v>162</v>
      </c>
      <c r="C472" t="s">
        <v>238</v>
      </c>
      <c r="D472" t="s">
        <v>130</v>
      </c>
    </row>
    <row r="473" spans="2:4" hidden="1" x14ac:dyDescent="0.3">
      <c r="B473" s="42" t="s">
        <v>163</v>
      </c>
      <c r="C473" t="s">
        <v>239</v>
      </c>
      <c r="D473" t="s">
        <v>130</v>
      </c>
    </row>
    <row r="474" spans="2:4" hidden="1" x14ac:dyDescent="0.3">
      <c r="B474" s="42" t="s">
        <v>164</v>
      </c>
      <c r="C474" t="s">
        <v>240</v>
      </c>
      <c r="D474" t="s">
        <v>130</v>
      </c>
    </row>
    <row r="475" spans="2:4" hidden="1" x14ac:dyDescent="0.3">
      <c r="B475" s="40" t="s">
        <v>43</v>
      </c>
      <c r="C475" t="s">
        <v>241</v>
      </c>
      <c r="D475" t="s">
        <v>130</v>
      </c>
    </row>
    <row r="476" spans="2:4" hidden="1" x14ac:dyDescent="0.3">
      <c r="B476" s="42" t="s">
        <v>165</v>
      </c>
      <c r="C476" t="s">
        <v>242</v>
      </c>
      <c r="D476" t="s">
        <v>130</v>
      </c>
    </row>
    <row r="477" spans="2:4" hidden="1" x14ac:dyDescent="0.3">
      <c r="B477" s="42" t="s">
        <v>166</v>
      </c>
      <c r="C477" t="s">
        <v>243</v>
      </c>
      <c r="D477" t="s">
        <v>130</v>
      </c>
    </row>
    <row r="478" spans="2:4" hidden="1" x14ac:dyDescent="0.3">
      <c r="B478" s="40" t="s">
        <v>44</v>
      </c>
      <c r="C478" t="s">
        <v>244</v>
      </c>
      <c r="D478" t="s">
        <v>130</v>
      </c>
    </row>
    <row r="479" spans="2:4" hidden="1" x14ac:dyDescent="0.3">
      <c r="B479" s="42" t="s">
        <v>45</v>
      </c>
      <c r="C479" t="s">
        <v>245</v>
      </c>
      <c r="D479" t="s">
        <v>130</v>
      </c>
    </row>
    <row r="480" spans="2:4" hidden="1" x14ac:dyDescent="0.3">
      <c r="B480" s="40" t="s">
        <v>59</v>
      </c>
      <c r="C480" t="s">
        <v>221</v>
      </c>
      <c r="D480" t="s">
        <v>57</v>
      </c>
    </row>
    <row r="481" spans="2:4" hidden="1" x14ac:dyDescent="0.3">
      <c r="B481" s="40" t="s">
        <v>58</v>
      </c>
      <c r="C481" t="s">
        <v>222</v>
      </c>
      <c r="D481" t="s">
        <v>57</v>
      </c>
    </row>
    <row r="482" spans="2:4" hidden="1" x14ac:dyDescent="0.3">
      <c r="B482" s="40" t="s">
        <v>154</v>
      </c>
      <c r="C482" t="s">
        <v>223</v>
      </c>
      <c r="D482" t="s">
        <v>57</v>
      </c>
    </row>
    <row r="483" spans="2:4" hidden="1" x14ac:dyDescent="0.3">
      <c r="B483" s="40" t="s">
        <v>155</v>
      </c>
      <c r="C483" t="s">
        <v>224</v>
      </c>
      <c r="D483" t="s">
        <v>57</v>
      </c>
    </row>
    <row r="484" spans="2:4" hidden="1" x14ac:dyDescent="0.3">
      <c r="B484" s="40" t="s">
        <v>60</v>
      </c>
      <c r="C484" t="s">
        <v>225</v>
      </c>
      <c r="D484" t="s">
        <v>57</v>
      </c>
    </row>
  </sheetData>
  <mergeCells count="20">
    <mergeCell ref="AF19:AI19"/>
    <mergeCell ref="AF29:AI29"/>
    <mergeCell ref="AF40:AI40"/>
    <mergeCell ref="T19:Y19"/>
    <mergeCell ref="T29:Y29"/>
    <mergeCell ref="T40:Y40"/>
    <mergeCell ref="Z19:AE19"/>
    <mergeCell ref="Z29:AE29"/>
    <mergeCell ref="Z40:AE40"/>
    <mergeCell ref="H19:M19"/>
    <mergeCell ref="H29:M29"/>
    <mergeCell ref="H40:M40"/>
    <mergeCell ref="N19:S19"/>
    <mergeCell ref="N29:S29"/>
    <mergeCell ref="N40:S40"/>
    <mergeCell ref="H8:M8"/>
    <mergeCell ref="N8:S8"/>
    <mergeCell ref="T8:Y8"/>
    <mergeCell ref="Z8:AE8"/>
    <mergeCell ref="AF8:AI8"/>
  </mergeCells>
  <dataValidations count="2">
    <dataValidation type="list" allowBlank="1" showInputMessage="1" showErrorMessage="1" sqref="AE11:AE18 Y43:Y49 S43:T49 M43:M49 AE22:AE28 Y22:Y28 S22:T28 Y11:Y18 S11:T18 M32:M39 S32:T39 Y32:Y39" xr:uid="{00000000-0002-0000-0100-000000000000}">
      <formula1>$C$70:$C$72</formula1>
    </dataValidation>
    <dataValidation type="list" allowBlank="1" showInputMessage="1" showErrorMessage="1" sqref="C32:C39 C22:C28 C11:C18 C43:C49" xr:uid="{00000000-0002-0000-0100-000001000000}">
      <formula1>INDIRECT(D11)</formula1>
    </dataValidation>
  </dataValidations>
  <hyperlinks>
    <hyperlink ref="B214" r:id="rId1" xr:uid="{00000000-0004-0000-0100-000000000000}"/>
    <hyperlink ref="B163" r:id="rId2" xr:uid="{00000000-0004-0000-0100-000001000000}"/>
    <hyperlink ref="B161" r:id="rId3" xr:uid="{00000000-0004-0000-0100-000002000000}"/>
    <hyperlink ref="B160" r:id="rId4" xr:uid="{00000000-0004-0000-0100-000003000000}"/>
    <hyperlink ref="B157" r:id="rId5" xr:uid="{00000000-0004-0000-0100-000004000000}"/>
    <hyperlink ref="B158" r:id="rId6" xr:uid="{00000000-0004-0000-0100-000005000000}"/>
    <hyperlink ref="B101" r:id="rId7" xr:uid="{00000000-0004-0000-0100-000006000000}"/>
    <hyperlink ref="B82" r:id="rId8" xr:uid="{00000000-0004-0000-0100-000007000000}"/>
    <hyperlink ref="B81" r:id="rId9" xr:uid="{00000000-0004-0000-0100-000008000000}"/>
    <hyperlink ref="B79" r:id="rId10" xr:uid="{00000000-0004-0000-0100-000009000000}"/>
    <hyperlink ref="B80" r:id="rId11" xr:uid="{00000000-0004-0000-0100-00000A000000}"/>
    <hyperlink ref="B83" r:id="rId12" xr:uid="{00000000-0004-0000-0100-00000B000000}"/>
    <hyperlink ref="B84" r:id="rId13" xr:uid="{00000000-0004-0000-0100-00000C000000}"/>
    <hyperlink ref="B78" r:id="rId14" xr:uid="{00000000-0004-0000-0100-00000D000000}"/>
    <hyperlink ref="B89" r:id="rId15" xr:uid="{00000000-0004-0000-0100-00000E000000}"/>
    <hyperlink ref="B87" r:id="rId16" xr:uid="{00000000-0004-0000-0100-00000F000000}"/>
    <hyperlink ref="B88" r:id="rId17" xr:uid="{00000000-0004-0000-0100-000010000000}"/>
    <hyperlink ref="B90" r:id="rId18" xr:uid="{00000000-0004-0000-0100-000011000000}"/>
    <hyperlink ref="B93" r:id="rId19" xr:uid="{00000000-0004-0000-0100-000012000000}"/>
    <hyperlink ref="B94" r:id="rId20" xr:uid="{00000000-0004-0000-0100-000013000000}"/>
    <hyperlink ref="B96" r:id="rId21" xr:uid="{00000000-0004-0000-0100-000014000000}"/>
    <hyperlink ref="B95" r:id="rId22" xr:uid="{00000000-0004-0000-0100-000015000000}"/>
    <hyperlink ref="B97" r:id="rId23" xr:uid="{00000000-0004-0000-0100-000016000000}"/>
    <hyperlink ref="B98" r:id="rId24" xr:uid="{00000000-0004-0000-0100-000017000000}"/>
    <hyperlink ref="B99" r:id="rId25" xr:uid="{00000000-0004-0000-0100-000018000000}"/>
    <hyperlink ref="B100" r:id="rId26" xr:uid="{00000000-0004-0000-0100-000019000000}"/>
    <hyperlink ref="B103" r:id="rId27" xr:uid="{00000000-0004-0000-0100-00001A000000}"/>
    <hyperlink ref="B102" r:id="rId28" xr:uid="{00000000-0004-0000-0100-00001B000000}"/>
    <hyperlink ref="B112" r:id="rId29" xr:uid="{00000000-0004-0000-0100-00001C000000}"/>
    <hyperlink ref="B115" r:id="rId30" xr:uid="{00000000-0004-0000-0100-00001D000000}"/>
    <hyperlink ref="B116" r:id="rId31" xr:uid="{00000000-0004-0000-0100-00001E000000}"/>
    <hyperlink ref="B114" r:id="rId32" xr:uid="{00000000-0004-0000-0100-00001F000000}"/>
    <hyperlink ref="B113" r:id="rId33" xr:uid="{00000000-0004-0000-0100-000020000000}"/>
    <hyperlink ref="B108" r:id="rId34" xr:uid="{00000000-0004-0000-0100-000021000000}"/>
    <hyperlink ref="B109" r:id="rId35" xr:uid="{00000000-0004-0000-0100-000022000000}"/>
    <hyperlink ref="B107" r:id="rId36" xr:uid="{00000000-0004-0000-0100-000023000000}"/>
    <hyperlink ref="B106" r:id="rId37" xr:uid="{00000000-0004-0000-0100-000024000000}"/>
    <hyperlink ref="B143" r:id="rId38" xr:uid="{00000000-0004-0000-0100-000025000000}"/>
    <hyperlink ref="B142" r:id="rId39" xr:uid="{00000000-0004-0000-0100-000026000000}"/>
    <hyperlink ref="B145" r:id="rId40" xr:uid="{00000000-0004-0000-0100-000027000000}"/>
    <hyperlink ref="B148" r:id="rId41" xr:uid="{00000000-0004-0000-0100-000028000000}"/>
    <hyperlink ref="B155" r:id="rId42" xr:uid="{00000000-0004-0000-0100-000029000000}"/>
    <hyperlink ref="B152" r:id="rId43" xr:uid="{00000000-0004-0000-0100-00002A000000}"/>
    <hyperlink ref="B153" r:id="rId44" xr:uid="{00000000-0004-0000-0100-00002B000000}"/>
    <hyperlink ref="B154" r:id="rId45" xr:uid="{00000000-0004-0000-0100-00002C000000}"/>
    <hyperlink ref="B162" r:id="rId46" xr:uid="{00000000-0004-0000-0100-00002D000000}"/>
    <hyperlink ref="B156" r:id="rId47" xr:uid="{00000000-0004-0000-0100-00002E000000}"/>
    <hyperlink ref="B159" r:id="rId48" xr:uid="{00000000-0004-0000-0100-00002F000000}"/>
    <hyperlink ref="B146" r:id="rId49" xr:uid="{00000000-0004-0000-0100-000030000000}"/>
    <hyperlink ref="B144" r:id="rId50" xr:uid="{00000000-0004-0000-0100-000031000000}"/>
    <hyperlink ref="B120" r:id="rId51" xr:uid="{00000000-0004-0000-0100-000032000000}"/>
    <hyperlink ref="B119" r:id="rId52" xr:uid="{00000000-0004-0000-0100-000033000000}"/>
    <hyperlink ref="B121" r:id="rId53" xr:uid="{00000000-0004-0000-0100-000034000000}"/>
    <hyperlink ref="B147" r:id="rId54" xr:uid="{00000000-0004-0000-0100-000035000000}"/>
    <hyperlink ref="B122" r:id="rId55" xr:uid="{00000000-0004-0000-0100-000036000000}"/>
    <hyperlink ref="B149" r:id="rId56" xr:uid="{00000000-0004-0000-0100-000037000000}"/>
    <hyperlink ref="B166" r:id="rId57" xr:uid="{00000000-0004-0000-0100-000038000000}"/>
    <hyperlink ref="B171" r:id="rId58" xr:uid="{00000000-0004-0000-0100-000039000000}"/>
    <hyperlink ref="B172" r:id="rId59" xr:uid="{00000000-0004-0000-0100-00003A000000}"/>
    <hyperlink ref="B168" r:id="rId60" xr:uid="{00000000-0004-0000-0100-00003B000000}"/>
    <hyperlink ref="B177" r:id="rId61" xr:uid="{00000000-0004-0000-0100-00003C000000}"/>
    <hyperlink ref="B167" r:id="rId62" xr:uid="{00000000-0004-0000-0100-00003D000000}"/>
    <hyperlink ref="B178" r:id="rId63" xr:uid="{00000000-0004-0000-0100-00003E000000}"/>
    <hyperlink ref="B185" r:id="rId64" xr:uid="{00000000-0004-0000-0100-00003F000000}"/>
    <hyperlink ref="B181" r:id="rId65" xr:uid="{00000000-0004-0000-0100-000040000000}"/>
    <hyperlink ref="B179" r:id="rId66" xr:uid="{00000000-0004-0000-0100-000041000000}"/>
    <hyperlink ref="B180" r:id="rId67" xr:uid="{00000000-0004-0000-0100-000042000000}"/>
    <hyperlink ref="B169" r:id="rId68" xr:uid="{00000000-0004-0000-0100-000043000000}"/>
    <hyperlink ref="B170" r:id="rId69" xr:uid="{00000000-0004-0000-0100-000044000000}"/>
    <hyperlink ref="B175" r:id="rId70" xr:uid="{00000000-0004-0000-0100-000045000000}"/>
    <hyperlink ref="B176" r:id="rId71" xr:uid="{00000000-0004-0000-0100-000046000000}"/>
    <hyperlink ref="B186" r:id="rId72" xr:uid="{00000000-0004-0000-0100-000047000000}"/>
    <hyperlink ref="B187" r:id="rId73" xr:uid="{00000000-0004-0000-0100-000048000000}"/>
    <hyperlink ref="B188" r:id="rId74" xr:uid="{00000000-0004-0000-0100-000049000000}"/>
    <hyperlink ref="B182" r:id="rId75" xr:uid="{00000000-0004-0000-0100-00004A000000}"/>
    <hyperlink ref="B192" r:id="rId76" xr:uid="{00000000-0004-0000-0100-00004B000000}"/>
    <hyperlink ref="B191" r:id="rId77" xr:uid="{00000000-0004-0000-0100-00004C000000}"/>
    <hyperlink ref="B193" r:id="rId78" xr:uid="{00000000-0004-0000-0100-00004D000000}"/>
    <hyperlink ref="B205" r:id="rId79" xr:uid="{00000000-0004-0000-0100-00004E000000}"/>
    <hyperlink ref="B208" r:id="rId80" xr:uid="{00000000-0004-0000-0100-00004F000000}"/>
    <hyperlink ref="B206" r:id="rId81" xr:uid="{00000000-0004-0000-0100-000050000000}"/>
    <hyperlink ref="B218" r:id="rId82" xr:uid="{00000000-0004-0000-0100-000051000000}"/>
    <hyperlink ref="B215" r:id="rId83" xr:uid="{00000000-0004-0000-0100-000052000000}"/>
    <hyperlink ref="B222" r:id="rId84" xr:uid="{00000000-0004-0000-0100-000053000000}"/>
    <hyperlink ref="B227" r:id="rId85" xr:uid="{00000000-0004-0000-0100-000054000000}"/>
    <hyperlink ref="B210" r:id="rId86" xr:uid="{00000000-0004-0000-0100-000055000000}"/>
    <hyperlink ref="B211" r:id="rId87" xr:uid="{00000000-0004-0000-0100-000056000000}"/>
    <hyperlink ref="B216" r:id="rId88" xr:uid="{00000000-0004-0000-0100-000057000000}"/>
    <hyperlink ref="B217" r:id="rId89" xr:uid="{00000000-0004-0000-0100-000058000000}"/>
    <hyperlink ref="B225" r:id="rId90" xr:uid="{00000000-0004-0000-0100-000059000000}"/>
    <hyperlink ref="B207" r:id="rId91" xr:uid="{00000000-0004-0000-0100-00005A000000}"/>
    <hyperlink ref="B197" r:id="rId92" xr:uid="{00000000-0004-0000-0100-00005B000000}"/>
    <hyperlink ref="B196" r:id="rId93" xr:uid="{00000000-0004-0000-0100-00005C000000}"/>
    <hyperlink ref="B200" r:id="rId94" xr:uid="{00000000-0004-0000-0100-00005D000000}"/>
    <hyperlink ref="B198" r:id="rId95" xr:uid="{00000000-0004-0000-0100-00005E000000}"/>
    <hyperlink ref="B199" r:id="rId96" xr:uid="{00000000-0004-0000-0100-00005F000000}"/>
    <hyperlink ref="B201" r:id="rId97" xr:uid="{00000000-0004-0000-0100-000060000000}"/>
    <hyperlink ref="B202" r:id="rId98" xr:uid="{00000000-0004-0000-0100-000061000000}"/>
    <hyperlink ref="B127" r:id="rId99" xr:uid="{00000000-0004-0000-0100-000062000000}"/>
    <hyperlink ref="B128" r:id="rId100" xr:uid="{00000000-0004-0000-0100-000063000000}"/>
    <hyperlink ref="B223" r:id="rId101" xr:uid="{00000000-0004-0000-0100-000064000000}"/>
    <hyperlink ref="B224" r:id="rId102" xr:uid="{00000000-0004-0000-0100-000065000000}"/>
    <hyperlink ref="B209" r:id="rId103" xr:uid="{00000000-0004-0000-0100-000066000000}"/>
    <hyperlink ref="B226" r:id="rId104" xr:uid="{00000000-0004-0000-0100-000067000000}"/>
    <hyperlink ref="B219" r:id="rId105" xr:uid="{00000000-0004-0000-0100-000068000000}"/>
    <hyperlink ref="B130" r:id="rId106" xr:uid="{00000000-0004-0000-0100-000069000000}"/>
    <hyperlink ref="B131" r:id="rId107" xr:uid="{00000000-0004-0000-0100-00006A000000}"/>
    <hyperlink ref="B132" r:id="rId108" xr:uid="{00000000-0004-0000-0100-00006B000000}"/>
    <hyperlink ref="B125" r:id="rId109" xr:uid="{00000000-0004-0000-0100-00006C000000}"/>
    <hyperlink ref="B129" r:id="rId110" xr:uid="{00000000-0004-0000-0100-00006D000000}"/>
    <hyperlink ref="B139" r:id="rId111" xr:uid="{00000000-0004-0000-0100-00006E000000}"/>
    <hyperlink ref="B135" r:id="rId112" xr:uid="{00000000-0004-0000-0100-00006F000000}"/>
    <hyperlink ref="B136" r:id="rId113" xr:uid="{00000000-0004-0000-0100-000070000000}"/>
    <hyperlink ref="B137" r:id="rId114" xr:uid="{00000000-0004-0000-0100-000071000000}"/>
    <hyperlink ref="B138" r:id="rId115" xr:uid="{00000000-0004-0000-0100-000072000000}"/>
    <hyperlink ref="B126" r:id="rId116" xr:uid="{00000000-0004-0000-0100-000073000000}"/>
    <hyperlink ref="B235" r:id="rId117" xr:uid="{00000000-0004-0000-0100-000074000000}"/>
    <hyperlink ref="B237" r:id="rId118" xr:uid="{00000000-0004-0000-0100-000075000000}"/>
    <hyperlink ref="B241" r:id="rId119" xr:uid="{00000000-0004-0000-0100-000076000000}"/>
    <hyperlink ref="B242" r:id="rId120" xr:uid="{00000000-0004-0000-0100-000077000000}"/>
    <hyperlink ref="B243" r:id="rId121" xr:uid="{00000000-0004-0000-0100-000078000000}"/>
    <hyperlink ref="B231" r:id="rId122" xr:uid="{00000000-0004-0000-0100-000079000000}"/>
    <hyperlink ref="B239" r:id="rId123" xr:uid="{00000000-0004-0000-0100-00007A000000}"/>
    <hyperlink ref="B240" r:id="rId124" xr:uid="{00000000-0004-0000-0100-00007B000000}"/>
    <hyperlink ref="B232" r:id="rId125" xr:uid="{00000000-0004-0000-0100-00007C000000}"/>
    <hyperlink ref="B234" r:id="rId126" xr:uid="{00000000-0004-0000-0100-00007D000000}"/>
    <hyperlink ref="B236" r:id="rId127" xr:uid="{00000000-0004-0000-0100-00007E000000}"/>
    <hyperlink ref="B238" r:id="rId128" xr:uid="{00000000-0004-0000-0100-00007F000000}"/>
    <hyperlink ref="B233" r:id="rId129" xr:uid="{00000000-0004-0000-0100-000080000000}"/>
    <hyperlink ref="B245" r:id="rId130" xr:uid="{00000000-0004-0000-0100-000081000000}"/>
    <hyperlink ref="B253" r:id="rId131" xr:uid="{00000000-0004-0000-0100-000082000000}"/>
    <hyperlink ref="B247" r:id="rId132" xr:uid="{00000000-0004-0000-0100-000083000000}"/>
    <hyperlink ref="B249" r:id="rId133" xr:uid="{00000000-0004-0000-0100-000084000000}"/>
    <hyperlink ref="B251" r:id="rId134" xr:uid="{00000000-0004-0000-0100-000085000000}"/>
    <hyperlink ref="B255" r:id="rId135" xr:uid="{00000000-0004-0000-0100-000086000000}"/>
    <hyperlink ref="B246" r:id="rId136" xr:uid="{00000000-0004-0000-0100-000087000000}"/>
    <hyperlink ref="B256" r:id="rId137" xr:uid="{00000000-0004-0000-0100-000088000000}"/>
    <hyperlink ref="B252" r:id="rId138" xr:uid="{00000000-0004-0000-0100-000089000000}"/>
    <hyperlink ref="B248" r:id="rId139" xr:uid="{00000000-0004-0000-0100-00008A000000}"/>
    <hyperlink ref="B250" r:id="rId140" xr:uid="{00000000-0004-0000-0100-00008B000000}"/>
    <hyperlink ref="B254" r:id="rId141" xr:uid="{00000000-0004-0000-0100-00008C000000}"/>
    <hyperlink ref="B267" r:id="rId142" xr:uid="{00000000-0004-0000-0100-00008D000000}"/>
    <hyperlink ref="B271" r:id="rId143" xr:uid="{00000000-0004-0000-0100-00008E000000}"/>
    <hyperlink ref="B275" r:id="rId144" xr:uid="{00000000-0004-0000-0100-00008F000000}"/>
    <hyperlink ref="B276" r:id="rId145" xr:uid="{00000000-0004-0000-0100-000090000000}"/>
    <hyperlink ref="B277" r:id="rId146" xr:uid="{00000000-0004-0000-0100-000091000000}"/>
    <hyperlink ref="B259" r:id="rId147" xr:uid="{00000000-0004-0000-0100-000092000000}"/>
    <hyperlink ref="B273" r:id="rId148" xr:uid="{00000000-0004-0000-0100-000093000000}"/>
    <hyperlink ref="B274" r:id="rId149" xr:uid="{00000000-0004-0000-0100-000094000000}"/>
    <hyperlink ref="B261" r:id="rId150" xr:uid="{00000000-0004-0000-0100-000095000000}"/>
    <hyperlink ref="B265" r:id="rId151" xr:uid="{00000000-0004-0000-0100-000096000000}"/>
    <hyperlink ref="B269" r:id="rId152" xr:uid="{00000000-0004-0000-0100-000097000000}"/>
    <hyperlink ref="B272" r:id="rId153" xr:uid="{00000000-0004-0000-0100-000098000000}"/>
    <hyperlink ref="B263" r:id="rId154" xr:uid="{00000000-0004-0000-0100-000099000000}"/>
    <hyperlink ref="B260" r:id="rId155" xr:uid="{00000000-0004-0000-0100-00009A000000}"/>
    <hyperlink ref="B258" r:id="rId156" xr:uid="{00000000-0004-0000-0100-00009B000000}"/>
    <hyperlink ref="B266" r:id="rId157" xr:uid="{00000000-0004-0000-0100-00009C000000}"/>
    <hyperlink ref="B262" r:id="rId158" xr:uid="{00000000-0004-0000-0100-00009D000000}"/>
    <hyperlink ref="B264" r:id="rId159" xr:uid="{00000000-0004-0000-0100-00009E000000}"/>
    <hyperlink ref="B268" r:id="rId160" xr:uid="{00000000-0004-0000-0100-00009F000000}"/>
    <hyperlink ref="B270" r:id="rId161" xr:uid="{00000000-0004-0000-0100-0000A0000000}"/>
    <hyperlink ref="B281" r:id="rId162" xr:uid="{00000000-0004-0000-0100-0000A1000000}"/>
    <hyperlink ref="B287" r:id="rId163" xr:uid="{00000000-0004-0000-0100-0000A2000000}"/>
    <hyperlink ref="B288" r:id="rId164" xr:uid="{00000000-0004-0000-0100-0000A3000000}"/>
    <hyperlink ref="B285" r:id="rId165" xr:uid="{00000000-0004-0000-0100-0000A4000000}"/>
    <hyperlink ref="B283" r:id="rId166" xr:uid="{00000000-0004-0000-0100-0000A5000000}"/>
    <hyperlink ref="B284" r:id="rId167" xr:uid="{00000000-0004-0000-0100-0000A6000000}"/>
    <hyperlink ref="B286" r:id="rId168" xr:uid="{00000000-0004-0000-0100-0000A7000000}"/>
    <hyperlink ref="B282" r:id="rId169" xr:uid="{00000000-0004-0000-0100-0000A8000000}"/>
    <hyperlink ref="B280" r:id="rId170" xr:uid="{00000000-0004-0000-0100-0000A9000000}"/>
    <hyperlink ref="C214" r:id="rId171" xr:uid="{00000000-0004-0000-0100-0000AA000000}"/>
    <hyperlink ref="C163" r:id="rId172" xr:uid="{00000000-0004-0000-0100-0000AB000000}"/>
    <hyperlink ref="C161" r:id="rId173" xr:uid="{00000000-0004-0000-0100-0000AC000000}"/>
    <hyperlink ref="C160" r:id="rId174" xr:uid="{00000000-0004-0000-0100-0000AD000000}"/>
    <hyperlink ref="C157" r:id="rId175" xr:uid="{00000000-0004-0000-0100-0000AE000000}"/>
    <hyperlink ref="C158" r:id="rId176" xr:uid="{00000000-0004-0000-0100-0000AF000000}"/>
    <hyperlink ref="C101" r:id="rId177" xr:uid="{00000000-0004-0000-0100-0000B0000000}"/>
    <hyperlink ref="C82" r:id="rId178" xr:uid="{00000000-0004-0000-0100-0000B1000000}"/>
    <hyperlink ref="C245" r:id="rId179" xr:uid="{00000000-0004-0000-0100-0000B2000000}"/>
  </hyperlinks>
  <pageMargins left="0.7" right="0.7" top="0.75" bottom="0.75" header="0.3" footer="0.3"/>
  <pageSetup scale="34" orientation="landscape" horizontalDpi="4294967295" verticalDpi="4294967295" r:id="rId180"/>
  <drawing r:id="rId181"/>
  <tableParts count="24">
    <tablePart r:id="rId182"/>
    <tablePart r:id="rId183"/>
    <tablePart r:id="rId184"/>
    <tablePart r:id="rId185"/>
    <tablePart r:id="rId186"/>
    <tablePart r:id="rId187"/>
    <tablePart r:id="rId188"/>
    <tablePart r:id="rId189"/>
    <tablePart r:id="rId190"/>
    <tablePart r:id="rId191"/>
    <tablePart r:id="rId192"/>
    <tablePart r:id="rId193"/>
    <tablePart r:id="rId194"/>
    <tablePart r:id="rId195"/>
    <tablePart r:id="rId196"/>
    <tablePart r:id="rId197"/>
    <tablePart r:id="rId198"/>
    <tablePart r:id="rId199"/>
    <tablePart r:id="rId200"/>
    <tablePart r:id="rId201"/>
    <tablePart r:id="rId202"/>
    <tablePart r:id="rId203"/>
    <tablePart r:id="rId204"/>
    <tablePart r:id="rId205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B477"/>
  <sheetViews>
    <sheetView showGridLines="0" workbookViewId="0">
      <selection activeCell="B8" sqref="B8"/>
    </sheetView>
  </sheetViews>
  <sheetFormatPr defaultRowHeight="14.4" x14ac:dyDescent="0.3"/>
  <cols>
    <col min="2" max="2" width="35.88671875" customWidth="1"/>
    <col min="3" max="3" width="38.88671875" bestFit="1" customWidth="1"/>
    <col min="4" max="4" width="36" hidden="1" customWidth="1"/>
    <col min="5" max="5" width="32.109375" hidden="1" customWidth="1"/>
    <col min="6" max="6" width="25.33203125" bestFit="1" customWidth="1"/>
    <col min="7" max="7" width="18.44140625" bestFit="1" customWidth="1"/>
    <col min="8" max="8" width="36.109375" bestFit="1" customWidth="1"/>
    <col min="9" max="9" width="10" customWidth="1"/>
    <col min="10" max="10" width="7.5546875" bestFit="1" customWidth="1"/>
    <col min="11" max="11" width="9" bestFit="1" customWidth="1"/>
    <col min="12" max="12" width="11.33203125" bestFit="1" customWidth="1"/>
    <col min="13" max="13" width="7.5546875" bestFit="1" customWidth="1"/>
    <col min="14" max="14" width="51.109375" customWidth="1"/>
    <col min="15" max="15" width="4.6640625" bestFit="1" customWidth="1"/>
    <col min="16" max="16" width="7.5546875" bestFit="1" customWidth="1"/>
    <col min="17" max="17" width="9" bestFit="1" customWidth="1"/>
    <col min="18" max="18" width="11.33203125" bestFit="1" customWidth="1"/>
    <col min="19" max="19" width="7.5546875" bestFit="1" customWidth="1"/>
    <col min="20" max="20" width="37.5546875" customWidth="1"/>
    <col min="21" max="21" width="4.6640625" bestFit="1" customWidth="1"/>
    <col min="22" max="22" width="7.5546875" bestFit="1" customWidth="1"/>
    <col min="23" max="24" width="17.6640625" bestFit="1" customWidth="1"/>
    <col min="25" max="25" width="15.109375" bestFit="1" customWidth="1"/>
    <col min="26" max="26" width="17.6640625" bestFit="1" customWidth="1"/>
  </cols>
  <sheetData>
    <row r="1" spans="2:28" ht="18.600000000000001" thickBot="1" x14ac:dyDescent="0.4">
      <c r="C1" s="34" t="s">
        <v>87</v>
      </c>
      <c r="D1" s="44"/>
      <c r="E1" s="27"/>
      <c r="F1" s="32" t="s">
        <v>97</v>
      </c>
      <c r="G1" s="33" t="s">
        <v>100</v>
      </c>
      <c r="H1" s="35" t="s">
        <v>89</v>
      </c>
      <c r="I1" s="9" t="s">
        <v>92</v>
      </c>
      <c r="J1" s="11"/>
      <c r="K1" s="11"/>
      <c r="L1" s="11"/>
      <c r="M1" s="11"/>
      <c r="N1" s="11"/>
      <c r="O1" s="11"/>
      <c r="P1" s="11"/>
      <c r="Q1" s="11"/>
      <c r="R1" s="11"/>
      <c r="S1" s="11"/>
      <c r="T1" s="22" t="s">
        <v>93</v>
      </c>
      <c r="U1" s="21"/>
      <c r="V1" s="23"/>
      <c r="W1" s="23"/>
      <c r="X1" s="23"/>
      <c r="Y1" s="7"/>
      <c r="Z1" s="63"/>
      <c r="AA1" s="63"/>
      <c r="AB1" s="63"/>
    </row>
    <row r="2" spans="2:28" ht="18.600000000000001" thickBot="1" x14ac:dyDescent="0.4">
      <c r="F2" s="28" t="s">
        <v>95</v>
      </c>
      <c r="G2" s="30" t="s">
        <v>98</v>
      </c>
      <c r="H2" s="36" t="s">
        <v>90</v>
      </c>
      <c r="I2" s="18" t="s">
        <v>84</v>
      </c>
      <c r="J2" s="4"/>
      <c r="K2" s="4"/>
      <c r="L2" s="4"/>
      <c r="M2" s="4"/>
      <c r="N2" s="4"/>
      <c r="O2" s="4"/>
      <c r="P2" s="4"/>
      <c r="Q2" s="4"/>
      <c r="R2" s="4"/>
      <c r="S2" s="4"/>
      <c r="T2" s="25" t="s">
        <v>94</v>
      </c>
      <c r="U2" s="26"/>
      <c r="V2" s="24"/>
      <c r="W2" s="24"/>
      <c r="X2" s="24"/>
      <c r="Y2" s="8"/>
      <c r="Z2" s="5"/>
      <c r="AA2" s="5"/>
      <c r="AB2" s="5"/>
    </row>
    <row r="3" spans="2:28" ht="18.600000000000001" thickBot="1" x14ac:dyDescent="0.35">
      <c r="C3" t="s">
        <v>0</v>
      </c>
      <c r="F3" s="29" t="s">
        <v>96</v>
      </c>
      <c r="G3" s="31" t="s">
        <v>99</v>
      </c>
      <c r="H3" s="37" t="s">
        <v>91</v>
      </c>
      <c r="I3" s="18" t="s">
        <v>83</v>
      </c>
      <c r="J3" s="4"/>
      <c r="K3" s="4"/>
      <c r="L3" s="4"/>
      <c r="M3" s="4"/>
      <c r="N3" s="4"/>
      <c r="O3" s="4"/>
      <c r="P3" s="4"/>
      <c r="Q3" s="4"/>
      <c r="R3" s="4"/>
      <c r="S3" s="4"/>
      <c r="Z3" s="1"/>
      <c r="AA3" s="1"/>
    </row>
    <row r="4" spans="2:28" ht="15" thickBot="1" x14ac:dyDescent="0.35">
      <c r="G4" t="s">
        <v>0</v>
      </c>
      <c r="I4" s="19" t="s">
        <v>82</v>
      </c>
      <c r="J4" s="16"/>
      <c r="K4" s="16"/>
      <c r="L4" s="16"/>
      <c r="M4" s="16"/>
      <c r="N4" s="16"/>
      <c r="O4" s="16"/>
      <c r="P4" s="16"/>
      <c r="Q4" s="16"/>
      <c r="R4" s="16"/>
      <c r="S4" s="16"/>
      <c r="Y4" s="1"/>
    </row>
    <row r="7" spans="2:28" ht="15" thickBot="1" x14ac:dyDescent="0.35"/>
    <row r="8" spans="2:28" ht="18.600000000000001" thickBot="1" x14ac:dyDescent="0.35">
      <c r="G8" s="6" t="s">
        <v>101</v>
      </c>
      <c r="H8" s="170" t="s">
        <v>1</v>
      </c>
      <c r="I8" s="171"/>
      <c r="J8" s="171"/>
      <c r="K8" s="171"/>
      <c r="L8" s="171"/>
      <c r="M8" s="172"/>
      <c r="N8" s="173" t="s">
        <v>2</v>
      </c>
      <c r="O8" s="174"/>
      <c r="P8" s="174"/>
      <c r="Q8" s="174"/>
      <c r="R8" s="174"/>
      <c r="S8" s="175"/>
      <c r="T8" s="182" t="s">
        <v>352</v>
      </c>
      <c r="U8" s="183"/>
      <c r="V8" s="183"/>
      <c r="W8" s="184"/>
    </row>
    <row r="9" spans="2:28" ht="15" thickBot="1" x14ac:dyDescent="0.35">
      <c r="B9" s="40"/>
      <c r="C9" s="40" t="s">
        <v>16</v>
      </c>
      <c r="D9" s="40"/>
      <c r="E9" s="40"/>
      <c r="F9" s="40"/>
      <c r="G9" s="71" t="s">
        <v>102</v>
      </c>
      <c r="H9" s="65" t="s">
        <v>88</v>
      </c>
      <c r="I9" s="96" t="s">
        <v>6</v>
      </c>
      <c r="J9" s="97" t="s">
        <v>7</v>
      </c>
      <c r="K9" s="66" t="s">
        <v>8</v>
      </c>
      <c r="L9" s="66" t="s">
        <v>9</v>
      </c>
      <c r="M9" s="98" t="s">
        <v>10</v>
      </c>
      <c r="N9" s="99" t="s">
        <v>88</v>
      </c>
      <c r="O9" s="99" t="s">
        <v>6</v>
      </c>
      <c r="P9" s="97" t="s">
        <v>7</v>
      </c>
      <c r="Q9" s="66" t="s">
        <v>8</v>
      </c>
      <c r="R9" s="66" t="s">
        <v>9</v>
      </c>
      <c r="S9" s="98" t="s">
        <v>10</v>
      </c>
      <c r="T9" s="99" t="s">
        <v>88</v>
      </c>
      <c r="U9" s="99" t="s">
        <v>6</v>
      </c>
      <c r="V9" s="97" t="s">
        <v>7</v>
      </c>
      <c r="W9" s="100" t="s">
        <v>8</v>
      </c>
    </row>
    <row r="10" spans="2:28" ht="15" thickBot="1" x14ac:dyDescent="0.35">
      <c r="B10" s="81" t="s">
        <v>337</v>
      </c>
      <c r="C10" s="85" t="s">
        <v>85</v>
      </c>
      <c r="D10" s="74"/>
      <c r="E10" s="74"/>
      <c r="F10" s="85" t="s">
        <v>350</v>
      </c>
      <c r="G10" s="85" t="s">
        <v>351</v>
      </c>
      <c r="H10" s="66" t="s">
        <v>85</v>
      </c>
      <c r="I10" s="72"/>
      <c r="J10" s="72"/>
      <c r="K10" s="72"/>
      <c r="L10" s="72"/>
      <c r="M10" s="69"/>
      <c r="N10" s="65" t="s">
        <v>85</v>
      </c>
      <c r="O10" s="72"/>
      <c r="P10" s="72"/>
      <c r="Q10" s="72"/>
      <c r="R10" s="72"/>
      <c r="S10" s="69"/>
      <c r="T10" s="65" t="s">
        <v>85</v>
      </c>
      <c r="U10" s="72"/>
      <c r="V10" s="72"/>
      <c r="W10" s="69"/>
    </row>
    <row r="11" spans="2:28" ht="15" thickBot="1" x14ac:dyDescent="0.35">
      <c r="B11" s="82" t="s">
        <v>143</v>
      </c>
      <c r="C11" s="86"/>
      <c r="D11" s="78" t="str">
        <f t="array" ref="D11">INDEX(Table_Name52[Name List],MATCH(B11,Table_Name52[Category],0))</f>
        <v>Incline_Push[Exercise]</v>
      </c>
      <c r="E11" s="75" t="e">
        <f t="array" ref="E11">INDEX(Links73[Link],MATCH(C11,Links73[Exercise],0))</f>
        <v>#N/A</v>
      </c>
      <c r="F11" s="89" t="e">
        <f t="shared" ref="F11:F16" si="0">HYPERLINK(E11,"Video")</f>
        <v>#N/A</v>
      </c>
      <c r="G11" s="92"/>
      <c r="H11" s="101">
        <f t="shared" ref="H11:H16" si="1">C11</f>
        <v>0</v>
      </c>
      <c r="I11" s="102">
        <v>3</v>
      </c>
      <c r="J11" s="102">
        <f t="shared" ref="J11:J16" si="2">MROUND(((G11)),5)</f>
        <v>0</v>
      </c>
      <c r="K11" s="102" t="s">
        <v>11</v>
      </c>
      <c r="L11" s="102"/>
      <c r="M11" s="71"/>
      <c r="N11" s="103">
        <f t="shared" ref="N11:N16" si="3">C11</f>
        <v>0</v>
      </c>
      <c r="O11" s="102">
        <f>I11+(M32)</f>
        <v>3</v>
      </c>
      <c r="P11" s="102">
        <f t="shared" ref="P11:P16" si="4">MROUND((J11*1.05),5)</f>
        <v>0</v>
      </c>
      <c r="Q11" s="102" t="s">
        <v>11</v>
      </c>
      <c r="R11" s="102"/>
      <c r="S11" s="104"/>
      <c r="T11" s="103">
        <f t="shared" ref="T11:T16" si="5">C11</f>
        <v>0</v>
      </c>
      <c r="U11" s="102">
        <v>2</v>
      </c>
      <c r="V11" s="105">
        <f t="shared" ref="V11:V16" si="6">J11</f>
        <v>0</v>
      </c>
      <c r="W11" s="71" t="s">
        <v>14</v>
      </c>
    </row>
    <row r="12" spans="2:28" ht="15" thickBot="1" x14ac:dyDescent="0.35">
      <c r="B12" s="83" t="s">
        <v>22</v>
      </c>
      <c r="C12" s="87"/>
      <c r="D12" s="79" t="str">
        <f t="array" ref="D12">INDEX(Table_Name52[Name List],MATCH(B12,Table_Name52[Category],0))</f>
        <v>Horizontal_Push[Exercise]</v>
      </c>
      <c r="E12" s="76" t="e">
        <f t="array" ref="E12">INDEX(Links73[Link],MATCH(C12,Links73[Exercise],0))</f>
        <v>#N/A</v>
      </c>
      <c r="F12" s="90" t="e">
        <f t="shared" si="0"/>
        <v>#N/A</v>
      </c>
      <c r="G12" s="93"/>
      <c r="H12" s="101">
        <f t="shared" si="1"/>
        <v>0</v>
      </c>
      <c r="I12" s="102">
        <v>1</v>
      </c>
      <c r="J12" s="102">
        <f t="shared" si="2"/>
        <v>0</v>
      </c>
      <c r="K12" s="102" t="s">
        <v>11</v>
      </c>
      <c r="L12" s="102"/>
      <c r="M12" s="71"/>
      <c r="N12" s="103">
        <f t="shared" si="3"/>
        <v>0</v>
      </c>
      <c r="O12" s="102">
        <f>I12+(M31)</f>
        <v>1</v>
      </c>
      <c r="P12" s="102">
        <f t="shared" si="4"/>
        <v>0</v>
      </c>
      <c r="Q12" s="102" t="s">
        <v>11</v>
      </c>
      <c r="R12" s="102"/>
      <c r="S12" s="104"/>
      <c r="T12" s="103">
        <f t="shared" si="5"/>
        <v>0</v>
      </c>
      <c r="U12" s="102">
        <v>2</v>
      </c>
      <c r="V12" s="105">
        <f t="shared" si="6"/>
        <v>0</v>
      </c>
      <c r="W12" s="71" t="s">
        <v>14</v>
      </c>
    </row>
    <row r="13" spans="2:28" ht="15" thickBot="1" x14ac:dyDescent="0.35">
      <c r="B13" s="83" t="s">
        <v>343</v>
      </c>
      <c r="C13" s="87"/>
      <c r="D13" s="79" t="str">
        <f t="array" ref="D13">INDEX(Table_Name52[Name List],MATCH(B13,Table_Name52[Category],0))</f>
        <v>Horizontal_Back[Exercise]</v>
      </c>
      <c r="E13" s="76" t="e">
        <f t="array" ref="E13">INDEX(Links73[Link],MATCH(C13,Links73[Exercise],0))</f>
        <v>#N/A</v>
      </c>
      <c r="F13" s="90" t="e">
        <f t="shared" si="0"/>
        <v>#N/A</v>
      </c>
      <c r="G13" s="93"/>
      <c r="H13" s="101">
        <f t="shared" si="1"/>
        <v>0</v>
      </c>
      <c r="I13" s="102">
        <v>2</v>
      </c>
      <c r="J13" s="102">
        <f t="shared" si="2"/>
        <v>0</v>
      </c>
      <c r="K13" s="102" t="s">
        <v>11</v>
      </c>
      <c r="L13" s="102"/>
      <c r="M13" s="71"/>
      <c r="N13" s="103">
        <f t="shared" si="3"/>
        <v>0</v>
      </c>
      <c r="O13" s="102">
        <f>I13+(M29)</f>
        <v>2</v>
      </c>
      <c r="P13" s="102">
        <f t="shared" si="4"/>
        <v>0</v>
      </c>
      <c r="Q13" s="102" t="s">
        <v>11</v>
      </c>
      <c r="R13" s="102"/>
      <c r="S13" s="104"/>
      <c r="T13" s="103">
        <f t="shared" si="5"/>
        <v>0</v>
      </c>
      <c r="U13" s="102">
        <v>2</v>
      </c>
      <c r="V13" s="105">
        <f t="shared" si="6"/>
        <v>0</v>
      </c>
      <c r="W13" s="71" t="s">
        <v>14</v>
      </c>
    </row>
    <row r="14" spans="2:28" ht="15" thickBot="1" x14ac:dyDescent="0.35">
      <c r="B14" s="83" t="s">
        <v>344</v>
      </c>
      <c r="C14" s="87"/>
      <c r="D14" s="79" t="str">
        <f t="array" ref="D14">INDEX(Table_Name52[Name List],MATCH(B14,Table_Name52[Category],0))</f>
        <v>Vertical_Back[Exercise]</v>
      </c>
      <c r="E14" s="76" t="e">
        <f t="array" ref="E14">INDEX(Links73[Link],MATCH(C14,Links73[Exercise],0))</f>
        <v>#N/A</v>
      </c>
      <c r="F14" s="90" t="e">
        <f t="shared" si="0"/>
        <v>#N/A</v>
      </c>
      <c r="G14" s="93"/>
      <c r="H14" s="101">
        <f t="shared" si="1"/>
        <v>0</v>
      </c>
      <c r="I14" s="102">
        <v>2</v>
      </c>
      <c r="J14" s="102">
        <f t="shared" si="2"/>
        <v>0</v>
      </c>
      <c r="K14" s="102" t="s">
        <v>11</v>
      </c>
      <c r="L14" s="102"/>
      <c r="M14" s="71"/>
      <c r="N14" s="103">
        <f t="shared" si="3"/>
        <v>0</v>
      </c>
      <c r="O14" s="102">
        <f>I14+(M28)</f>
        <v>2</v>
      </c>
      <c r="P14" s="102">
        <f t="shared" si="4"/>
        <v>0</v>
      </c>
      <c r="Q14" s="102" t="s">
        <v>11</v>
      </c>
      <c r="R14" s="102"/>
      <c r="S14" s="104"/>
      <c r="T14" s="103">
        <f t="shared" si="5"/>
        <v>0</v>
      </c>
      <c r="U14" s="102">
        <v>2</v>
      </c>
      <c r="V14" s="105">
        <f t="shared" si="6"/>
        <v>0</v>
      </c>
      <c r="W14" s="71" t="s">
        <v>14</v>
      </c>
    </row>
    <row r="15" spans="2:28" ht="15" thickBot="1" x14ac:dyDescent="0.35">
      <c r="B15" s="83" t="s">
        <v>105</v>
      </c>
      <c r="C15" s="87"/>
      <c r="D15" s="79" t="str">
        <f t="array" ref="D15">INDEX(Table_Name52[Name List],MATCH(B15,Table_Name52[Category],0))</f>
        <v>Side_Delts[Exercise]</v>
      </c>
      <c r="E15" s="76" t="e">
        <f t="array" ref="E15">INDEX(Links73[Link],MATCH(C15,Links73[Exercise],0))</f>
        <v>#N/A</v>
      </c>
      <c r="F15" s="90" t="e">
        <f t="shared" si="0"/>
        <v>#N/A</v>
      </c>
      <c r="G15" s="93"/>
      <c r="H15" s="101">
        <f t="shared" si="1"/>
        <v>0</v>
      </c>
      <c r="I15" s="102">
        <v>2</v>
      </c>
      <c r="J15" s="102">
        <f t="shared" si="2"/>
        <v>0</v>
      </c>
      <c r="K15" s="102" t="s">
        <v>11</v>
      </c>
      <c r="L15" s="102" t="s">
        <v>0</v>
      </c>
      <c r="M15" s="71"/>
      <c r="N15" s="103">
        <f t="shared" si="3"/>
        <v>0</v>
      </c>
      <c r="O15" s="102">
        <f>I15+(M30)</f>
        <v>2</v>
      </c>
      <c r="P15" s="102">
        <f t="shared" si="4"/>
        <v>0</v>
      </c>
      <c r="Q15" s="102" t="s">
        <v>11</v>
      </c>
      <c r="R15" s="102"/>
      <c r="S15" s="104"/>
      <c r="T15" s="103">
        <f t="shared" si="5"/>
        <v>0</v>
      </c>
      <c r="U15" s="102">
        <v>2</v>
      </c>
      <c r="V15" s="105">
        <f t="shared" si="6"/>
        <v>0</v>
      </c>
      <c r="W15" s="71" t="s">
        <v>14</v>
      </c>
    </row>
    <row r="16" spans="2:28" ht="15" thickBot="1" x14ac:dyDescent="0.35">
      <c r="B16" s="84" t="s">
        <v>77</v>
      </c>
      <c r="C16" s="88"/>
      <c r="D16" s="80" t="str">
        <f t="array" ref="D16">INDEX(Table_Name52[Name List],MATCH(B16,Table_Name52[Category],0))</f>
        <v>Abs[Exercise]</v>
      </c>
      <c r="E16" s="77" t="e">
        <f t="array" ref="E16">INDEX(Links73[Link],MATCH(C16,Links73[Exercise],0))</f>
        <v>#N/A</v>
      </c>
      <c r="F16" s="91" t="e">
        <f t="shared" si="0"/>
        <v>#N/A</v>
      </c>
      <c r="G16" s="94"/>
      <c r="H16" s="106">
        <f t="shared" si="1"/>
        <v>0</v>
      </c>
      <c r="I16" s="107">
        <v>1</v>
      </c>
      <c r="J16" s="107">
        <f t="shared" si="2"/>
        <v>0</v>
      </c>
      <c r="K16" s="107" t="s">
        <v>11</v>
      </c>
      <c r="L16" s="107"/>
      <c r="M16" s="64"/>
      <c r="N16" s="108">
        <f t="shared" si="3"/>
        <v>0</v>
      </c>
      <c r="O16" s="107">
        <f>I16+(M33)</f>
        <v>1</v>
      </c>
      <c r="P16" s="107">
        <f t="shared" si="4"/>
        <v>0</v>
      </c>
      <c r="Q16" s="107" t="s">
        <v>11</v>
      </c>
      <c r="R16" s="107"/>
      <c r="S16" s="104"/>
      <c r="T16" s="108">
        <f t="shared" si="5"/>
        <v>0</v>
      </c>
      <c r="U16" s="107">
        <v>2</v>
      </c>
      <c r="V16" s="110">
        <f t="shared" si="6"/>
        <v>0</v>
      </c>
      <c r="W16" s="64" t="s">
        <v>14</v>
      </c>
    </row>
    <row r="17" spans="2:23" ht="18.600000000000001" thickBot="1" x14ac:dyDescent="0.35">
      <c r="B17" s="70" t="s">
        <v>338</v>
      </c>
      <c r="C17" s="40"/>
      <c r="D17" s="40"/>
      <c r="E17" s="40"/>
      <c r="F17" s="40"/>
      <c r="G17" s="71"/>
      <c r="H17" s="170" t="s">
        <v>1</v>
      </c>
      <c r="I17" s="171"/>
      <c r="J17" s="171"/>
      <c r="K17" s="171"/>
      <c r="L17" s="171"/>
      <c r="M17" s="172"/>
      <c r="N17" s="173" t="s">
        <v>2</v>
      </c>
      <c r="O17" s="174"/>
      <c r="P17" s="174"/>
      <c r="Q17" s="174"/>
      <c r="R17" s="174"/>
      <c r="S17" s="175"/>
      <c r="T17" s="182" t="s">
        <v>352</v>
      </c>
      <c r="U17" s="183"/>
      <c r="V17" s="183"/>
      <c r="W17" s="184"/>
    </row>
    <row r="18" spans="2:23" ht="15" thickBot="1" x14ac:dyDescent="0.35">
      <c r="B18" s="40"/>
      <c r="C18" s="40"/>
      <c r="D18" s="40"/>
      <c r="E18" s="40"/>
      <c r="F18" s="40"/>
      <c r="G18" s="40"/>
      <c r="H18" s="65" t="s">
        <v>88</v>
      </c>
      <c r="I18" s="96" t="s">
        <v>6</v>
      </c>
      <c r="J18" s="97" t="s">
        <v>7</v>
      </c>
      <c r="K18" s="66" t="s">
        <v>8</v>
      </c>
      <c r="L18" s="66" t="s">
        <v>9</v>
      </c>
      <c r="M18" s="98" t="s">
        <v>10</v>
      </c>
      <c r="N18" s="99" t="s">
        <v>88</v>
      </c>
      <c r="O18" s="99" t="s">
        <v>6</v>
      </c>
      <c r="P18" s="97" t="s">
        <v>7</v>
      </c>
      <c r="Q18" s="66" t="s">
        <v>8</v>
      </c>
      <c r="R18" s="66" t="s">
        <v>9</v>
      </c>
      <c r="S18" s="98" t="s">
        <v>10</v>
      </c>
      <c r="T18" s="99" t="s">
        <v>88</v>
      </c>
      <c r="U18" s="99" t="s">
        <v>6</v>
      </c>
      <c r="V18" s="97" t="s">
        <v>7</v>
      </c>
      <c r="W18" s="100" t="s">
        <v>8</v>
      </c>
    </row>
    <row r="19" spans="2:23" ht="15" thickBot="1" x14ac:dyDescent="0.35">
      <c r="B19" s="81" t="s">
        <v>339</v>
      </c>
      <c r="C19" s="85" t="s">
        <v>86</v>
      </c>
      <c r="D19" s="74"/>
      <c r="E19" s="95"/>
      <c r="F19" s="85" t="s">
        <v>350</v>
      </c>
      <c r="G19" s="85" t="s">
        <v>351</v>
      </c>
      <c r="H19" s="66" t="s">
        <v>86</v>
      </c>
      <c r="I19" s="72"/>
      <c r="J19" s="72"/>
      <c r="K19" s="72"/>
      <c r="L19" s="72"/>
      <c r="M19" s="69"/>
      <c r="N19" s="65" t="s">
        <v>86</v>
      </c>
      <c r="O19" s="72"/>
      <c r="P19" s="72"/>
      <c r="Q19" s="72"/>
      <c r="R19" s="72"/>
      <c r="S19" s="69"/>
      <c r="T19" s="65" t="s">
        <v>86</v>
      </c>
      <c r="U19" s="72"/>
      <c r="V19" s="72"/>
      <c r="W19" s="69"/>
    </row>
    <row r="20" spans="2:23" ht="15" thickBot="1" x14ac:dyDescent="0.35">
      <c r="B20" s="82" t="s">
        <v>20</v>
      </c>
      <c r="C20" s="86"/>
      <c r="D20" s="78" t="str">
        <f t="array" ref="D20">INDEX(Table_Name52[Name List],MATCH(B20,Table_Name52[Category],0))</f>
        <v>Quads[Exercise]</v>
      </c>
      <c r="E20" s="75" t="e">
        <f t="array" ref="E20">INDEX(Links73[Link],MATCH(C20,Links73[Exercise],0))</f>
        <v>#N/A</v>
      </c>
      <c r="F20" s="89" t="e">
        <f t="shared" ref="F20:F24" si="7">HYPERLINK(E20,"Video")</f>
        <v>#N/A</v>
      </c>
      <c r="G20" s="92"/>
      <c r="H20" s="101">
        <f t="shared" ref="H20:H24" si="8">C20</f>
        <v>0</v>
      </c>
      <c r="I20" s="102">
        <v>3</v>
      </c>
      <c r="J20" s="102">
        <f>MROUND(((G20)),5)</f>
        <v>0</v>
      </c>
      <c r="K20" s="102" t="s">
        <v>11</v>
      </c>
      <c r="L20" s="102"/>
      <c r="M20" s="71"/>
      <c r="N20" s="101">
        <f t="shared" ref="N20:N24" si="9">C20</f>
        <v>0</v>
      </c>
      <c r="O20" s="102">
        <f>I20+(M39)</f>
        <v>3</v>
      </c>
      <c r="P20" s="102">
        <f t="shared" ref="P20:P24" si="10">MROUND((J20*1.05),5)</f>
        <v>0</v>
      </c>
      <c r="Q20" s="102" t="s">
        <v>11</v>
      </c>
      <c r="R20" s="102"/>
      <c r="S20" s="104"/>
      <c r="T20" s="103">
        <f>C20</f>
        <v>0</v>
      </c>
      <c r="U20" s="102">
        <v>2</v>
      </c>
      <c r="V20" s="105">
        <f>J20</f>
        <v>0</v>
      </c>
      <c r="W20" s="71" t="s">
        <v>14</v>
      </c>
    </row>
    <row r="21" spans="2:23" ht="15" thickBot="1" x14ac:dyDescent="0.35">
      <c r="B21" s="83" t="s">
        <v>346</v>
      </c>
      <c r="C21" s="87"/>
      <c r="D21" s="79" t="str">
        <f t="array" ref="D21">INDEX(Table_Name52[Name List],MATCH(B21,Table_Name52[Category],0))</f>
        <v>Hamstrings_Isolation[Exercise]</v>
      </c>
      <c r="E21" s="76" t="e">
        <f t="array" ref="E21">INDEX(Links73[Link],MATCH(C21,Links73[Exercise],0))</f>
        <v>#N/A</v>
      </c>
      <c r="F21" s="90" t="e">
        <f t="shared" si="7"/>
        <v>#N/A</v>
      </c>
      <c r="G21" s="93"/>
      <c r="H21" s="101">
        <f t="shared" si="8"/>
        <v>0</v>
      </c>
      <c r="I21" s="102">
        <v>3</v>
      </c>
      <c r="J21" s="102">
        <f>MROUND(((G21)),5)</f>
        <v>0</v>
      </c>
      <c r="K21" s="102" t="s">
        <v>11</v>
      </c>
      <c r="L21" s="102"/>
      <c r="M21" s="71"/>
      <c r="N21" s="101">
        <f t="shared" si="9"/>
        <v>0</v>
      </c>
      <c r="O21" s="102">
        <f>I21+(M38)</f>
        <v>3</v>
      </c>
      <c r="P21" s="102">
        <f t="shared" si="10"/>
        <v>0</v>
      </c>
      <c r="Q21" s="102" t="s">
        <v>11</v>
      </c>
      <c r="R21" s="102"/>
      <c r="S21" s="104"/>
      <c r="T21" s="103">
        <f>C21</f>
        <v>0</v>
      </c>
      <c r="U21" s="102">
        <v>2</v>
      </c>
      <c r="V21" s="105">
        <f>J21</f>
        <v>0</v>
      </c>
      <c r="W21" s="71" t="s">
        <v>14</v>
      </c>
    </row>
    <row r="22" spans="2:23" ht="15" thickBot="1" x14ac:dyDescent="0.35">
      <c r="B22" s="83" t="s">
        <v>19</v>
      </c>
      <c r="C22" s="87"/>
      <c r="D22" s="79" t="str">
        <f t="array" ref="D22">INDEX(Table_Name52[Name List],MATCH(B22,Table_Name52[Category],0))</f>
        <v>Calves[Exercise]</v>
      </c>
      <c r="E22" s="76" t="e">
        <f t="array" ref="E22">INDEX(Links73[Link],MATCH(C22,Links73[Exercise],0))</f>
        <v>#N/A</v>
      </c>
      <c r="F22" s="90" t="e">
        <f t="shared" si="7"/>
        <v>#N/A</v>
      </c>
      <c r="G22" s="93"/>
      <c r="H22" s="101">
        <f t="shared" si="8"/>
        <v>0</v>
      </c>
      <c r="I22" s="102">
        <v>3</v>
      </c>
      <c r="J22" s="102">
        <f>MROUND(((G22)),5)</f>
        <v>0</v>
      </c>
      <c r="K22" s="102" t="s">
        <v>11</v>
      </c>
      <c r="L22" s="102"/>
      <c r="M22" s="71"/>
      <c r="N22" s="101">
        <f t="shared" si="9"/>
        <v>0</v>
      </c>
      <c r="O22" s="102">
        <f>I22+(M42)</f>
        <v>3</v>
      </c>
      <c r="P22" s="102">
        <f t="shared" si="10"/>
        <v>0</v>
      </c>
      <c r="Q22" s="102" t="s">
        <v>11</v>
      </c>
      <c r="R22" s="102"/>
      <c r="S22" s="104"/>
      <c r="T22" s="103">
        <f>C22</f>
        <v>0</v>
      </c>
      <c r="U22" s="102">
        <v>2</v>
      </c>
      <c r="V22" s="105">
        <f>J22</f>
        <v>0</v>
      </c>
      <c r="W22" s="71" t="s">
        <v>14</v>
      </c>
    </row>
    <row r="23" spans="2:23" ht="15" thickBot="1" x14ac:dyDescent="0.35">
      <c r="B23" s="83" t="s">
        <v>17</v>
      </c>
      <c r="C23" s="87"/>
      <c r="D23" s="79" t="str">
        <f t="array" ref="D23">INDEX(Table_Name52[Name List],MATCH(B23,Table_Name52[Category],0))</f>
        <v>Triceps[Exercise]</v>
      </c>
      <c r="E23" s="76" t="e">
        <f t="array" ref="E23">INDEX(Links73[Link],MATCH(C23,Links73[Exercise],0))</f>
        <v>#N/A</v>
      </c>
      <c r="F23" s="90" t="e">
        <f t="shared" si="7"/>
        <v>#N/A</v>
      </c>
      <c r="G23" s="93"/>
      <c r="H23" s="101">
        <f t="shared" si="8"/>
        <v>0</v>
      </c>
      <c r="I23" s="102">
        <v>2</v>
      </c>
      <c r="J23" s="102">
        <f>MROUND(((G23)),5)</f>
        <v>0</v>
      </c>
      <c r="K23" s="102" t="s">
        <v>11</v>
      </c>
      <c r="L23" s="102"/>
      <c r="M23" s="71"/>
      <c r="N23" s="101">
        <f t="shared" si="9"/>
        <v>0</v>
      </c>
      <c r="O23" s="102">
        <f>I23+(M32)</f>
        <v>2</v>
      </c>
      <c r="P23" s="102">
        <f t="shared" si="10"/>
        <v>0</v>
      </c>
      <c r="Q23" s="102" t="s">
        <v>11</v>
      </c>
      <c r="R23" s="102"/>
      <c r="S23" s="104"/>
      <c r="T23" s="103">
        <f>C23</f>
        <v>0</v>
      </c>
      <c r="U23" s="102">
        <v>2</v>
      </c>
      <c r="V23" s="105">
        <f>J23</f>
        <v>0</v>
      </c>
      <c r="W23" s="71" t="s">
        <v>14</v>
      </c>
    </row>
    <row r="24" spans="2:23" ht="15" thickBot="1" x14ac:dyDescent="0.35">
      <c r="B24" s="84" t="s">
        <v>104</v>
      </c>
      <c r="C24" s="88"/>
      <c r="D24" s="80" t="str">
        <f t="array" ref="D24">INDEX(Table_Name52[Name List],MATCH(B24,Table_Name52[Category],0))</f>
        <v>Front_Delts[Exercise]</v>
      </c>
      <c r="E24" s="77" t="e">
        <f t="array" ref="E24">INDEX(Links73[Link],MATCH(C24,Links73[Exercise],0))</f>
        <v>#N/A</v>
      </c>
      <c r="F24" s="91" t="e">
        <f t="shared" si="7"/>
        <v>#N/A</v>
      </c>
      <c r="G24" s="94"/>
      <c r="H24" s="106">
        <f t="shared" si="8"/>
        <v>0</v>
      </c>
      <c r="I24" s="107">
        <v>2</v>
      </c>
      <c r="J24" s="107">
        <f>MROUND(((G24)),5)</f>
        <v>0</v>
      </c>
      <c r="K24" s="107" t="s">
        <v>11</v>
      </c>
      <c r="L24" s="107"/>
      <c r="M24" s="64"/>
      <c r="N24" s="106">
        <f t="shared" si="9"/>
        <v>0</v>
      </c>
      <c r="O24" s="107">
        <f>I24+(M32)</f>
        <v>2</v>
      </c>
      <c r="P24" s="107">
        <f t="shared" si="10"/>
        <v>0</v>
      </c>
      <c r="Q24" s="107" t="s">
        <v>11</v>
      </c>
      <c r="R24" s="107"/>
      <c r="S24" s="104"/>
      <c r="T24" s="108">
        <f>C24</f>
        <v>0</v>
      </c>
      <c r="U24" s="107">
        <v>2</v>
      </c>
      <c r="V24" s="110">
        <f>J24</f>
        <v>0</v>
      </c>
      <c r="W24" s="71" t="s">
        <v>14</v>
      </c>
    </row>
    <row r="25" spans="2:23" ht="18.600000000000001" thickBot="1" x14ac:dyDescent="0.35">
      <c r="B25" s="70" t="s">
        <v>340</v>
      </c>
      <c r="C25" s="40"/>
      <c r="D25" s="40"/>
      <c r="E25" s="40"/>
      <c r="F25" s="40"/>
      <c r="G25" s="71"/>
      <c r="H25" s="170" t="s">
        <v>1</v>
      </c>
      <c r="I25" s="171"/>
      <c r="J25" s="171"/>
      <c r="K25" s="171"/>
      <c r="L25" s="171"/>
      <c r="M25" s="172"/>
      <c r="N25" s="173" t="s">
        <v>2</v>
      </c>
      <c r="O25" s="174"/>
      <c r="P25" s="174"/>
      <c r="Q25" s="174"/>
      <c r="R25" s="174"/>
      <c r="S25" s="175"/>
      <c r="T25" s="182" t="s">
        <v>352</v>
      </c>
      <c r="U25" s="183"/>
      <c r="V25" s="183"/>
      <c r="W25" s="184"/>
    </row>
    <row r="26" spans="2:23" ht="15" thickBot="1" x14ac:dyDescent="0.35">
      <c r="B26" s="40"/>
      <c r="C26" s="40"/>
      <c r="D26" s="40"/>
      <c r="E26" s="40"/>
      <c r="F26" s="40"/>
      <c r="G26" s="40"/>
      <c r="H26" s="65" t="s">
        <v>88</v>
      </c>
      <c r="I26" s="96" t="s">
        <v>6</v>
      </c>
      <c r="J26" s="97" t="s">
        <v>7</v>
      </c>
      <c r="K26" s="66" t="s">
        <v>8</v>
      </c>
      <c r="L26" s="66" t="s">
        <v>9</v>
      </c>
      <c r="M26" s="98" t="s">
        <v>10</v>
      </c>
      <c r="N26" s="99" t="s">
        <v>88</v>
      </c>
      <c r="O26" s="99" t="s">
        <v>6</v>
      </c>
      <c r="P26" s="97" t="s">
        <v>7</v>
      </c>
      <c r="Q26" s="66" t="s">
        <v>8</v>
      </c>
      <c r="R26" s="66" t="s">
        <v>9</v>
      </c>
      <c r="S26" s="98" t="s">
        <v>10</v>
      </c>
      <c r="T26" s="99" t="s">
        <v>88</v>
      </c>
      <c r="U26" s="99" t="s">
        <v>6</v>
      </c>
      <c r="V26" s="97" t="s">
        <v>7</v>
      </c>
      <c r="W26" s="100" t="s">
        <v>8</v>
      </c>
    </row>
    <row r="27" spans="2:23" ht="15" thickBot="1" x14ac:dyDescent="0.35">
      <c r="B27" s="81" t="s">
        <v>337</v>
      </c>
      <c r="C27" s="85" t="s">
        <v>103</v>
      </c>
      <c r="D27" s="74"/>
      <c r="E27" s="95"/>
      <c r="F27" s="85" t="s">
        <v>350</v>
      </c>
      <c r="G27" s="85" t="s">
        <v>351</v>
      </c>
      <c r="H27" s="66" t="s">
        <v>103</v>
      </c>
      <c r="I27" s="72"/>
      <c r="J27" s="72"/>
      <c r="K27" s="72"/>
      <c r="L27" s="72"/>
      <c r="M27" s="69"/>
      <c r="N27" s="65" t="s">
        <v>103</v>
      </c>
      <c r="O27" s="72"/>
      <c r="P27" s="72"/>
      <c r="Q27" s="72"/>
      <c r="R27" s="72"/>
      <c r="S27" s="69"/>
      <c r="T27" s="65" t="s">
        <v>103</v>
      </c>
      <c r="U27" s="72"/>
      <c r="V27" s="72"/>
      <c r="W27" s="69"/>
    </row>
    <row r="28" spans="2:23" ht="15" thickBot="1" x14ac:dyDescent="0.35">
      <c r="B28" s="82" t="s">
        <v>344</v>
      </c>
      <c r="C28" s="86"/>
      <c r="D28" s="78" t="str">
        <f t="array" ref="D28">INDEX(Table_Name52[Name List],MATCH(B28,Table_Name52[Category],0))</f>
        <v>Vertical_Back[Exercise]</v>
      </c>
      <c r="E28" s="75" t="e">
        <f t="array" ref="E28">INDEX(Links73[Link],MATCH(C28,Links73[Exercise],0))</f>
        <v>#N/A</v>
      </c>
      <c r="F28" s="89" t="e">
        <f t="shared" ref="F28:F33" si="11">HYPERLINK(E28,"Video")</f>
        <v>#N/A</v>
      </c>
      <c r="G28" s="92"/>
      <c r="H28" s="101">
        <f t="shared" ref="H28:H33" si="12">C28</f>
        <v>0</v>
      </c>
      <c r="I28" s="102">
        <v>3</v>
      </c>
      <c r="J28" s="102">
        <f t="shared" ref="J28:J33" si="13">MROUND(((G28)),5)</f>
        <v>0</v>
      </c>
      <c r="K28" s="102" t="s">
        <v>11</v>
      </c>
      <c r="L28" s="102"/>
      <c r="M28" s="104"/>
      <c r="N28" s="101">
        <f t="shared" ref="N28:N33" si="14">C28</f>
        <v>0</v>
      </c>
      <c r="O28" s="102">
        <f>I28+(S14)</f>
        <v>3</v>
      </c>
      <c r="P28" s="102">
        <f t="shared" ref="P28:P33" si="15">MROUND((J28*1.05),5)</f>
        <v>0</v>
      </c>
      <c r="Q28" s="102" t="s">
        <v>11</v>
      </c>
      <c r="R28" s="102"/>
      <c r="S28" s="104"/>
      <c r="T28" s="103">
        <f t="shared" ref="T28:T33" si="16">C28</f>
        <v>0</v>
      </c>
      <c r="U28" s="102">
        <v>2</v>
      </c>
      <c r="V28" s="105">
        <f t="shared" ref="V28:V33" si="17">MROUND((J28*0.5),5)</f>
        <v>0</v>
      </c>
      <c r="W28" s="71" t="s">
        <v>14</v>
      </c>
    </row>
    <row r="29" spans="2:23" ht="15" thickBot="1" x14ac:dyDescent="0.35">
      <c r="B29" s="83" t="s">
        <v>343</v>
      </c>
      <c r="C29" s="87"/>
      <c r="D29" s="79" t="str">
        <f t="array" ref="D29">INDEX(Table_Name52[Name List],MATCH(B29,Table_Name52[Category],0))</f>
        <v>Horizontal_Back[Exercise]</v>
      </c>
      <c r="E29" s="76" t="e">
        <f t="array" ref="E29">INDEX(Links73[Link],MATCH(C29,Links73[Exercise],0))</f>
        <v>#N/A</v>
      </c>
      <c r="F29" s="90" t="e">
        <f t="shared" si="11"/>
        <v>#N/A</v>
      </c>
      <c r="G29" s="93"/>
      <c r="H29" s="101">
        <f t="shared" si="12"/>
        <v>0</v>
      </c>
      <c r="I29" s="102">
        <v>1</v>
      </c>
      <c r="J29" s="102">
        <f t="shared" si="13"/>
        <v>0</v>
      </c>
      <c r="K29" s="102" t="s">
        <v>11</v>
      </c>
      <c r="L29" s="102"/>
      <c r="M29" s="104"/>
      <c r="N29" s="101">
        <f t="shared" si="14"/>
        <v>0</v>
      </c>
      <c r="O29" s="102">
        <f>I29+(S13)</f>
        <v>1</v>
      </c>
      <c r="P29" s="102">
        <f t="shared" si="15"/>
        <v>0</v>
      </c>
      <c r="Q29" s="102" t="s">
        <v>11</v>
      </c>
      <c r="R29" s="102"/>
      <c r="S29" s="104"/>
      <c r="T29" s="103">
        <f t="shared" si="16"/>
        <v>0</v>
      </c>
      <c r="U29" s="102">
        <v>2</v>
      </c>
      <c r="V29" s="105">
        <f t="shared" si="17"/>
        <v>0</v>
      </c>
      <c r="W29" s="71" t="s">
        <v>14</v>
      </c>
    </row>
    <row r="30" spans="2:23" ht="15" thickBot="1" x14ac:dyDescent="0.35">
      <c r="B30" s="83" t="s">
        <v>345</v>
      </c>
      <c r="C30" s="87"/>
      <c r="D30" s="79" t="str">
        <f t="array" ref="D30">INDEX(Table_Name52[Name List],MATCH(B30,Table_Name52[Category],0))</f>
        <v>Rear_or_Side_Delts[Exercise]</v>
      </c>
      <c r="E30" s="76" t="e">
        <f t="array" ref="E30">INDEX(Links73[Link],MATCH(C30,Links73[Exercise],0))</f>
        <v>#N/A</v>
      </c>
      <c r="F30" s="90" t="e">
        <f t="shared" si="11"/>
        <v>#N/A</v>
      </c>
      <c r="G30" s="93"/>
      <c r="H30" s="101">
        <f t="shared" si="12"/>
        <v>0</v>
      </c>
      <c r="I30" s="102">
        <v>3</v>
      </c>
      <c r="J30" s="102">
        <f t="shared" si="13"/>
        <v>0</v>
      </c>
      <c r="K30" s="102" t="s">
        <v>11</v>
      </c>
      <c r="L30" s="102"/>
      <c r="M30" s="104"/>
      <c r="N30" s="101">
        <f t="shared" si="14"/>
        <v>0</v>
      </c>
      <c r="O30" s="102">
        <f>I30+(S15)</f>
        <v>3</v>
      </c>
      <c r="P30" s="102">
        <f t="shared" si="15"/>
        <v>0</v>
      </c>
      <c r="Q30" s="102" t="s">
        <v>11</v>
      </c>
      <c r="R30" s="102"/>
      <c r="S30" s="104"/>
      <c r="T30" s="103">
        <f t="shared" si="16"/>
        <v>0</v>
      </c>
      <c r="U30" s="102">
        <v>2</v>
      </c>
      <c r="V30" s="105">
        <f t="shared" si="17"/>
        <v>0</v>
      </c>
      <c r="W30" s="71" t="s">
        <v>14</v>
      </c>
    </row>
    <row r="31" spans="2:23" ht="15" thickBot="1" x14ac:dyDescent="0.35">
      <c r="B31" s="83" t="s">
        <v>22</v>
      </c>
      <c r="C31" s="87"/>
      <c r="D31" s="79" t="str">
        <f t="array" ref="D31">INDEX(Table_Name52[Name List],MATCH(B31,Table_Name52[Category],0))</f>
        <v>Horizontal_Push[Exercise]</v>
      </c>
      <c r="E31" s="76" t="e">
        <f t="array" ref="E31">INDEX(Links73[Link],MATCH(C31,Links73[Exercise],0))</f>
        <v>#N/A</v>
      </c>
      <c r="F31" s="90" t="e">
        <f t="shared" si="11"/>
        <v>#N/A</v>
      </c>
      <c r="G31" s="93"/>
      <c r="H31" s="101">
        <f t="shared" si="12"/>
        <v>0</v>
      </c>
      <c r="I31" s="102">
        <v>2</v>
      </c>
      <c r="J31" s="102">
        <f t="shared" si="13"/>
        <v>0</v>
      </c>
      <c r="K31" s="102" t="s">
        <v>11</v>
      </c>
      <c r="L31" s="102"/>
      <c r="M31" s="104"/>
      <c r="N31" s="101">
        <f t="shared" si="14"/>
        <v>0</v>
      </c>
      <c r="O31" s="102">
        <f>I31+(S12)</f>
        <v>2</v>
      </c>
      <c r="P31" s="102">
        <f t="shared" si="15"/>
        <v>0</v>
      </c>
      <c r="Q31" s="102" t="s">
        <v>11</v>
      </c>
      <c r="R31" s="102"/>
      <c r="S31" s="104"/>
      <c r="T31" s="103">
        <f t="shared" si="16"/>
        <v>0</v>
      </c>
      <c r="U31" s="102">
        <v>2</v>
      </c>
      <c r="V31" s="105">
        <f t="shared" si="17"/>
        <v>0</v>
      </c>
      <c r="W31" s="71" t="s">
        <v>14</v>
      </c>
    </row>
    <row r="32" spans="2:23" ht="15" thickBot="1" x14ac:dyDescent="0.35">
      <c r="B32" s="83" t="s">
        <v>143</v>
      </c>
      <c r="C32" s="87"/>
      <c r="D32" s="79" t="str">
        <f t="array" ref="D32">INDEX(Table_Name52[Name List],MATCH(B32,Table_Name52[Category],0))</f>
        <v>Incline_Push[Exercise]</v>
      </c>
      <c r="E32" s="76" t="e">
        <f t="array" ref="E32">INDEX(Links73[Link],MATCH(C32,Links73[Exercise],0))</f>
        <v>#N/A</v>
      </c>
      <c r="F32" s="90" t="e">
        <f t="shared" si="11"/>
        <v>#N/A</v>
      </c>
      <c r="G32" s="93"/>
      <c r="H32" s="101">
        <f t="shared" si="12"/>
        <v>0</v>
      </c>
      <c r="I32" s="102">
        <v>2</v>
      </c>
      <c r="J32" s="102">
        <f t="shared" si="13"/>
        <v>0</v>
      </c>
      <c r="K32" s="102" t="s">
        <v>11</v>
      </c>
      <c r="L32" s="102"/>
      <c r="M32" s="104"/>
      <c r="N32" s="101">
        <f t="shared" si="14"/>
        <v>0</v>
      </c>
      <c r="O32" s="102">
        <f>I32+(S11)</f>
        <v>2</v>
      </c>
      <c r="P32" s="102">
        <f t="shared" si="15"/>
        <v>0</v>
      </c>
      <c r="Q32" s="102" t="s">
        <v>11</v>
      </c>
      <c r="R32" s="102"/>
      <c r="S32" s="104"/>
      <c r="T32" s="103">
        <f t="shared" si="16"/>
        <v>0</v>
      </c>
      <c r="U32" s="102">
        <v>2</v>
      </c>
      <c r="V32" s="105">
        <f t="shared" si="17"/>
        <v>0</v>
      </c>
      <c r="W32" s="71" t="s">
        <v>14</v>
      </c>
    </row>
    <row r="33" spans="2:23" ht="15" thickBot="1" x14ac:dyDescent="0.35">
      <c r="B33" s="84" t="s">
        <v>77</v>
      </c>
      <c r="C33" s="88"/>
      <c r="D33" s="80" t="str">
        <f t="array" ref="D33">INDEX(Table_Name52[Name List],MATCH(B33,Table_Name52[Category],0))</f>
        <v>Abs[Exercise]</v>
      </c>
      <c r="E33" s="77" t="e">
        <f t="array" ref="E33">INDEX(Links73[Link],MATCH(C33,Links73[Exercise],0))</f>
        <v>#N/A</v>
      </c>
      <c r="F33" s="91" t="e">
        <f t="shared" si="11"/>
        <v>#N/A</v>
      </c>
      <c r="G33" s="94"/>
      <c r="H33" s="106">
        <f t="shared" si="12"/>
        <v>0</v>
      </c>
      <c r="I33" s="107">
        <v>1</v>
      </c>
      <c r="J33" s="107">
        <f t="shared" si="13"/>
        <v>0</v>
      </c>
      <c r="K33" s="107" t="s">
        <v>11</v>
      </c>
      <c r="L33" s="107"/>
      <c r="M33" s="104"/>
      <c r="N33" s="108">
        <f t="shared" si="14"/>
        <v>0</v>
      </c>
      <c r="O33" s="107">
        <f>I33+(S16)</f>
        <v>1</v>
      </c>
      <c r="P33" s="107">
        <f t="shared" si="15"/>
        <v>0</v>
      </c>
      <c r="Q33" s="107" t="s">
        <v>11</v>
      </c>
      <c r="R33" s="107"/>
      <c r="S33" s="104"/>
      <c r="T33" s="108">
        <f t="shared" si="16"/>
        <v>0</v>
      </c>
      <c r="U33" s="107">
        <v>2</v>
      </c>
      <c r="V33" s="110">
        <f t="shared" si="17"/>
        <v>0</v>
      </c>
      <c r="W33" s="64" t="s">
        <v>14</v>
      </c>
    </row>
    <row r="34" spans="2:23" ht="18.600000000000001" thickBot="1" x14ac:dyDescent="0.35">
      <c r="B34" s="70" t="s">
        <v>341</v>
      </c>
      <c r="C34" s="40"/>
      <c r="D34" s="40"/>
      <c r="E34" s="40"/>
      <c r="F34" s="40"/>
      <c r="G34" s="71"/>
      <c r="H34" s="170" t="s">
        <v>1</v>
      </c>
      <c r="I34" s="171"/>
      <c r="J34" s="171"/>
      <c r="K34" s="171"/>
      <c r="L34" s="171"/>
      <c r="M34" s="172"/>
      <c r="N34" s="173" t="s">
        <v>2</v>
      </c>
      <c r="O34" s="174"/>
      <c r="P34" s="174"/>
      <c r="Q34" s="174"/>
      <c r="R34" s="174"/>
      <c r="S34" s="175"/>
      <c r="T34" s="182" t="s">
        <v>352</v>
      </c>
      <c r="U34" s="183"/>
      <c r="V34" s="183"/>
      <c r="W34" s="184"/>
    </row>
    <row r="35" spans="2:23" ht="15" thickBot="1" x14ac:dyDescent="0.35">
      <c r="B35" s="40"/>
      <c r="C35" s="40"/>
      <c r="D35" s="40"/>
      <c r="E35" s="40"/>
      <c r="F35" s="40"/>
      <c r="G35" s="40"/>
      <c r="H35" s="65" t="s">
        <v>88</v>
      </c>
      <c r="I35" s="96" t="s">
        <v>6</v>
      </c>
      <c r="J35" s="97" t="s">
        <v>7</v>
      </c>
      <c r="K35" s="66" t="s">
        <v>8</v>
      </c>
      <c r="L35" s="66" t="s">
        <v>9</v>
      </c>
      <c r="M35" s="98" t="s">
        <v>10</v>
      </c>
      <c r="N35" s="99" t="s">
        <v>88</v>
      </c>
      <c r="O35" s="99" t="s">
        <v>6</v>
      </c>
      <c r="P35" s="97" t="s">
        <v>7</v>
      </c>
      <c r="Q35" s="66" t="s">
        <v>8</v>
      </c>
      <c r="R35" s="66" t="s">
        <v>9</v>
      </c>
      <c r="S35" s="98" t="s">
        <v>10</v>
      </c>
      <c r="T35" s="99" t="s">
        <v>88</v>
      </c>
      <c r="U35" s="99" t="s">
        <v>6</v>
      </c>
      <c r="V35" s="97" t="s">
        <v>7</v>
      </c>
      <c r="W35" s="100" t="s">
        <v>8</v>
      </c>
    </row>
    <row r="36" spans="2:23" ht="15" thickBot="1" x14ac:dyDescent="0.35">
      <c r="B36" s="81" t="s">
        <v>339</v>
      </c>
      <c r="C36" s="85" t="s">
        <v>336</v>
      </c>
      <c r="D36" s="74"/>
      <c r="E36" s="95"/>
      <c r="F36" s="85" t="s">
        <v>350</v>
      </c>
      <c r="G36" s="85" t="s">
        <v>351</v>
      </c>
      <c r="H36" s="66" t="s">
        <v>336</v>
      </c>
      <c r="I36" s="72"/>
      <c r="J36" s="72"/>
      <c r="K36" s="72"/>
      <c r="L36" s="72"/>
      <c r="M36" s="69"/>
      <c r="N36" s="65" t="s">
        <v>336</v>
      </c>
      <c r="O36" s="72"/>
      <c r="P36" s="72"/>
      <c r="Q36" s="72"/>
      <c r="R36" s="72"/>
      <c r="S36" s="69"/>
      <c r="T36" s="65" t="s">
        <v>336</v>
      </c>
      <c r="U36" s="72"/>
      <c r="V36" s="72"/>
      <c r="W36" s="69"/>
    </row>
    <row r="37" spans="2:23" ht="15" thickBot="1" x14ac:dyDescent="0.35">
      <c r="B37" s="82" t="s">
        <v>108</v>
      </c>
      <c r="C37" s="86"/>
      <c r="D37" s="78" t="str">
        <f t="array" ref="D37">INDEX(Table_Name52[Name List],MATCH(B37,Table_Name52[Category],0))</f>
        <v>Glutes[Exercise]</v>
      </c>
      <c r="E37" s="75" t="e">
        <f t="array" ref="E37">INDEX(Links73[Link],MATCH(C37,Links73[Exercise],0))</f>
        <v>#N/A</v>
      </c>
      <c r="F37" s="89" t="e">
        <f t="shared" ref="F37:F42" si="18">HYPERLINK(E37,"Video")</f>
        <v>#N/A</v>
      </c>
      <c r="G37" s="92"/>
      <c r="H37" s="101">
        <f t="shared" ref="H37:H42" si="19">C37</f>
        <v>0</v>
      </c>
      <c r="I37" s="102">
        <v>3</v>
      </c>
      <c r="J37" s="102">
        <f t="shared" ref="J37:J42" si="20">MROUND(((G37)),5)</f>
        <v>0</v>
      </c>
      <c r="K37" s="102" t="s">
        <v>11</v>
      </c>
      <c r="L37" s="102"/>
      <c r="M37" s="104"/>
      <c r="N37" s="101">
        <f t="shared" ref="N37:N42" si="21">C37</f>
        <v>0</v>
      </c>
      <c r="O37" s="102">
        <f>I37+(S20)</f>
        <v>3</v>
      </c>
      <c r="P37" s="102">
        <f t="shared" ref="P37:P42" si="22">MROUND((J37*1.05),5)</f>
        <v>0</v>
      </c>
      <c r="Q37" s="102" t="s">
        <v>11</v>
      </c>
      <c r="R37" s="102"/>
      <c r="S37" s="104"/>
      <c r="T37" s="103">
        <f t="shared" ref="T37:T42" si="23">C37</f>
        <v>0</v>
      </c>
      <c r="U37" s="102">
        <v>2</v>
      </c>
      <c r="V37" s="105">
        <f t="shared" ref="V37:V42" si="24">MROUND((J37*0.5),5)</f>
        <v>0</v>
      </c>
      <c r="W37" s="71" t="s">
        <v>14</v>
      </c>
    </row>
    <row r="38" spans="2:23" ht="15" thickBot="1" x14ac:dyDescent="0.35">
      <c r="B38" s="83" t="s">
        <v>347</v>
      </c>
      <c r="C38" s="87"/>
      <c r="D38" s="79" t="str">
        <f t="array" ref="D38">INDEX(Table_Name52[Name List],MATCH(B38,Table_Name52[Category],0))</f>
        <v>Hamstrings_Hip_Hinge[Exercise]</v>
      </c>
      <c r="E38" s="76" t="e">
        <f t="array" ref="E38">INDEX(Links73[Link],MATCH(C38,Links73[Exercise],0))</f>
        <v>#N/A</v>
      </c>
      <c r="F38" s="90" t="e">
        <f t="shared" si="18"/>
        <v>#N/A</v>
      </c>
      <c r="G38" s="93"/>
      <c r="H38" s="101">
        <f t="shared" si="19"/>
        <v>0</v>
      </c>
      <c r="I38" s="102">
        <v>3</v>
      </c>
      <c r="J38" s="102">
        <f t="shared" si="20"/>
        <v>0</v>
      </c>
      <c r="K38" s="102" t="s">
        <v>11</v>
      </c>
      <c r="L38" s="102"/>
      <c r="M38" s="104"/>
      <c r="N38" s="101">
        <f t="shared" si="21"/>
        <v>0</v>
      </c>
      <c r="O38" s="102">
        <f>I38+(S21)</f>
        <v>3</v>
      </c>
      <c r="P38" s="102">
        <f t="shared" si="22"/>
        <v>0</v>
      </c>
      <c r="Q38" s="102" t="s">
        <v>11</v>
      </c>
      <c r="R38" s="102"/>
      <c r="S38" s="104"/>
      <c r="T38" s="103">
        <f t="shared" si="23"/>
        <v>0</v>
      </c>
      <c r="U38" s="102">
        <v>2</v>
      </c>
      <c r="V38" s="105">
        <f t="shared" si="24"/>
        <v>0</v>
      </c>
      <c r="W38" s="71" t="s">
        <v>14</v>
      </c>
    </row>
    <row r="39" spans="2:23" ht="15" thickBot="1" x14ac:dyDescent="0.35">
      <c r="B39" s="83" t="s">
        <v>20</v>
      </c>
      <c r="C39" s="87"/>
      <c r="D39" s="79" t="str">
        <f t="array" ref="D39">INDEX(Table_Name52[Name List],MATCH(B39,Table_Name52[Category],0))</f>
        <v>Quads[Exercise]</v>
      </c>
      <c r="E39" s="76" t="e">
        <f t="array" ref="E39">INDEX(Links73[Link],MATCH(C39,Links73[Exercise],0))</f>
        <v>#N/A</v>
      </c>
      <c r="F39" s="90" t="e">
        <f t="shared" si="18"/>
        <v>#N/A</v>
      </c>
      <c r="G39" s="93"/>
      <c r="H39" s="101">
        <f t="shared" si="19"/>
        <v>0</v>
      </c>
      <c r="I39" s="102">
        <v>3</v>
      </c>
      <c r="J39" s="102">
        <f t="shared" si="20"/>
        <v>0</v>
      </c>
      <c r="K39" s="102" t="s">
        <v>11</v>
      </c>
      <c r="L39" s="102"/>
      <c r="M39" s="104"/>
      <c r="N39" s="101">
        <f t="shared" si="21"/>
        <v>0</v>
      </c>
      <c r="O39" s="102">
        <f>I39+(S20)</f>
        <v>3</v>
      </c>
      <c r="P39" s="102">
        <f t="shared" si="22"/>
        <v>0</v>
      </c>
      <c r="Q39" s="102" t="s">
        <v>11</v>
      </c>
      <c r="R39" s="102"/>
      <c r="S39" s="104"/>
      <c r="T39" s="103">
        <f t="shared" si="23"/>
        <v>0</v>
      </c>
      <c r="U39" s="102">
        <v>2</v>
      </c>
      <c r="V39" s="105">
        <f t="shared" si="24"/>
        <v>0</v>
      </c>
      <c r="W39" s="71" t="s">
        <v>14</v>
      </c>
    </row>
    <row r="40" spans="2:23" ht="15" thickBot="1" x14ac:dyDescent="0.35">
      <c r="B40" s="83" t="s">
        <v>18</v>
      </c>
      <c r="C40" s="87"/>
      <c r="D40" s="79" t="str">
        <f t="array" ref="D40">INDEX(Table_Name52[Name List],MATCH(B40,Table_Name52[Category],0))</f>
        <v>Biceps[Exercise]</v>
      </c>
      <c r="E40" s="76" t="e">
        <f t="array" ref="E40">INDEX(Links73[Link],MATCH(C40,Links73[Exercise],0))</f>
        <v>#N/A</v>
      </c>
      <c r="F40" s="90" t="e">
        <f t="shared" si="18"/>
        <v>#N/A</v>
      </c>
      <c r="G40" s="93"/>
      <c r="H40" s="101">
        <f t="shared" si="19"/>
        <v>0</v>
      </c>
      <c r="I40" s="102">
        <v>2</v>
      </c>
      <c r="J40" s="102">
        <f t="shared" si="20"/>
        <v>0</v>
      </c>
      <c r="K40" s="102" t="s">
        <v>11</v>
      </c>
      <c r="L40" s="102"/>
      <c r="M40" s="104"/>
      <c r="N40" s="101">
        <f t="shared" si="21"/>
        <v>0</v>
      </c>
      <c r="O40" s="102">
        <f>I40+(S14)</f>
        <v>2</v>
      </c>
      <c r="P40" s="102">
        <f t="shared" si="22"/>
        <v>0</v>
      </c>
      <c r="Q40" s="102" t="s">
        <v>11</v>
      </c>
      <c r="R40" s="102"/>
      <c r="S40" s="104"/>
      <c r="T40" s="103">
        <f t="shared" si="23"/>
        <v>0</v>
      </c>
      <c r="U40" s="102">
        <v>2</v>
      </c>
      <c r="V40" s="105">
        <f t="shared" si="24"/>
        <v>0</v>
      </c>
      <c r="W40" s="71" t="s">
        <v>14</v>
      </c>
    </row>
    <row r="41" spans="2:23" ht="15" thickBot="1" x14ac:dyDescent="0.35">
      <c r="B41" s="83" t="s">
        <v>120</v>
      </c>
      <c r="C41" s="87"/>
      <c r="D41" s="79" t="str">
        <f t="array" ref="D41">INDEX(Table_Name52[Name List],MATCH(B41,Table_Name52[Category],0))</f>
        <v>Traps[Exercise]</v>
      </c>
      <c r="E41" s="76" t="e">
        <f t="array" ref="E41">INDEX(Links73[Link],MATCH(C41,Links73[Exercise],0))</f>
        <v>#N/A</v>
      </c>
      <c r="F41" s="90" t="e">
        <f t="shared" si="18"/>
        <v>#N/A</v>
      </c>
      <c r="G41" s="93"/>
      <c r="H41" s="101">
        <f t="shared" si="19"/>
        <v>0</v>
      </c>
      <c r="I41" s="102">
        <v>2</v>
      </c>
      <c r="J41" s="102">
        <f t="shared" si="20"/>
        <v>0</v>
      </c>
      <c r="K41" s="102" t="s">
        <v>11</v>
      </c>
      <c r="L41" s="102"/>
      <c r="M41" s="104"/>
      <c r="N41" s="101">
        <f t="shared" si="21"/>
        <v>0</v>
      </c>
      <c r="O41" s="102">
        <f>I41+(S15)</f>
        <v>2</v>
      </c>
      <c r="P41" s="102">
        <f t="shared" si="22"/>
        <v>0</v>
      </c>
      <c r="Q41" s="102" t="s">
        <v>11</v>
      </c>
      <c r="R41" s="102"/>
      <c r="S41" s="104"/>
      <c r="T41" s="103">
        <f t="shared" si="23"/>
        <v>0</v>
      </c>
      <c r="U41" s="102">
        <v>2</v>
      </c>
      <c r="V41" s="105">
        <f t="shared" si="24"/>
        <v>0</v>
      </c>
      <c r="W41" s="71" t="s">
        <v>14</v>
      </c>
    </row>
    <row r="42" spans="2:23" ht="15" thickBot="1" x14ac:dyDescent="0.35">
      <c r="B42" s="84" t="s">
        <v>19</v>
      </c>
      <c r="C42" s="88"/>
      <c r="D42" s="79" t="str">
        <f t="array" ref="D42">INDEX(Table_Name52[Name List],MATCH(B42,Table_Name52[Category],0))</f>
        <v>Calves[Exercise]</v>
      </c>
      <c r="E42" s="76" t="e">
        <f t="array" ref="E42">INDEX(Links73[Link],MATCH(C42,Links73[Exercise],0))</f>
        <v>#N/A</v>
      </c>
      <c r="F42" s="91" t="e">
        <f t="shared" si="18"/>
        <v>#N/A</v>
      </c>
      <c r="G42" s="94"/>
      <c r="H42" s="106">
        <f t="shared" si="19"/>
        <v>0</v>
      </c>
      <c r="I42" s="107">
        <v>3</v>
      </c>
      <c r="J42" s="107">
        <f t="shared" si="20"/>
        <v>0</v>
      </c>
      <c r="K42" s="107" t="s">
        <v>11</v>
      </c>
      <c r="L42" s="107"/>
      <c r="M42" s="104"/>
      <c r="N42" s="108">
        <f t="shared" si="21"/>
        <v>0</v>
      </c>
      <c r="O42" s="107">
        <f>I42+(S22)</f>
        <v>3</v>
      </c>
      <c r="P42" s="107">
        <f t="shared" si="22"/>
        <v>0</v>
      </c>
      <c r="Q42" s="107" t="s">
        <v>11</v>
      </c>
      <c r="R42" s="107"/>
      <c r="S42" s="104"/>
      <c r="T42" s="108">
        <f t="shared" si="23"/>
        <v>0</v>
      </c>
      <c r="U42" s="107">
        <v>2</v>
      </c>
      <c r="V42" s="110">
        <f t="shared" si="24"/>
        <v>0</v>
      </c>
      <c r="W42" s="64" t="s">
        <v>14</v>
      </c>
    </row>
    <row r="43" spans="2:23" s="46" customFormat="1" x14ac:dyDescent="0.3">
      <c r="B43"/>
      <c r="C43" s="38"/>
      <c r="D43" s="38"/>
      <c r="E43" s="59"/>
      <c r="F43" s="60"/>
      <c r="G43" s="61"/>
      <c r="H43" s="38"/>
      <c r="I43" s="5"/>
      <c r="J43" s="5"/>
      <c r="K43" s="5"/>
      <c r="L43" s="5"/>
      <c r="M43" s="5"/>
      <c r="N43" s="38"/>
      <c r="O43" s="5"/>
      <c r="P43" s="5"/>
      <c r="Q43" s="5"/>
      <c r="R43" s="5"/>
      <c r="S43" s="5"/>
      <c r="T43" s="38"/>
      <c r="U43" s="5"/>
      <c r="V43" s="5"/>
      <c r="W43" s="5"/>
    </row>
    <row r="44" spans="2:23" s="46" customFormat="1" x14ac:dyDescent="0.3">
      <c r="B44" s="20" t="s">
        <v>342</v>
      </c>
      <c r="C44" s="38"/>
      <c r="D44" s="38"/>
      <c r="E44" s="59"/>
      <c r="F44" s="60"/>
      <c r="G44" s="61"/>
      <c r="H44" s="38"/>
      <c r="I44" s="5"/>
      <c r="J44" s="5"/>
      <c r="K44" s="5"/>
      <c r="L44" s="5"/>
      <c r="M44" s="5"/>
      <c r="N44" s="38"/>
      <c r="O44" s="5"/>
      <c r="P44" s="5"/>
      <c r="Q44" s="5"/>
      <c r="R44" s="5"/>
      <c r="S44" s="5"/>
      <c r="T44" s="38"/>
      <c r="U44" s="5"/>
      <c r="V44" s="5"/>
      <c r="W44" s="5"/>
    </row>
    <row r="45" spans="2:23" s="46" customFormat="1" x14ac:dyDescent="0.3">
      <c r="B45" s="58"/>
      <c r="C45" s="38"/>
      <c r="D45" s="38"/>
      <c r="E45" s="59"/>
      <c r="F45" s="60"/>
      <c r="G45" s="61"/>
      <c r="H45" s="38"/>
      <c r="I45" s="5"/>
      <c r="J45" s="5"/>
      <c r="K45" s="5"/>
      <c r="L45" s="5"/>
      <c r="M45" s="5"/>
      <c r="N45" s="38"/>
      <c r="O45" s="5"/>
      <c r="P45" s="5"/>
      <c r="Q45" s="5"/>
      <c r="R45" s="5"/>
      <c r="S45" s="5"/>
      <c r="T45" s="38"/>
      <c r="U45" s="5"/>
      <c r="V45" s="5"/>
      <c r="W45" s="5"/>
    </row>
    <row r="46" spans="2:23" s="46" customFormat="1" x14ac:dyDescent="0.3">
      <c r="B46" s="58"/>
      <c r="C46" s="38"/>
      <c r="D46" s="38"/>
      <c r="E46" s="59"/>
      <c r="F46" s="60"/>
      <c r="G46" s="61"/>
      <c r="H46" s="38"/>
      <c r="I46" s="5"/>
      <c r="J46" s="5"/>
      <c r="K46" s="5"/>
      <c r="L46" s="5"/>
      <c r="M46" s="5"/>
      <c r="N46" s="38"/>
      <c r="O46" s="5"/>
      <c r="P46" s="5"/>
      <c r="Q46" s="5"/>
      <c r="R46" s="5"/>
      <c r="S46" s="5"/>
      <c r="T46" s="38"/>
      <c r="U46" s="5"/>
      <c r="V46" s="5"/>
      <c r="W46" s="5"/>
    </row>
    <row r="47" spans="2:23" s="46" customFormat="1" x14ac:dyDescent="0.3">
      <c r="B47" s="58"/>
      <c r="C47" s="38"/>
      <c r="D47" s="38"/>
      <c r="E47" s="59"/>
      <c r="F47" s="60"/>
      <c r="G47" s="61"/>
      <c r="H47" s="38"/>
      <c r="I47" s="5"/>
      <c r="J47" s="5"/>
      <c r="K47" s="5"/>
      <c r="L47" s="5"/>
      <c r="M47" s="5"/>
      <c r="N47" s="38"/>
      <c r="O47" s="5"/>
      <c r="P47" s="5"/>
      <c r="Q47" s="5"/>
      <c r="R47" s="5"/>
      <c r="S47" s="5"/>
      <c r="T47" s="38"/>
      <c r="U47" s="5"/>
      <c r="V47" s="5"/>
      <c r="W47" s="5"/>
    </row>
    <row r="48" spans="2:23" s="46" customFormat="1" x14ac:dyDescent="0.3">
      <c r="B48" s="58"/>
      <c r="C48" s="38"/>
      <c r="D48" s="38"/>
      <c r="E48" s="59"/>
      <c r="F48" s="60"/>
      <c r="G48" s="61"/>
      <c r="H48" s="38"/>
      <c r="I48" s="5"/>
      <c r="J48" s="5"/>
      <c r="K48" s="5"/>
      <c r="L48" s="5"/>
      <c r="M48" s="5"/>
      <c r="N48" s="38"/>
      <c r="O48" s="5"/>
      <c r="P48" s="5"/>
      <c r="Q48" s="5"/>
      <c r="R48" s="5"/>
      <c r="S48" s="5"/>
      <c r="T48" s="38"/>
      <c r="U48" s="5"/>
      <c r="V48" s="5"/>
      <c r="W48" s="5"/>
    </row>
    <row r="49" spans="2:23" s="46" customFormat="1" x14ac:dyDescent="0.3">
      <c r="B49" s="58"/>
      <c r="C49" s="38"/>
      <c r="D49" s="38"/>
      <c r="E49" s="59"/>
      <c r="F49" s="60"/>
      <c r="G49" s="61"/>
      <c r="H49" s="38"/>
      <c r="I49" s="5"/>
      <c r="J49" s="5"/>
      <c r="K49" s="5"/>
      <c r="L49" s="5"/>
      <c r="M49" s="5"/>
      <c r="N49" s="38"/>
      <c r="O49" s="5"/>
      <c r="P49" s="5"/>
      <c r="Q49" s="5"/>
      <c r="R49" s="5"/>
      <c r="S49" s="5"/>
      <c r="T49" s="38"/>
      <c r="U49" s="5"/>
      <c r="V49" s="5"/>
      <c r="W49" s="5"/>
    </row>
    <row r="50" spans="2:23" s="46" customFormat="1" x14ac:dyDescent="0.3">
      <c r="B50" s="58"/>
      <c r="C50" s="38"/>
      <c r="D50" s="38"/>
      <c r="E50" s="59"/>
      <c r="F50" s="60"/>
      <c r="G50" s="61"/>
      <c r="H50" s="38"/>
      <c r="I50" s="5"/>
      <c r="J50" s="5"/>
      <c r="K50" s="5"/>
      <c r="L50" s="5"/>
      <c r="M50" s="5"/>
      <c r="N50" s="38"/>
      <c r="O50" s="5"/>
      <c r="P50" s="5"/>
      <c r="Q50" s="5"/>
      <c r="R50" s="5"/>
      <c r="S50" s="5"/>
      <c r="T50" s="38"/>
      <c r="U50" s="5"/>
      <c r="V50" s="5"/>
      <c r="W50" s="5"/>
    </row>
    <row r="51" spans="2:23" s="46" customFormat="1" x14ac:dyDescent="0.3">
      <c r="B51" s="58"/>
      <c r="C51" s="38"/>
      <c r="D51" s="38"/>
      <c r="E51" s="59"/>
      <c r="F51" s="60"/>
      <c r="G51" s="61"/>
      <c r="H51" s="38"/>
      <c r="I51" s="5"/>
      <c r="J51" s="5"/>
      <c r="K51" s="5"/>
      <c r="L51" s="5"/>
      <c r="M51" s="5"/>
      <c r="N51" s="38"/>
      <c r="O51" s="5"/>
      <c r="P51" s="5"/>
      <c r="Q51" s="5"/>
      <c r="R51" s="5"/>
      <c r="S51" s="5"/>
      <c r="T51" s="38"/>
      <c r="U51" s="5"/>
      <c r="V51" s="5"/>
      <c r="W51" s="5"/>
    </row>
    <row r="52" spans="2:23" s="46" customFormat="1" x14ac:dyDescent="0.3">
      <c r="B52" s="58"/>
      <c r="C52" s="38"/>
      <c r="D52" s="38"/>
      <c r="E52" s="59"/>
      <c r="F52" s="60"/>
      <c r="G52" s="61"/>
      <c r="H52" s="38"/>
      <c r="I52" s="5"/>
      <c r="J52" s="5"/>
      <c r="K52" s="5"/>
      <c r="L52" s="5"/>
      <c r="M52" s="5"/>
      <c r="N52" s="38"/>
      <c r="O52" s="5"/>
      <c r="P52" s="5"/>
      <c r="Q52" s="5"/>
      <c r="R52" s="5"/>
      <c r="S52" s="5"/>
      <c r="T52" s="38"/>
      <c r="U52" s="5"/>
      <c r="V52" s="5"/>
      <c r="W52" s="5"/>
    </row>
    <row r="53" spans="2:23" s="46" customFormat="1" x14ac:dyDescent="0.3">
      <c r="B53" s="58"/>
      <c r="C53" s="38"/>
      <c r="D53" s="38"/>
      <c r="E53" s="59"/>
      <c r="F53" s="60"/>
      <c r="G53" s="61"/>
      <c r="H53" s="38"/>
      <c r="I53" s="5"/>
      <c r="J53" s="5"/>
      <c r="K53" s="5"/>
      <c r="L53" s="5"/>
      <c r="M53" s="5"/>
      <c r="N53" s="38"/>
      <c r="O53" s="5"/>
      <c r="P53" s="5"/>
      <c r="Q53" s="5"/>
      <c r="R53" s="5"/>
      <c r="S53" s="5"/>
      <c r="T53" s="38"/>
      <c r="U53" s="5"/>
      <c r="V53" s="5"/>
      <c r="W53" s="5"/>
    </row>
    <row r="54" spans="2:23" s="46" customFormat="1" x14ac:dyDescent="0.3">
      <c r="B54" s="58"/>
      <c r="C54" s="38"/>
      <c r="D54" s="38"/>
      <c r="E54" s="59"/>
      <c r="F54" s="60"/>
      <c r="G54" s="61"/>
      <c r="H54" s="38"/>
      <c r="I54" s="5"/>
      <c r="J54" s="5"/>
      <c r="K54" s="5"/>
      <c r="L54" s="5"/>
      <c r="M54" s="5"/>
      <c r="N54" s="38"/>
      <c r="O54" s="5"/>
      <c r="P54" s="5"/>
      <c r="Q54" s="5"/>
      <c r="R54" s="5"/>
      <c r="S54" s="5"/>
      <c r="T54" s="38"/>
      <c r="U54" s="5"/>
      <c r="V54" s="5"/>
      <c r="W54" s="5"/>
    </row>
    <row r="55" spans="2:23" s="46" customFormat="1" x14ac:dyDescent="0.3">
      <c r="B55" s="58"/>
      <c r="C55" s="38"/>
      <c r="D55" s="38"/>
      <c r="E55" s="59"/>
      <c r="F55" s="60"/>
      <c r="G55" s="61"/>
      <c r="H55" s="38"/>
      <c r="I55" s="5"/>
      <c r="J55" s="5"/>
      <c r="K55" s="5"/>
      <c r="L55" s="5"/>
      <c r="M55" s="5"/>
      <c r="N55" s="38"/>
      <c r="O55" s="5"/>
      <c r="P55" s="5"/>
      <c r="Q55" s="5"/>
      <c r="R55" s="5"/>
      <c r="S55" s="5"/>
      <c r="T55" s="38"/>
      <c r="U55" s="5"/>
      <c r="V55" s="5"/>
      <c r="W55" s="5"/>
    </row>
    <row r="56" spans="2:23" s="46" customFormat="1" x14ac:dyDescent="0.3">
      <c r="B56" s="58"/>
      <c r="C56" s="38"/>
      <c r="D56" s="38"/>
      <c r="E56" s="59"/>
      <c r="F56" s="60"/>
      <c r="G56" s="61"/>
      <c r="H56" s="38"/>
      <c r="I56" s="5"/>
      <c r="J56" s="5"/>
      <c r="K56" s="5"/>
      <c r="L56" s="5"/>
      <c r="M56" s="5"/>
      <c r="N56" s="38"/>
      <c r="O56" s="5"/>
      <c r="P56" s="5"/>
      <c r="Q56" s="5"/>
      <c r="R56" s="5"/>
      <c r="S56" s="5"/>
      <c r="T56" s="38"/>
      <c r="U56" s="5"/>
      <c r="V56" s="5"/>
      <c r="W56" s="5"/>
    </row>
    <row r="57" spans="2:23" s="46" customFormat="1" x14ac:dyDescent="0.3">
      <c r="B57" s="58"/>
      <c r="C57" s="38"/>
      <c r="D57" s="38"/>
      <c r="E57" s="59"/>
      <c r="F57" s="60"/>
      <c r="G57" s="61"/>
      <c r="H57" s="38"/>
      <c r="I57" s="5"/>
      <c r="J57" s="5"/>
      <c r="K57" s="5"/>
      <c r="L57" s="5"/>
      <c r="M57" s="5"/>
      <c r="N57" s="38"/>
      <c r="O57" s="5"/>
      <c r="P57" s="5"/>
      <c r="Q57" s="5"/>
      <c r="R57" s="5"/>
      <c r="S57" s="5"/>
      <c r="T57" s="38"/>
      <c r="U57" s="5"/>
      <c r="V57" s="5"/>
      <c r="W57" s="5"/>
    </row>
    <row r="58" spans="2:23" s="46" customFormat="1" x14ac:dyDescent="0.3">
      <c r="B58" s="58"/>
      <c r="C58" s="38"/>
      <c r="D58" s="38"/>
      <c r="E58" s="59"/>
      <c r="F58" s="60"/>
      <c r="G58" s="61"/>
      <c r="H58" s="38"/>
      <c r="I58" s="5"/>
      <c r="J58" s="5"/>
      <c r="K58" s="5"/>
      <c r="L58" s="5"/>
      <c r="M58" s="5"/>
      <c r="N58" s="38"/>
      <c r="O58" s="5"/>
      <c r="P58" s="5"/>
      <c r="Q58" s="5"/>
      <c r="R58" s="5"/>
      <c r="S58" s="5"/>
      <c r="T58" s="38"/>
      <c r="U58" s="5"/>
      <c r="V58" s="5"/>
      <c r="W58" s="5"/>
    </row>
    <row r="59" spans="2:23" s="46" customFormat="1" x14ac:dyDescent="0.3">
      <c r="B59" s="58"/>
      <c r="C59" s="38"/>
      <c r="D59" s="38"/>
      <c r="E59" s="59"/>
      <c r="F59" s="60"/>
      <c r="G59" s="61"/>
      <c r="H59" s="38"/>
      <c r="I59" s="5"/>
      <c r="J59" s="5"/>
      <c r="K59" s="5"/>
      <c r="L59" s="5"/>
      <c r="M59" s="5"/>
      <c r="N59" s="38"/>
      <c r="O59" s="5"/>
      <c r="P59" s="5"/>
      <c r="Q59" s="5"/>
      <c r="R59" s="5"/>
      <c r="S59" s="5"/>
      <c r="T59" s="38"/>
      <c r="U59" s="5"/>
      <c r="V59" s="5"/>
      <c r="W59" s="5"/>
    </row>
    <row r="60" spans="2:23" s="46" customFormat="1" x14ac:dyDescent="0.3">
      <c r="B60" s="58"/>
      <c r="C60" s="38"/>
      <c r="D60" s="38"/>
      <c r="E60" s="59"/>
      <c r="F60" s="60"/>
      <c r="G60" s="61"/>
      <c r="H60" s="38"/>
      <c r="I60" s="5"/>
      <c r="J60" s="5"/>
      <c r="K60" s="5"/>
      <c r="L60" s="5"/>
      <c r="M60" s="5"/>
      <c r="N60" s="38"/>
      <c r="O60" s="5"/>
      <c r="P60" s="5"/>
      <c r="Q60" s="5"/>
      <c r="R60" s="5"/>
      <c r="S60" s="5"/>
      <c r="T60" s="38"/>
      <c r="U60" s="5"/>
      <c r="V60" s="5"/>
      <c r="W60" s="5"/>
    </row>
    <row r="61" spans="2:23" x14ac:dyDescent="0.3">
      <c r="E61" s="46"/>
    </row>
    <row r="62" spans="2:23" hidden="1" x14ac:dyDescent="0.3">
      <c r="C62" t="s">
        <v>21</v>
      </c>
      <c r="E62" s="46"/>
    </row>
    <row r="63" spans="2:23" hidden="1" x14ac:dyDescent="0.3">
      <c r="C63">
        <v>1</v>
      </c>
      <c r="E63" s="46"/>
    </row>
    <row r="64" spans="2:23" hidden="1" x14ac:dyDescent="0.3">
      <c r="C64">
        <v>0</v>
      </c>
      <c r="E64" s="46"/>
    </row>
    <row r="65" spans="1:9" hidden="1" x14ac:dyDescent="0.3">
      <c r="C65">
        <v>-1</v>
      </c>
      <c r="E65" s="46"/>
    </row>
    <row r="66" spans="1:9" hidden="1" x14ac:dyDescent="0.3">
      <c r="E66" s="46"/>
    </row>
    <row r="67" spans="1:9" hidden="1" x14ac:dyDescent="0.3">
      <c r="E67" s="46"/>
    </row>
    <row r="68" spans="1:9" hidden="1" x14ac:dyDescent="0.3">
      <c r="E68" s="46"/>
    </row>
    <row r="69" spans="1:9" hidden="1" x14ac:dyDescent="0.3">
      <c r="E69" s="46"/>
      <c r="F69" s="10"/>
      <c r="G69" s="10"/>
      <c r="H69" s="10"/>
    </row>
    <row r="70" spans="1:9" hidden="1" x14ac:dyDescent="0.3">
      <c r="A70" s="39" t="s">
        <v>77</v>
      </c>
      <c r="B70" s="50" t="s">
        <v>88</v>
      </c>
      <c r="C70" s="54" t="s">
        <v>294</v>
      </c>
      <c r="D70" s="10"/>
      <c r="E70" s="46"/>
      <c r="H70" s="14"/>
    </row>
    <row r="71" spans="1:9" hidden="1" x14ac:dyDescent="0.3">
      <c r="A71" s="14"/>
      <c r="B71" s="55" t="s">
        <v>109</v>
      </c>
      <c r="C71" s="50" t="s">
        <v>178</v>
      </c>
      <c r="D71" s="40"/>
      <c r="E71" s="46"/>
      <c r="H71" s="14"/>
    </row>
    <row r="72" spans="1:9" hidden="1" x14ac:dyDescent="0.3">
      <c r="A72" s="14"/>
      <c r="B72" s="55" t="s">
        <v>79</v>
      </c>
      <c r="C72" s="50" t="s">
        <v>179</v>
      </c>
      <c r="D72" s="40"/>
      <c r="E72" s="46"/>
      <c r="H72" s="14"/>
    </row>
    <row r="73" spans="1:9" hidden="1" x14ac:dyDescent="0.3">
      <c r="A73" s="14"/>
      <c r="B73" s="55" t="s">
        <v>80</v>
      </c>
      <c r="C73" s="50" t="s">
        <v>180</v>
      </c>
      <c r="D73" s="40"/>
      <c r="E73" s="46"/>
      <c r="H73" s="14"/>
    </row>
    <row r="74" spans="1:9" hidden="1" x14ac:dyDescent="0.3">
      <c r="A74" s="14"/>
      <c r="B74" s="55" t="s">
        <v>78</v>
      </c>
      <c r="C74" s="50" t="s">
        <v>181</v>
      </c>
      <c r="D74" s="40"/>
      <c r="E74" s="46"/>
      <c r="H74" s="14"/>
    </row>
    <row r="75" spans="1:9" hidden="1" x14ac:dyDescent="0.3">
      <c r="A75" s="14"/>
      <c r="B75" s="55" t="s">
        <v>110</v>
      </c>
      <c r="C75" s="55" t="s">
        <v>182</v>
      </c>
      <c r="D75" s="42"/>
      <c r="E75" s="46"/>
      <c r="H75" s="14"/>
    </row>
    <row r="76" spans="1:9" hidden="1" x14ac:dyDescent="0.3">
      <c r="A76" s="14"/>
      <c r="B76" s="55" t="s">
        <v>81</v>
      </c>
      <c r="C76" s="50" t="s">
        <v>183</v>
      </c>
      <c r="D76" s="40"/>
      <c r="E76" s="46"/>
      <c r="H76" s="14"/>
    </row>
    <row r="77" spans="1:9" hidden="1" x14ac:dyDescent="0.3">
      <c r="A77" s="14"/>
      <c r="B77" s="55" t="s">
        <v>146</v>
      </c>
      <c r="C77" s="50" t="s">
        <v>184</v>
      </c>
      <c r="D77" s="40"/>
      <c r="E77" s="46"/>
      <c r="H77" s="40"/>
      <c r="I77" s="40"/>
    </row>
    <row r="78" spans="1:9" hidden="1" x14ac:dyDescent="0.3">
      <c r="A78" s="40"/>
      <c r="B78" s="50"/>
      <c r="C78" s="54"/>
      <c r="D78" s="10"/>
      <c r="E78" s="46"/>
    </row>
    <row r="79" spans="1:9" hidden="1" x14ac:dyDescent="0.3">
      <c r="A79" s="39" t="s">
        <v>19</v>
      </c>
      <c r="B79" s="51" t="s">
        <v>88</v>
      </c>
      <c r="C79" s="56" t="s">
        <v>294</v>
      </c>
      <c r="D79" s="45"/>
      <c r="E79" s="46"/>
      <c r="H79" s="39"/>
      <c r="I79" s="40"/>
    </row>
    <row r="80" spans="1:9" hidden="1" x14ac:dyDescent="0.3">
      <c r="A80" s="14"/>
      <c r="B80" s="55" t="s">
        <v>111</v>
      </c>
      <c r="C80" s="50" t="s">
        <v>185</v>
      </c>
      <c r="D80" s="40"/>
      <c r="E80" s="46"/>
      <c r="H80" s="14"/>
    </row>
    <row r="81" spans="1:9" hidden="1" x14ac:dyDescent="0.3">
      <c r="A81" s="14"/>
      <c r="B81" s="55" t="s">
        <v>75</v>
      </c>
      <c r="C81" s="50" t="s">
        <v>186</v>
      </c>
      <c r="D81" s="40"/>
      <c r="E81" s="46"/>
      <c r="H81" s="14"/>
    </row>
    <row r="82" spans="1:9" hidden="1" x14ac:dyDescent="0.3">
      <c r="A82" s="14"/>
      <c r="B82" s="55" t="s">
        <v>74</v>
      </c>
      <c r="C82" s="50" t="s">
        <v>187</v>
      </c>
      <c r="D82" s="40"/>
      <c r="E82" s="46"/>
      <c r="H82" s="14"/>
    </row>
    <row r="83" spans="1:9" hidden="1" x14ac:dyDescent="0.3">
      <c r="A83" s="14"/>
      <c r="B83" s="55" t="s">
        <v>76</v>
      </c>
      <c r="C83" s="50" t="s">
        <v>188</v>
      </c>
      <c r="D83" s="40"/>
      <c r="E83" s="46"/>
      <c r="H83" s="14"/>
    </row>
    <row r="84" spans="1:9" hidden="1" x14ac:dyDescent="0.3">
      <c r="A84" s="40"/>
      <c r="B84" s="50"/>
      <c r="C84" s="54"/>
      <c r="D84" s="10"/>
      <c r="E84" s="46"/>
      <c r="H84" s="40"/>
      <c r="I84" s="40"/>
    </row>
    <row r="85" spans="1:9" hidden="1" x14ac:dyDescent="0.3">
      <c r="A85" s="39" t="s">
        <v>18</v>
      </c>
      <c r="B85" s="51" t="s">
        <v>88</v>
      </c>
      <c r="C85" s="56" t="s">
        <v>294</v>
      </c>
      <c r="D85" s="45"/>
      <c r="E85" s="46"/>
      <c r="H85" s="39"/>
      <c r="I85" s="40"/>
    </row>
    <row r="86" spans="1:9" hidden="1" x14ac:dyDescent="0.3">
      <c r="A86" s="14"/>
      <c r="B86" s="55" t="s">
        <v>61</v>
      </c>
      <c r="C86" s="50" t="s">
        <v>189</v>
      </c>
      <c r="D86" s="40"/>
      <c r="E86" s="46"/>
      <c r="H86" s="14"/>
    </row>
    <row r="87" spans="1:9" hidden="1" x14ac:dyDescent="0.3">
      <c r="A87" s="14"/>
      <c r="B87" s="55" t="s">
        <v>62</v>
      </c>
      <c r="C87" s="50" t="s">
        <v>190</v>
      </c>
      <c r="D87" s="40"/>
      <c r="E87" s="46"/>
      <c r="H87" s="14"/>
    </row>
    <row r="88" spans="1:9" hidden="1" x14ac:dyDescent="0.3">
      <c r="A88" s="14"/>
      <c r="B88" s="55" t="s">
        <v>112</v>
      </c>
      <c r="C88" s="50" t="s">
        <v>191</v>
      </c>
      <c r="D88" s="40"/>
      <c r="E88" s="46"/>
      <c r="H88" s="14"/>
    </row>
    <row r="89" spans="1:9" hidden="1" x14ac:dyDescent="0.3">
      <c r="A89" s="14"/>
      <c r="B89" s="55" t="s">
        <v>63</v>
      </c>
      <c r="C89" s="50" t="s">
        <v>192</v>
      </c>
      <c r="D89" s="40"/>
      <c r="E89" s="46"/>
      <c r="H89" s="14"/>
    </row>
    <row r="90" spans="1:9" hidden="1" x14ac:dyDescent="0.3">
      <c r="A90" s="14"/>
      <c r="B90" s="55" t="s">
        <v>113</v>
      </c>
      <c r="C90" s="50" t="s">
        <v>193</v>
      </c>
      <c r="D90" s="40"/>
      <c r="E90" s="46"/>
      <c r="H90" s="14"/>
    </row>
    <row r="91" spans="1:9" hidden="1" x14ac:dyDescent="0.3">
      <c r="A91" s="14"/>
      <c r="B91" s="55" t="s">
        <v>114</v>
      </c>
      <c r="C91" s="50" t="s">
        <v>194</v>
      </c>
      <c r="D91" s="40"/>
      <c r="E91" s="46"/>
      <c r="H91" s="14"/>
    </row>
    <row r="92" spans="1:9" hidden="1" x14ac:dyDescent="0.3">
      <c r="A92" s="14"/>
      <c r="B92" s="55" t="s">
        <v>147</v>
      </c>
      <c r="C92" s="50" t="s">
        <v>195</v>
      </c>
      <c r="D92" s="40"/>
      <c r="E92" s="46"/>
      <c r="H92" s="14"/>
    </row>
    <row r="93" spans="1:9" hidden="1" x14ac:dyDescent="0.3">
      <c r="A93" s="14"/>
      <c r="B93" s="55" t="s">
        <v>148</v>
      </c>
      <c r="C93" s="50" t="s">
        <v>196</v>
      </c>
      <c r="D93" s="40"/>
      <c r="E93" s="46"/>
      <c r="H93" s="14"/>
    </row>
    <row r="94" spans="1:9" hidden="1" x14ac:dyDescent="0.3">
      <c r="A94" s="14"/>
      <c r="B94" s="55" t="s">
        <v>115</v>
      </c>
      <c r="C94" s="55" t="s">
        <v>197</v>
      </c>
      <c r="D94" s="42"/>
      <c r="E94" s="46"/>
      <c r="H94" s="14"/>
    </row>
    <row r="95" spans="1:9" hidden="1" x14ac:dyDescent="0.3">
      <c r="A95" s="14"/>
      <c r="B95" s="55" t="s">
        <v>116</v>
      </c>
      <c r="C95" s="50" t="s">
        <v>198</v>
      </c>
      <c r="D95" s="40"/>
      <c r="E95" s="46"/>
      <c r="H95" s="14"/>
    </row>
    <row r="96" spans="1:9" hidden="1" x14ac:dyDescent="0.3">
      <c r="A96" s="14"/>
      <c r="B96" s="55" t="s">
        <v>149</v>
      </c>
      <c r="C96" s="50" t="s">
        <v>199</v>
      </c>
      <c r="D96" s="40"/>
      <c r="E96" s="46"/>
      <c r="H96" s="14"/>
    </row>
    <row r="97" spans="1:9" hidden="1" x14ac:dyDescent="0.3">
      <c r="A97" s="40"/>
      <c r="B97" s="50"/>
      <c r="C97" s="52"/>
      <c r="E97" s="46"/>
      <c r="H97" s="40"/>
      <c r="I97" s="40"/>
    </row>
    <row r="98" spans="1:9" hidden="1" x14ac:dyDescent="0.3">
      <c r="A98" s="39" t="s">
        <v>117</v>
      </c>
      <c r="B98" s="51" t="s">
        <v>88</v>
      </c>
      <c r="C98" s="56" t="s">
        <v>294</v>
      </c>
      <c r="D98" s="45"/>
      <c r="E98" s="46"/>
      <c r="H98" s="39"/>
      <c r="I98" s="40"/>
    </row>
    <row r="99" spans="1:9" hidden="1" x14ac:dyDescent="0.3">
      <c r="A99" s="14"/>
      <c r="B99" s="55" t="s">
        <v>51</v>
      </c>
      <c r="C99" s="50" t="s">
        <v>200</v>
      </c>
      <c r="D99" s="40"/>
      <c r="E99" s="46"/>
      <c r="H99" s="14"/>
    </row>
    <row r="100" spans="1:9" hidden="1" x14ac:dyDescent="0.3">
      <c r="A100" s="14"/>
      <c r="B100" s="55" t="s">
        <v>118</v>
      </c>
      <c r="C100" s="50" t="s">
        <v>201</v>
      </c>
      <c r="D100" s="40"/>
      <c r="E100" s="46"/>
      <c r="H100" s="14"/>
    </row>
    <row r="101" spans="1:9" hidden="1" x14ac:dyDescent="0.3">
      <c r="A101" s="14"/>
      <c r="B101" s="55" t="s">
        <v>150</v>
      </c>
      <c r="C101" s="50" t="s">
        <v>202</v>
      </c>
      <c r="D101" s="40"/>
      <c r="E101" s="46"/>
      <c r="H101" s="14"/>
    </row>
    <row r="102" spans="1:9" hidden="1" x14ac:dyDescent="0.3">
      <c r="A102" s="14"/>
      <c r="B102" s="55" t="s">
        <v>50</v>
      </c>
      <c r="C102" s="50" t="s">
        <v>203</v>
      </c>
      <c r="D102" s="40"/>
      <c r="E102" s="46"/>
      <c r="H102" s="14"/>
    </row>
    <row r="103" spans="1:9" hidden="1" x14ac:dyDescent="0.3">
      <c r="A103" s="40"/>
      <c r="B103" s="50"/>
      <c r="C103" s="50"/>
      <c r="D103" s="40"/>
      <c r="E103" s="46"/>
      <c r="H103" s="40"/>
    </row>
    <row r="104" spans="1:9" hidden="1" x14ac:dyDescent="0.3">
      <c r="A104" s="41" t="s">
        <v>105</v>
      </c>
      <c r="B104" s="51" t="s">
        <v>88</v>
      </c>
      <c r="C104" s="56" t="s">
        <v>294</v>
      </c>
      <c r="D104" s="45"/>
      <c r="E104" s="46"/>
      <c r="H104" s="41"/>
    </row>
    <row r="105" spans="1:9" hidden="1" x14ac:dyDescent="0.3">
      <c r="A105" s="14"/>
      <c r="B105" s="55" t="s">
        <v>46</v>
      </c>
      <c r="C105" s="50" t="s">
        <v>204</v>
      </c>
      <c r="D105" s="40"/>
      <c r="E105" s="46"/>
      <c r="H105" s="14"/>
    </row>
    <row r="106" spans="1:9" hidden="1" x14ac:dyDescent="0.3">
      <c r="A106" s="14"/>
      <c r="B106" s="55" t="s">
        <v>47</v>
      </c>
      <c r="C106" s="50" t="s">
        <v>205</v>
      </c>
      <c r="D106" s="40"/>
      <c r="E106" s="46"/>
      <c r="H106" s="14"/>
    </row>
    <row r="107" spans="1:9" hidden="1" x14ac:dyDescent="0.3">
      <c r="A107" s="14"/>
      <c r="B107" s="55" t="s">
        <v>49</v>
      </c>
      <c r="C107" s="50" t="s">
        <v>206</v>
      </c>
      <c r="D107" s="40"/>
      <c r="E107" s="46"/>
      <c r="H107" s="14"/>
    </row>
    <row r="108" spans="1:9" hidden="1" x14ac:dyDescent="0.3">
      <c r="A108" s="14"/>
      <c r="B108" s="55" t="s">
        <v>48</v>
      </c>
      <c r="C108" s="50" t="s">
        <v>207</v>
      </c>
      <c r="D108" s="40"/>
      <c r="E108" s="46"/>
      <c r="H108" s="14"/>
    </row>
    <row r="109" spans="1:9" hidden="1" x14ac:dyDescent="0.3">
      <c r="A109" s="14"/>
      <c r="B109" s="55" t="s">
        <v>119</v>
      </c>
      <c r="C109" s="50" t="s">
        <v>208</v>
      </c>
      <c r="D109" s="40"/>
      <c r="E109" s="46"/>
      <c r="H109" s="14"/>
    </row>
    <row r="110" spans="1:9" hidden="1" x14ac:dyDescent="0.3">
      <c r="A110" s="40"/>
      <c r="B110" s="50"/>
      <c r="C110" s="50"/>
      <c r="D110" s="40"/>
      <c r="E110" s="46"/>
      <c r="H110" s="40"/>
    </row>
    <row r="111" spans="1:9" hidden="1" x14ac:dyDescent="0.3">
      <c r="A111" s="41" t="s">
        <v>120</v>
      </c>
      <c r="B111" s="51" t="s">
        <v>88</v>
      </c>
      <c r="C111" s="56" t="s">
        <v>294</v>
      </c>
      <c r="D111" s="45"/>
      <c r="E111" s="46"/>
      <c r="H111" s="41"/>
    </row>
    <row r="112" spans="1:9" hidden="1" x14ac:dyDescent="0.3">
      <c r="A112" s="14"/>
      <c r="B112" s="55" t="s">
        <v>151</v>
      </c>
      <c r="C112" s="50" t="s">
        <v>209</v>
      </c>
      <c r="D112" s="40"/>
      <c r="E112" s="46"/>
      <c r="H112" s="14"/>
    </row>
    <row r="113" spans="1:8" hidden="1" x14ac:dyDescent="0.3">
      <c r="A113" s="14"/>
      <c r="B113" s="55" t="s">
        <v>121</v>
      </c>
      <c r="C113" s="50" t="s">
        <v>210</v>
      </c>
      <c r="D113" s="40"/>
      <c r="E113" s="46"/>
      <c r="H113" s="14"/>
    </row>
    <row r="114" spans="1:8" hidden="1" x14ac:dyDescent="0.3">
      <c r="A114" s="14"/>
      <c r="B114" s="55" t="s">
        <v>122</v>
      </c>
      <c r="C114" s="50" t="s">
        <v>211</v>
      </c>
      <c r="D114" s="40"/>
      <c r="E114" s="46"/>
      <c r="H114" s="14"/>
    </row>
    <row r="115" spans="1:8" hidden="1" x14ac:dyDescent="0.3">
      <c r="A115" s="14"/>
      <c r="B115" s="55" t="s">
        <v>123</v>
      </c>
      <c r="C115" s="50" t="s">
        <v>212</v>
      </c>
      <c r="D115" s="40"/>
      <c r="E115" s="46"/>
      <c r="H115" s="14"/>
    </row>
    <row r="116" spans="1:8" hidden="1" x14ac:dyDescent="0.3">
      <c r="A116" s="14"/>
      <c r="B116" s="55"/>
      <c r="C116" s="50"/>
      <c r="D116" s="40"/>
      <c r="E116" s="46"/>
      <c r="H116" s="14"/>
    </row>
    <row r="117" spans="1:8" hidden="1" x14ac:dyDescent="0.3">
      <c r="A117" s="41" t="s">
        <v>52</v>
      </c>
      <c r="B117" s="51" t="s">
        <v>88</v>
      </c>
      <c r="C117" s="56" t="s">
        <v>294</v>
      </c>
      <c r="D117" s="45"/>
      <c r="E117" s="46"/>
      <c r="H117" s="41"/>
    </row>
    <row r="118" spans="1:8" hidden="1" x14ac:dyDescent="0.3">
      <c r="A118" s="14"/>
      <c r="B118" s="55" t="s">
        <v>152</v>
      </c>
      <c r="C118" s="50" t="s">
        <v>213</v>
      </c>
      <c r="D118" s="40"/>
      <c r="E118" s="46"/>
      <c r="H118" s="14"/>
    </row>
    <row r="119" spans="1:8" hidden="1" x14ac:dyDescent="0.3">
      <c r="A119" s="14"/>
      <c r="B119" s="55" t="s">
        <v>124</v>
      </c>
      <c r="C119" s="50" t="s">
        <v>214</v>
      </c>
      <c r="D119" s="40"/>
      <c r="E119" s="46"/>
      <c r="H119" s="14"/>
    </row>
    <row r="120" spans="1:8" hidden="1" x14ac:dyDescent="0.3">
      <c r="A120" s="14"/>
      <c r="B120" s="55" t="s">
        <v>56</v>
      </c>
      <c r="C120" s="50" t="s">
        <v>215</v>
      </c>
      <c r="D120" s="40"/>
      <c r="E120" s="46"/>
      <c r="H120" s="14"/>
    </row>
    <row r="121" spans="1:8" hidden="1" x14ac:dyDescent="0.3">
      <c r="A121" s="14"/>
      <c r="B121" s="55" t="s">
        <v>55</v>
      </c>
      <c r="C121" s="50" t="s">
        <v>216</v>
      </c>
      <c r="D121" s="40"/>
      <c r="E121" s="46"/>
      <c r="H121" s="14"/>
    </row>
    <row r="122" spans="1:8" hidden="1" x14ac:dyDescent="0.3">
      <c r="A122" s="14"/>
      <c r="B122" s="55" t="s">
        <v>153</v>
      </c>
      <c r="C122" s="50" t="s">
        <v>217</v>
      </c>
      <c r="D122" s="40"/>
      <c r="E122" s="46"/>
      <c r="H122" s="14"/>
    </row>
    <row r="123" spans="1:8" hidden="1" x14ac:dyDescent="0.3">
      <c r="A123" s="14"/>
      <c r="B123" s="55" t="s">
        <v>53</v>
      </c>
      <c r="C123" s="50" t="s">
        <v>218</v>
      </c>
      <c r="D123" s="40"/>
      <c r="E123" s="46"/>
      <c r="H123" s="14"/>
    </row>
    <row r="124" spans="1:8" hidden="1" x14ac:dyDescent="0.3">
      <c r="A124" s="14"/>
      <c r="B124" s="55" t="s">
        <v>125</v>
      </c>
      <c r="C124" s="50" t="s">
        <v>219</v>
      </c>
      <c r="D124" s="40"/>
      <c r="E124" s="46"/>
      <c r="H124" s="14"/>
    </row>
    <row r="125" spans="1:8" hidden="1" x14ac:dyDescent="0.3">
      <c r="A125" s="14"/>
      <c r="B125" s="55" t="s">
        <v>54</v>
      </c>
      <c r="C125" s="50" t="s">
        <v>220</v>
      </c>
      <c r="D125" s="40"/>
      <c r="E125" s="46"/>
      <c r="H125" s="14"/>
    </row>
    <row r="126" spans="1:8" hidden="1" x14ac:dyDescent="0.3">
      <c r="A126" s="40"/>
      <c r="B126" s="50"/>
      <c r="C126" s="50"/>
      <c r="D126" s="40"/>
      <c r="E126" s="46"/>
      <c r="H126" s="40"/>
    </row>
    <row r="127" spans="1:8" hidden="1" x14ac:dyDescent="0.3">
      <c r="A127" s="41" t="s">
        <v>57</v>
      </c>
      <c r="B127" s="51" t="s">
        <v>88</v>
      </c>
      <c r="C127" s="56" t="s">
        <v>294</v>
      </c>
      <c r="D127" s="45"/>
      <c r="E127" s="46"/>
      <c r="H127" s="41"/>
    </row>
    <row r="128" spans="1:8" hidden="1" x14ac:dyDescent="0.3">
      <c r="A128" s="14"/>
      <c r="B128" s="55" t="s">
        <v>59</v>
      </c>
      <c r="C128" s="50" t="s">
        <v>221</v>
      </c>
      <c r="D128" s="40"/>
      <c r="E128" s="46"/>
      <c r="H128" s="14"/>
    </row>
    <row r="129" spans="1:8" hidden="1" x14ac:dyDescent="0.3">
      <c r="A129" s="14"/>
      <c r="B129" s="55" t="s">
        <v>58</v>
      </c>
      <c r="C129" s="50" t="s">
        <v>222</v>
      </c>
      <c r="D129" s="40"/>
      <c r="E129" s="46"/>
      <c r="H129" s="14"/>
    </row>
    <row r="130" spans="1:8" hidden="1" x14ac:dyDescent="0.3">
      <c r="A130" s="14"/>
      <c r="B130" s="55" t="s">
        <v>154</v>
      </c>
      <c r="C130" s="50" t="s">
        <v>223</v>
      </c>
      <c r="D130" s="40"/>
      <c r="E130" s="46"/>
      <c r="H130" s="14"/>
    </row>
    <row r="131" spans="1:8" hidden="1" x14ac:dyDescent="0.3">
      <c r="A131" s="14"/>
      <c r="B131" s="55" t="s">
        <v>155</v>
      </c>
      <c r="C131" s="50" t="s">
        <v>224</v>
      </c>
      <c r="D131" s="40"/>
      <c r="E131" s="46"/>
      <c r="H131" s="14"/>
    </row>
    <row r="132" spans="1:8" hidden="1" x14ac:dyDescent="0.3">
      <c r="A132" s="14"/>
      <c r="B132" s="55" t="s">
        <v>60</v>
      </c>
      <c r="C132" s="50" t="s">
        <v>225</v>
      </c>
      <c r="D132" s="40"/>
      <c r="E132" s="46"/>
      <c r="H132" s="14"/>
    </row>
    <row r="133" spans="1:8" hidden="1" x14ac:dyDescent="0.3">
      <c r="A133" s="40"/>
      <c r="B133" s="50"/>
      <c r="C133" s="50"/>
      <c r="D133" s="40"/>
      <c r="E133" s="46"/>
      <c r="H133" s="40"/>
    </row>
    <row r="134" spans="1:8" hidden="1" x14ac:dyDescent="0.3">
      <c r="A134" s="39" t="s">
        <v>126</v>
      </c>
      <c r="B134" s="51" t="s">
        <v>88</v>
      </c>
      <c r="C134" s="56" t="s">
        <v>294</v>
      </c>
      <c r="D134" s="45"/>
      <c r="E134" s="46"/>
      <c r="H134" s="39"/>
    </row>
    <row r="135" spans="1:8" hidden="1" x14ac:dyDescent="0.3">
      <c r="A135" s="14"/>
      <c r="B135" s="55" t="s">
        <v>156</v>
      </c>
      <c r="C135" s="50" t="s">
        <v>226</v>
      </c>
      <c r="D135" s="40"/>
      <c r="E135" s="46"/>
      <c r="H135" s="14"/>
    </row>
    <row r="136" spans="1:8" hidden="1" x14ac:dyDescent="0.3">
      <c r="A136" s="14"/>
      <c r="B136" s="55" t="s">
        <v>157</v>
      </c>
      <c r="C136" s="50" t="s">
        <v>227</v>
      </c>
      <c r="D136" s="40"/>
      <c r="E136" s="46"/>
      <c r="H136" s="14"/>
    </row>
    <row r="137" spans="1:8" hidden="1" x14ac:dyDescent="0.3">
      <c r="A137" s="14"/>
      <c r="B137" s="55" t="s">
        <v>158</v>
      </c>
      <c r="C137" s="50" t="s">
        <v>228</v>
      </c>
      <c r="D137" s="40"/>
      <c r="E137" s="46"/>
      <c r="H137" s="14"/>
    </row>
    <row r="138" spans="1:8" hidden="1" x14ac:dyDescent="0.3">
      <c r="A138" s="14"/>
      <c r="B138" s="55" t="s">
        <v>42</v>
      </c>
      <c r="C138" s="50" t="s">
        <v>229</v>
      </c>
      <c r="D138" s="40"/>
      <c r="E138" s="46"/>
      <c r="H138" s="14"/>
    </row>
    <row r="139" spans="1:8" hidden="1" x14ac:dyDescent="0.3">
      <c r="A139" s="14"/>
      <c r="B139" s="55" t="s">
        <v>127</v>
      </c>
      <c r="C139" s="50" t="s">
        <v>230</v>
      </c>
      <c r="D139" s="40"/>
      <c r="E139" s="46"/>
      <c r="H139" s="14"/>
    </row>
    <row r="140" spans="1:8" hidden="1" x14ac:dyDescent="0.3">
      <c r="A140" s="14"/>
      <c r="B140" s="55" t="s">
        <v>128</v>
      </c>
      <c r="C140" s="50" t="s">
        <v>231</v>
      </c>
      <c r="D140" s="40"/>
      <c r="E140" s="46"/>
      <c r="H140" s="14"/>
    </row>
    <row r="141" spans="1:8" hidden="1" x14ac:dyDescent="0.3">
      <c r="A141" s="14"/>
      <c r="B141" s="55" t="s">
        <v>41</v>
      </c>
      <c r="C141" s="50" t="s">
        <v>232</v>
      </c>
      <c r="D141" s="40"/>
      <c r="E141" s="46"/>
      <c r="H141" s="14"/>
    </row>
    <row r="142" spans="1:8" hidden="1" x14ac:dyDescent="0.3">
      <c r="A142" s="14"/>
      <c r="B142" s="55" t="s">
        <v>129</v>
      </c>
      <c r="C142" s="50" t="s">
        <v>233</v>
      </c>
      <c r="D142" s="40"/>
      <c r="E142" s="46"/>
      <c r="H142" s="14"/>
    </row>
    <row r="143" spans="1:8" hidden="1" x14ac:dyDescent="0.3">
      <c r="A143" s="40"/>
      <c r="B143" s="50"/>
      <c r="C143" s="50"/>
      <c r="D143" s="40"/>
      <c r="E143" s="46"/>
      <c r="H143" s="40"/>
    </row>
    <row r="144" spans="1:8" hidden="1" x14ac:dyDescent="0.3">
      <c r="A144" s="41" t="s">
        <v>130</v>
      </c>
      <c r="B144" s="51" t="s">
        <v>88</v>
      </c>
      <c r="C144" s="56" t="s">
        <v>294</v>
      </c>
      <c r="D144" s="45"/>
      <c r="E144" s="46"/>
      <c r="H144" s="41"/>
    </row>
    <row r="145" spans="1:8" hidden="1" x14ac:dyDescent="0.3">
      <c r="A145" s="14"/>
      <c r="B145" s="55" t="s">
        <v>131</v>
      </c>
      <c r="C145" s="50" t="s">
        <v>234</v>
      </c>
      <c r="D145" s="40"/>
      <c r="E145" s="46"/>
      <c r="H145" s="14"/>
    </row>
    <row r="146" spans="1:8" hidden="1" x14ac:dyDescent="0.3">
      <c r="A146" s="14"/>
      <c r="B146" s="55" t="s">
        <v>159</v>
      </c>
      <c r="C146" s="50" t="s">
        <v>235</v>
      </c>
      <c r="D146" s="40"/>
      <c r="E146" s="46"/>
      <c r="H146" s="14"/>
    </row>
    <row r="147" spans="1:8" hidden="1" x14ac:dyDescent="0.3">
      <c r="A147" s="14"/>
      <c r="B147" s="55" t="s">
        <v>160</v>
      </c>
      <c r="C147" s="50" t="s">
        <v>236</v>
      </c>
      <c r="D147" s="40"/>
      <c r="E147" s="46"/>
      <c r="H147" s="14"/>
    </row>
    <row r="148" spans="1:8" hidden="1" x14ac:dyDescent="0.3">
      <c r="A148" s="14"/>
      <c r="B148" s="55" t="s">
        <v>161</v>
      </c>
      <c r="C148" s="50" t="s">
        <v>237</v>
      </c>
      <c r="D148" s="40"/>
      <c r="E148" s="46"/>
      <c r="H148" s="14"/>
    </row>
    <row r="149" spans="1:8" hidden="1" x14ac:dyDescent="0.3">
      <c r="A149" s="14"/>
      <c r="B149" s="55" t="s">
        <v>162</v>
      </c>
      <c r="C149" s="50" t="s">
        <v>238</v>
      </c>
      <c r="D149" s="40"/>
      <c r="E149" s="46"/>
      <c r="H149" s="14"/>
    </row>
    <row r="150" spans="1:8" hidden="1" x14ac:dyDescent="0.3">
      <c r="A150" s="14"/>
      <c r="B150" s="55" t="s">
        <v>163</v>
      </c>
      <c r="C150" s="55" t="s">
        <v>239</v>
      </c>
      <c r="D150" s="42"/>
      <c r="E150" s="46"/>
      <c r="H150" s="14"/>
    </row>
    <row r="151" spans="1:8" hidden="1" x14ac:dyDescent="0.3">
      <c r="A151" s="14"/>
      <c r="B151" s="55" t="s">
        <v>164</v>
      </c>
      <c r="C151" s="55" t="s">
        <v>240</v>
      </c>
      <c r="D151" s="42"/>
      <c r="E151" s="46"/>
      <c r="H151" s="14"/>
    </row>
    <row r="152" spans="1:8" hidden="1" x14ac:dyDescent="0.3">
      <c r="A152" s="14"/>
      <c r="B152" s="55" t="s">
        <v>43</v>
      </c>
      <c r="C152" s="50" t="s">
        <v>241</v>
      </c>
      <c r="D152" s="40"/>
      <c r="E152" s="46"/>
      <c r="H152" s="14"/>
    </row>
    <row r="153" spans="1:8" hidden="1" x14ac:dyDescent="0.3">
      <c r="A153" s="14"/>
      <c r="B153" s="55" t="s">
        <v>165</v>
      </c>
      <c r="C153" s="55" t="s">
        <v>242</v>
      </c>
      <c r="D153" s="42"/>
      <c r="E153" s="46"/>
      <c r="H153" s="14"/>
    </row>
    <row r="154" spans="1:8" hidden="1" x14ac:dyDescent="0.3">
      <c r="A154" s="14"/>
      <c r="B154" s="55" t="s">
        <v>166</v>
      </c>
      <c r="C154" s="55" t="s">
        <v>243</v>
      </c>
      <c r="D154" s="42"/>
      <c r="E154" s="46"/>
      <c r="H154" s="14"/>
    </row>
    <row r="155" spans="1:8" hidden="1" x14ac:dyDescent="0.3">
      <c r="A155" s="14"/>
      <c r="B155" s="55" t="s">
        <v>44</v>
      </c>
      <c r="C155" s="50" t="s">
        <v>244</v>
      </c>
      <c r="D155" s="40"/>
      <c r="E155" s="46"/>
      <c r="H155" s="14"/>
    </row>
    <row r="156" spans="1:8" hidden="1" x14ac:dyDescent="0.3">
      <c r="A156" s="14"/>
      <c r="B156" s="55" t="s">
        <v>45</v>
      </c>
      <c r="C156" s="55" t="s">
        <v>245</v>
      </c>
      <c r="D156" s="42"/>
      <c r="E156" s="46"/>
      <c r="H156" s="14"/>
    </row>
    <row r="157" spans="1:8" hidden="1" x14ac:dyDescent="0.3">
      <c r="A157" s="40"/>
      <c r="B157" s="50"/>
      <c r="C157" s="50"/>
      <c r="D157" s="40"/>
      <c r="E157" s="46"/>
      <c r="H157" s="40"/>
    </row>
    <row r="158" spans="1:8" hidden="1" x14ac:dyDescent="0.3">
      <c r="A158" s="39" t="s">
        <v>20</v>
      </c>
      <c r="B158" s="51" t="s">
        <v>88</v>
      </c>
      <c r="C158" s="56" t="s">
        <v>294</v>
      </c>
      <c r="D158" s="45"/>
      <c r="E158" s="46"/>
      <c r="H158" s="39"/>
    </row>
    <row r="159" spans="1:8" hidden="1" x14ac:dyDescent="0.3">
      <c r="A159" s="14"/>
      <c r="B159" s="55" t="s">
        <v>64</v>
      </c>
      <c r="C159" s="50" t="s">
        <v>246</v>
      </c>
      <c r="D159" s="40"/>
      <c r="E159" s="46"/>
      <c r="H159" s="14"/>
    </row>
    <row r="160" spans="1:8" hidden="1" x14ac:dyDescent="0.3">
      <c r="A160" s="14"/>
      <c r="B160" s="55" t="s">
        <v>167</v>
      </c>
      <c r="C160" s="50" t="s">
        <v>247</v>
      </c>
      <c r="D160" s="40"/>
      <c r="E160" s="46"/>
      <c r="H160" s="14"/>
    </row>
    <row r="161" spans="1:8" hidden="1" x14ac:dyDescent="0.3">
      <c r="A161" s="14"/>
      <c r="B161" s="55" t="s">
        <v>168</v>
      </c>
      <c r="C161" s="50" t="s">
        <v>248</v>
      </c>
      <c r="D161" s="40"/>
      <c r="E161" s="46"/>
      <c r="H161" s="14"/>
    </row>
    <row r="162" spans="1:8" hidden="1" x14ac:dyDescent="0.3">
      <c r="A162" s="14"/>
      <c r="B162" s="55" t="s">
        <v>65</v>
      </c>
      <c r="C162" s="50" t="s">
        <v>249</v>
      </c>
      <c r="D162" s="40"/>
      <c r="E162" s="46"/>
      <c r="H162" s="14"/>
    </row>
    <row r="163" spans="1:8" hidden="1" x14ac:dyDescent="0.3">
      <c r="A163" s="14"/>
      <c r="B163" s="55" t="s">
        <v>132</v>
      </c>
      <c r="C163" s="50" t="s">
        <v>250</v>
      </c>
      <c r="D163" s="40"/>
      <c r="E163" s="46"/>
      <c r="H163" s="14"/>
    </row>
    <row r="164" spans="1:8" hidden="1" x14ac:dyDescent="0.3">
      <c r="A164" s="14"/>
      <c r="B164" s="55" t="s">
        <v>68</v>
      </c>
      <c r="C164" s="50" t="s">
        <v>251</v>
      </c>
      <c r="D164" s="40"/>
      <c r="E164" s="46"/>
      <c r="H164" s="14"/>
    </row>
    <row r="165" spans="1:8" hidden="1" x14ac:dyDescent="0.3">
      <c r="A165" s="14"/>
      <c r="B165" s="55" t="s">
        <v>169</v>
      </c>
      <c r="C165" s="50" t="s">
        <v>252</v>
      </c>
      <c r="D165" s="40"/>
      <c r="E165" s="46"/>
      <c r="H165" s="14"/>
    </row>
    <row r="166" spans="1:8" hidden="1" x14ac:dyDescent="0.3">
      <c r="A166" s="14"/>
      <c r="B166" s="55"/>
      <c r="C166" s="50"/>
      <c r="D166" s="40"/>
      <c r="E166" s="46"/>
      <c r="H166" s="14"/>
    </row>
    <row r="167" spans="1:8" hidden="1" x14ac:dyDescent="0.3">
      <c r="A167" s="41" t="s">
        <v>108</v>
      </c>
      <c r="B167" s="51" t="s">
        <v>88</v>
      </c>
      <c r="C167" s="56" t="s">
        <v>294</v>
      </c>
      <c r="D167" s="45"/>
      <c r="E167" s="46"/>
      <c r="H167" s="41"/>
    </row>
    <row r="168" spans="1:8" hidden="1" x14ac:dyDescent="0.3">
      <c r="A168" s="14"/>
      <c r="B168" s="55" t="s">
        <v>66</v>
      </c>
      <c r="C168" s="50" t="s">
        <v>253</v>
      </c>
      <c r="D168" s="40"/>
      <c r="E168" s="46"/>
      <c r="H168" s="14"/>
    </row>
    <row r="169" spans="1:8" hidden="1" x14ac:dyDescent="0.3">
      <c r="A169" s="14"/>
      <c r="B169" s="55" t="s">
        <v>67</v>
      </c>
      <c r="C169" s="50" t="s">
        <v>254</v>
      </c>
      <c r="D169" s="40"/>
      <c r="E169" s="46"/>
      <c r="H169" s="14"/>
    </row>
    <row r="170" spans="1:8" hidden="1" x14ac:dyDescent="0.3">
      <c r="A170" s="14"/>
      <c r="B170" s="55" t="s">
        <v>133</v>
      </c>
      <c r="C170" s="50" t="s">
        <v>255</v>
      </c>
      <c r="D170" s="40"/>
      <c r="E170" s="46"/>
      <c r="H170" s="14"/>
    </row>
    <row r="171" spans="1:8" hidden="1" x14ac:dyDescent="0.3">
      <c r="A171" s="14"/>
      <c r="B171" s="55" t="s">
        <v>170</v>
      </c>
      <c r="C171" s="50" t="s">
        <v>256</v>
      </c>
      <c r="D171" s="40"/>
      <c r="E171" s="46"/>
      <c r="H171" s="14"/>
    </row>
    <row r="172" spans="1:8" hidden="1" x14ac:dyDescent="0.3">
      <c r="A172" s="14"/>
      <c r="B172" s="55" t="s">
        <v>70</v>
      </c>
      <c r="C172" s="50" t="s">
        <v>257</v>
      </c>
      <c r="D172" s="40"/>
      <c r="E172" s="46"/>
      <c r="H172" s="14"/>
    </row>
    <row r="173" spans="1:8" hidden="1" x14ac:dyDescent="0.3">
      <c r="A173" s="14"/>
      <c r="B173" s="55" t="s">
        <v>69</v>
      </c>
      <c r="C173" s="50" t="s">
        <v>258</v>
      </c>
      <c r="D173" s="40"/>
      <c r="E173" s="46"/>
      <c r="H173" s="14"/>
    </row>
    <row r="174" spans="1:8" hidden="1" x14ac:dyDescent="0.3">
      <c r="A174" s="14"/>
      <c r="B174" s="55" t="s">
        <v>134</v>
      </c>
      <c r="C174" s="50" t="s">
        <v>259</v>
      </c>
      <c r="D174" s="40"/>
      <c r="E174" s="46"/>
      <c r="H174" s="14"/>
    </row>
    <row r="175" spans="1:8" hidden="1" x14ac:dyDescent="0.3">
      <c r="A175" s="14"/>
      <c r="B175" s="55" t="s">
        <v>171</v>
      </c>
      <c r="C175" s="50" t="s">
        <v>260</v>
      </c>
      <c r="D175" s="40"/>
      <c r="E175" s="46"/>
      <c r="H175" s="14"/>
    </row>
    <row r="176" spans="1:8" hidden="1" x14ac:dyDescent="0.3">
      <c r="A176" s="40"/>
      <c r="B176" s="50"/>
      <c r="C176" s="50"/>
      <c r="D176" s="40"/>
      <c r="E176" s="46"/>
      <c r="H176" s="40"/>
    </row>
    <row r="177" spans="1:8" hidden="1" x14ac:dyDescent="0.3">
      <c r="A177" s="41" t="s">
        <v>107</v>
      </c>
      <c r="B177" s="51" t="s">
        <v>88</v>
      </c>
      <c r="C177" s="56" t="s">
        <v>294</v>
      </c>
      <c r="D177" s="45"/>
      <c r="E177" s="46"/>
      <c r="H177" s="41"/>
    </row>
    <row r="178" spans="1:8" hidden="1" x14ac:dyDescent="0.3">
      <c r="A178" s="14"/>
      <c r="B178" s="55" t="s">
        <v>135</v>
      </c>
      <c r="C178" s="50" t="s">
        <v>261</v>
      </c>
      <c r="D178" s="40"/>
      <c r="E178" s="46"/>
      <c r="H178" s="14"/>
    </row>
    <row r="179" spans="1:8" hidden="1" x14ac:dyDescent="0.3">
      <c r="A179" s="14"/>
      <c r="B179" s="55" t="s">
        <v>71</v>
      </c>
      <c r="C179" s="50" t="s">
        <v>262</v>
      </c>
      <c r="D179" s="40"/>
      <c r="E179" s="46"/>
      <c r="H179" s="14"/>
    </row>
    <row r="180" spans="1:8" hidden="1" x14ac:dyDescent="0.3">
      <c r="A180" s="14"/>
      <c r="B180" s="55" t="s">
        <v>72</v>
      </c>
      <c r="C180" s="50" t="s">
        <v>263</v>
      </c>
      <c r="D180" s="40"/>
      <c r="E180" s="46"/>
      <c r="H180" s="14"/>
    </row>
    <row r="181" spans="1:8" hidden="1" x14ac:dyDescent="0.3">
      <c r="A181" s="14"/>
      <c r="B181" s="55" t="s">
        <v>136</v>
      </c>
      <c r="C181" s="50" t="s">
        <v>264</v>
      </c>
      <c r="D181" s="40"/>
      <c r="E181" s="46"/>
      <c r="H181" s="14"/>
    </row>
    <row r="182" spans="1:8" hidden="1" x14ac:dyDescent="0.3">
      <c r="A182" s="14"/>
      <c r="B182" s="50"/>
      <c r="C182" s="50"/>
      <c r="D182" s="40"/>
      <c r="E182" s="46"/>
      <c r="H182" s="14"/>
    </row>
    <row r="183" spans="1:8" hidden="1" x14ac:dyDescent="0.3">
      <c r="A183" s="41" t="s">
        <v>106</v>
      </c>
      <c r="B183" s="51" t="s">
        <v>88</v>
      </c>
      <c r="C183" s="56" t="s">
        <v>294</v>
      </c>
      <c r="D183" s="45"/>
      <c r="E183" s="46"/>
      <c r="H183" s="41"/>
    </row>
    <row r="184" spans="1:8" hidden="1" x14ac:dyDescent="0.3">
      <c r="A184" s="14"/>
      <c r="B184" s="55" t="s">
        <v>172</v>
      </c>
      <c r="C184" s="50" t="s">
        <v>265</v>
      </c>
      <c r="D184" s="40"/>
      <c r="E184" s="46"/>
      <c r="H184" s="14"/>
    </row>
    <row r="185" spans="1:8" hidden="1" x14ac:dyDescent="0.3">
      <c r="A185" s="14"/>
      <c r="B185" s="55" t="s">
        <v>73</v>
      </c>
      <c r="C185" s="50" t="s">
        <v>266</v>
      </c>
      <c r="D185" s="40"/>
      <c r="E185" s="46"/>
      <c r="H185" s="14"/>
    </row>
    <row r="186" spans="1:8" hidden="1" x14ac:dyDescent="0.3">
      <c r="A186" s="14"/>
      <c r="B186" s="55" t="s">
        <v>137</v>
      </c>
      <c r="C186" s="50" t="s">
        <v>267</v>
      </c>
      <c r="D186" s="40"/>
      <c r="E186" s="46"/>
      <c r="H186" s="14"/>
    </row>
    <row r="187" spans="1:8" hidden="1" x14ac:dyDescent="0.3">
      <c r="A187" s="40"/>
      <c r="B187" s="50"/>
      <c r="C187" s="50"/>
      <c r="D187" s="40"/>
      <c r="E187" s="46"/>
      <c r="H187" s="40"/>
    </row>
    <row r="188" spans="1:8" hidden="1" x14ac:dyDescent="0.3">
      <c r="A188" s="41" t="s">
        <v>37</v>
      </c>
      <c r="B188" s="51" t="s">
        <v>88</v>
      </c>
      <c r="C188" s="56" t="s">
        <v>294</v>
      </c>
      <c r="D188" s="45"/>
      <c r="E188" s="46"/>
      <c r="H188" s="41"/>
    </row>
    <row r="189" spans="1:8" hidden="1" x14ac:dyDescent="0.3">
      <c r="A189" s="14"/>
      <c r="B189" s="55" t="s">
        <v>138</v>
      </c>
      <c r="C189" s="50" t="s">
        <v>268</v>
      </c>
      <c r="D189" s="40"/>
      <c r="E189" s="46"/>
      <c r="H189" s="14"/>
    </row>
    <row r="190" spans="1:8" hidden="1" x14ac:dyDescent="0.3">
      <c r="A190" s="14"/>
      <c r="B190" s="55" t="s">
        <v>38</v>
      </c>
      <c r="C190" s="50" t="s">
        <v>269</v>
      </c>
      <c r="D190" s="40"/>
      <c r="E190" s="46"/>
      <c r="H190" s="14"/>
    </row>
    <row r="191" spans="1:8" hidden="1" x14ac:dyDescent="0.3">
      <c r="A191" s="14"/>
      <c r="B191" s="55" t="s">
        <v>39</v>
      </c>
      <c r="C191" s="50" t="s">
        <v>270</v>
      </c>
      <c r="D191" s="40"/>
      <c r="E191" s="46"/>
      <c r="H191" s="14"/>
    </row>
    <row r="192" spans="1:8" hidden="1" x14ac:dyDescent="0.3">
      <c r="A192" s="14"/>
      <c r="B192" s="55" t="s">
        <v>139</v>
      </c>
      <c r="C192" s="50" t="s">
        <v>271</v>
      </c>
      <c r="D192" s="40"/>
      <c r="E192" s="46"/>
      <c r="H192" s="14"/>
    </row>
    <row r="193" spans="1:8" hidden="1" x14ac:dyDescent="0.3">
      <c r="A193" s="14"/>
      <c r="B193" s="55" t="s">
        <v>40</v>
      </c>
      <c r="C193" s="50" t="s">
        <v>272</v>
      </c>
      <c r="D193" s="40"/>
      <c r="E193" s="46"/>
      <c r="H193" s="14"/>
    </row>
    <row r="194" spans="1:8" hidden="1" x14ac:dyDescent="0.3">
      <c r="A194" s="14"/>
      <c r="B194" s="55" t="s">
        <v>140</v>
      </c>
      <c r="C194" s="50" t="s">
        <v>273</v>
      </c>
      <c r="D194" s="40"/>
      <c r="E194" s="46"/>
      <c r="H194" s="14"/>
    </row>
    <row r="195" spans="1:8" hidden="1" x14ac:dyDescent="0.3">
      <c r="A195" s="14"/>
      <c r="B195" s="55" t="s">
        <v>141</v>
      </c>
      <c r="C195" s="50" t="s">
        <v>274</v>
      </c>
      <c r="D195" s="40"/>
      <c r="E195" s="46"/>
      <c r="H195" s="14"/>
    </row>
    <row r="196" spans="1:8" hidden="1" x14ac:dyDescent="0.3">
      <c r="A196" s="40"/>
      <c r="B196" s="50"/>
      <c r="C196" s="50"/>
      <c r="D196" s="40"/>
      <c r="E196" s="46"/>
      <c r="H196" s="40"/>
    </row>
    <row r="197" spans="1:8" hidden="1" x14ac:dyDescent="0.3">
      <c r="A197" s="41" t="s">
        <v>22</v>
      </c>
      <c r="B197" s="51" t="s">
        <v>88</v>
      </c>
      <c r="C197" s="56" t="s">
        <v>294</v>
      </c>
      <c r="D197" s="45"/>
      <c r="E197" s="46"/>
      <c r="H197" s="41"/>
    </row>
    <row r="198" spans="1:8" hidden="1" x14ac:dyDescent="0.3">
      <c r="A198" s="14"/>
      <c r="B198" s="55" t="s">
        <v>23</v>
      </c>
      <c r="C198" s="50" t="s">
        <v>275</v>
      </c>
      <c r="D198" s="40"/>
      <c r="E198" s="46"/>
      <c r="H198" s="14"/>
    </row>
    <row r="199" spans="1:8" hidden="1" x14ac:dyDescent="0.3">
      <c r="A199" s="14"/>
      <c r="B199" s="55" t="s">
        <v>25</v>
      </c>
      <c r="C199" s="50" t="s">
        <v>276</v>
      </c>
      <c r="D199" s="40"/>
      <c r="E199" s="46"/>
      <c r="H199" s="14"/>
    </row>
    <row r="200" spans="1:8" hidden="1" x14ac:dyDescent="0.3">
      <c r="A200" s="14"/>
      <c r="B200" s="55" t="s">
        <v>142</v>
      </c>
      <c r="C200" s="50" t="s">
        <v>277</v>
      </c>
      <c r="D200" s="40"/>
      <c r="E200" s="46"/>
      <c r="H200" s="14"/>
    </row>
    <row r="201" spans="1:8" hidden="1" x14ac:dyDescent="0.3">
      <c r="A201" s="14"/>
      <c r="B201" s="55" t="s">
        <v>24</v>
      </c>
      <c r="C201" s="50" t="s">
        <v>278</v>
      </c>
      <c r="D201" s="40"/>
      <c r="E201" s="46"/>
      <c r="H201" s="14"/>
    </row>
    <row r="202" spans="1:8" hidden="1" x14ac:dyDescent="0.3">
      <c r="A202" s="14"/>
      <c r="B202" s="57" t="s">
        <v>173</v>
      </c>
      <c r="C202" s="53" t="s">
        <v>279</v>
      </c>
      <c r="D202" s="14"/>
      <c r="E202" s="46"/>
      <c r="H202" s="14"/>
    </row>
    <row r="203" spans="1:8" hidden="1" x14ac:dyDescent="0.3">
      <c r="A203" s="14"/>
      <c r="B203" s="55" t="s">
        <v>26</v>
      </c>
      <c r="C203" s="50" t="s">
        <v>280</v>
      </c>
      <c r="D203" s="40"/>
      <c r="E203" s="46"/>
      <c r="H203" s="14"/>
    </row>
    <row r="204" spans="1:8" hidden="1" x14ac:dyDescent="0.3">
      <c r="A204" s="14"/>
      <c r="B204" s="55" t="s">
        <v>27</v>
      </c>
      <c r="C204" s="50" t="s">
        <v>281</v>
      </c>
      <c r="D204" s="40"/>
      <c r="E204" s="46"/>
      <c r="H204" s="14"/>
    </row>
    <row r="205" spans="1:8" hidden="1" x14ac:dyDescent="0.3">
      <c r="A205" s="40"/>
      <c r="B205" s="50"/>
      <c r="C205" s="50"/>
      <c r="D205" s="40"/>
      <c r="E205" s="46"/>
      <c r="H205" s="40"/>
    </row>
    <row r="206" spans="1:8" hidden="1" x14ac:dyDescent="0.3">
      <c r="A206" s="41" t="s">
        <v>143</v>
      </c>
      <c r="B206" s="51" t="s">
        <v>88</v>
      </c>
      <c r="C206" s="56" t="s">
        <v>294</v>
      </c>
      <c r="D206" s="45"/>
      <c r="E206" s="46"/>
      <c r="H206" s="41"/>
    </row>
    <row r="207" spans="1:8" hidden="1" x14ac:dyDescent="0.3">
      <c r="A207" s="14"/>
      <c r="B207" s="55" t="s">
        <v>29</v>
      </c>
      <c r="C207" s="55" t="s">
        <v>282</v>
      </c>
      <c r="D207" s="42"/>
      <c r="E207" s="46"/>
      <c r="H207" s="14"/>
    </row>
    <row r="208" spans="1:8" hidden="1" x14ac:dyDescent="0.3">
      <c r="A208" s="14"/>
      <c r="B208" s="55" t="s">
        <v>31</v>
      </c>
      <c r="C208" s="50" t="s">
        <v>283</v>
      </c>
      <c r="D208" s="40"/>
      <c r="E208" s="46"/>
      <c r="H208" s="14"/>
    </row>
    <row r="209" spans="1:9" hidden="1" x14ac:dyDescent="0.3">
      <c r="A209" s="14"/>
      <c r="B209" s="55" t="s">
        <v>28</v>
      </c>
      <c r="C209" s="50" t="s">
        <v>284</v>
      </c>
      <c r="D209" s="40"/>
      <c r="E209" s="46"/>
      <c r="H209" s="14"/>
    </row>
    <row r="210" spans="1:9" hidden="1" x14ac:dyDescent="0.3">
      <c r="A210" s="14"/>
      <c r="B210" s="55" t="s">
        <v>36</v>
      </c>
      <c r="C210" s="50" t="s">
        <v>285</v>
      </c>
      <c r="D210" s="40"/>
      <c r="E210" s="46"/>
      <c r="H210" s="14"/>
    </row>
    <row r="211" spans="1:9" hidden="1" x14ac:dyDescent="0.3">
      <c r="A211" s="14"/>
      <c r="B211" s="55" t="s">
        <v>30</v>
      </c>
      <c r="C211" s="50" t="s">
        <v>286</v>
      </c>
      <c r="D211" s="40"/>
      <c r="E211" s="46"/>
      <c r="H211" s="14"/>
    </row>
    <row r="212" spans="1:9" hidden="1" x14ac:dyDescent="0.3">
      <c r="A212" s="14"/>
      <c r="B212" s="57" t="s">
        <v>144</v>
      </c>
      <c r="C212" s="53" t="s">
        <v>287</v>
      </c>
      <c r="D212" s="14"/>
      <c r="E212" s="46"/>
      <c r="H212" s="14"/>
    </row>
    <row r="213" spans="1:9" hidden="1" x14ac:dyDescent="0.3">
      <c r="A213" s="14"/>
      <c r="B213" s="55"/>
      <c r="C213" s="50"/>
      <c r="D213" s="40"/>
      <c r="E213" s="46"/>
      <c r="H213" s="14"/>
    </row>
    <row r="214" spans="1:9" hidden="1" x14ac:dyDescent="0.3">
      <c r="A214" s="41" t="s">
        <v>104</v>
      </c>
      <c r="B214" s="51" t="s">
        <v>88</v>
      </c>
      <c r="C214" s="56" t="s">
        <v>294</v>
      </c>
      <c r="D214" s="45"/>
      <c r="E214" s="46"/>
      <c r="H214" s="41"/>
    </row>
    <row r="215" spans="1:9" hidden="1" x14ac:dyDescent="0.3">
      <c r="A215" s="14"/>
      <c r="B215" s="55" t="s">
        <v>32</v>
      </c>
      <c r="C215" s="50" t="s">
        <v>288</v>
      </c>
      <c r="D215" s="40"/>
      <c r="E215" s="46"/>
      <c r="H215" s="14"/>
    </row>
    <row r="216" spans="1:9" hidden="1" x14ac:dyDescent="0.3">
      <c r="A216" s="14"/>
      <c r="B216" s="55" t="s">
        <v>34</v>
      </c>
      <c r="C216" s="50" t="s">
        <v>289</v>
      </c>
      <c r="D216" s="40"/>
      <c r="E216" s="46"/>
      <c r="H216" s="14"/>
    </row>
    <row r="217" spans="1:9" hidden="1" x14ac:dyDescent="0.3">
      <c r="A217" s="14"/>
      <c r="B217" s="55" t="s">
        <v>35</v>
      </c>
      <c r="C217" s="50" t="s">
        <v>290</v>
      </c>
      <c r="D217" s="40"/>
      <c r="E217" s="46"/>
      <c r="H217" s="14"/>
    </row>
    <row r="218" spans="1:9" hidden="1" x14ac:dyDescent="0.3">
      <c r="A218" s="14"/>
      <c r="B218" s="55" t="s">
        <v>174</v>
      </c>
      <c r="C218" s="50" t="s">
        <v>291</v>
      </c>
      <c r="D218" s="40"/>
      <c r="E218" s="46"/>
      <c r="H218" s="14"/>
    </row>
    <row r="219" spans="1:9" hidden="1" x14ac:dyDescent="0.3">
      <c r="A219" s="14"/>
      <c r="B219" s="57" t="s">
        <v>145</v>
      </c>
      <c r="C219" s="53" t="s">
        <v>292</v>
      </c>
      <c r="D219" s="14"/>
      <c r="E219" s="46"/>
      <c r="H219" s="14"/>
    </row>
    <row r="220" spans="1:9" hidden="1" x14ac:dyDescent="0.3">
      <c r="A220" s="14"/>
      <c r="B220" s="55" t="s">
        <v>33</v>
      </c>
      <c r="C220" s="50" t="s">
        <v>293</v>
      </c>
      <c r="D220" s="40"/>
      <c r="E220" s="46"/>
      <c r="H220" s="14"/>
    </row>
    <row r="221" spans="1:9" hidden="1" x14ac:dyDescent="0.3">
      <c r="B221" s="52"/>
      <c r="C221" s="52"/>
      <c r="E221" s="46"/>
    </row>
    <row r="222" spans="1:9" hidden="1" x14ac:dyDescent="0.3">
      <c r="B222" s="52"/>
      <c r="C222" s="52"/>
      <c r="E222" s="46"/>
    </row>
    <row r="223" spans="1:9" hidden="1" x14ac:dyDescent="0.3">
      <c r="A223" s="41" t="s">
        <v>17</v>
      </c>
      <c r="B223" s="51" t="s">
        <v>88</v>
      </c>
      <c r="C223" s="56" t="s">
        <v>294</v>
      </c>
      <c r="D223" s="45"/>
      <c r="E223" s="46"/>
    </row>
    <row r="224" spans="1:9" hidden="1" x14ac:dyDescent="0.3">
      <c r="B224" s="55" t="s">
        <v>152</v>
      </c>
      <c r="C224" s="50" t="s">
        <v>213</v>
      </c>
      <c r="D224" s="40"/>
      <c r="E224" s="46"/>
      <c r="I224" s="42"/>
    </row>
    <row r="225" spans="1:11" hidden="1" x14ac:dyDescent="0.3">
      <c r="B225" s="55" t="s">
        <v>59</v>
      </c>
      <c r="C225" s="50" t="s">
        <v>221</v>
      </c>
      <c r="D225" s="40"/>
      <c r="E225" s="46"/>
      <c r="I225" s="42"/>
    </row>
    <row r="226" spans="1:11" hidden="1" x14ac:dyDescent="0.3">
      <c r="B226" s="55" t="s">
        <v>124</v>
      </c>
      <c r="C226" s="50" t="s">
        <v>214</v>
      </c>
      <c r="D226" s="40"/>
      <c r="E226" s="46"/>
      <c r="I226" s="42"/>
    </row>
    <row r="227" spans="1:11" hidden="1" x14ac:dyDescent="0.3">
      <c r="B227" s="55" t="s">
        <v>58</v>
      </c>
      <c r="C227" s="50" t="s">
        <v>222</v>
      </c>
      <c r="D227" s="40"/>
      <c r="E227" s="46"/>
      <c r="I227" s="42"/>
    </row>
    <row r="228" spans="1:11" hidden="1" x14ac:dyDescent="0.3">
      <c r="B228" s="55" t="s">
        <v>56</v>
      </c>
      <c r="C228" s="50" t="s">
        <v>215</v>
      </c>
      <c r="D228" s="40"/>
      <c r="E228" s="46"/>
      <c r="I228" s="42"/>
    </row>
    <row r="229" spans="1:11" hidden="1" x14ac:dyDescent="0.3">
      <c r="B229" s="55" t="s">
        <v>154</v>
      </c>
      <c r="C229" s="50" t="s">
        <v>223</v>
      </c>
      <c r="D229" s="40"/>
      <c r="E229" s="46"/>
      <c r="I229" s="42"/>
    </row>
    <row r="230" spans="1:11" hidden="1" x14ac:dyDescent="0.3">
      <c r="B230" s="55" t="s">
        <v>55</v>
      </c>
      <c r="C230" s="50" t="s">
        <v>216</v>
      </c>
      <c r="D230" s="40"/>
      <c r="E230" s="46"/>
      <c r="I230" s="42"/>
    </row>
    <row r="231" spans="1:11" hidden="1" x14ac:dyDescent="0.3">
      <c r="B231" s="55" t="s">
        <v>155</v>
      </c>
      <c r="C231" s="50" t="s">
        <v>224</v>
      </c>
      <c r="D231" s="40"/>
      <c r="E231" s="46"/>
      <c r="I231" s="42"/>
    </row>
    <row r="232" spans="1:11" hidden="1" x14ac:dyDescent="0.3">
      <c r="B232" s="55" t="s">
        <v>153</v>
      </c>
      <c r="C232" s="50" t="s">
        <v>217</v>
      </c>
      <c r="D232" s="40"/>
      <c r="E232" s="46"/>
      <c r="I232" s="40"/>
      <c r="K232" s="40"/>
    </row>
    <row r="233" spans="1:11" hidden="1" x14ac:dyDescent="0.3">
      <c r="B233" s="55" t="s">
        <v>60</v>
      </c>
      <c r="C233" s="50" t="s">
        <v>225</v>
      </c>
      <c r="D233" s="40"/>
      <c r="E233" s="46"/>
      <c r="I233" s="40"/>
      <c r="K233" s="40"/>
    </row>
    <row r="234" spans="1:11" hidden="1" x14ac:dyDescent="0.3">
      <c r="B234" s="55" t="s">
        <v>53</v>
      </c>
      <c r="C234" s="50" t="s">
        <v>218</v>
      </c>
      <c r="D234" s="40"/>
      <c r="E234" s="46"/>
      <c r="I234" s="42"/>
    </row>
    <row r="235" spans="1:11" hidden="1" x14ac:dyDescent="0.3">
      <c r="B235" s="55" t="s">
        <v>125</v>
      </c>
      <c r="C235" s="50" t="s">
        <v>219</v>
      </c>
      <c r="D235" s="40"/>
      <c r="E235" s="46"/>
      <c r="I235" s="42"/>
    </row>
    <row r="236" spans="1:11" hidden="1" x14ac:dyDescent="0.3">
      <c r="B236" s="55" t="s">
        <v>54</v>
      </c>
      <c r="C236" s="50" t="s">
        <v>220</v>
      </c>
      <c r="D236" s="40"/>
      <c r="E236" s="46"/>
      <c r="I236" s="42"/>
    </row>
    <row r="237" spans="1:11" hidden="1" x14ac:dyDescent="0.3">
      <c r="B237" s="51" t="s">
        <v>88</v>
      </c>
      <c r="C237" s="56" t="s">
        <v>294</v>
      </c>
      <c r="D237" s="45"/>
      <c r="E237" s="46"/>
      <c r="I237" s="42"/>
    </row>
    <row r="238" spans="1:11" hidden="1" x14ac:dyDescent="0.3">
      <c r="A238" s="41" t="s">
        <v>176</v>
      </c>
      <c r="B238" s="55" t="s">
        <v>29</v>
      </c>
      <c r="C238" s="55" t="s">
        <v>282</v>
      </c>
      <c r="D238" s="42"/>
      <c r="E238" s="46"/>
      <c r="I238" s="42"/>
    </row>
    <row r="239" spans="1:11" hidden="1" x14ac:dyDescent="0.3">
      <c r="B239" s="55" t="s">
        <v>32</v>
      </c>
      <c r="C239" s="50" t="s">
        <v>288</v>
      </c>
      <c r="D239" s="40"/>
      <c r="E239" s="46"/>
      <c r="I239" s="42"/>
    </row>
    <row r="240" spans="1:11" hidden="1" x14ac:dyDescent="0.3">
      <c r="B240" s="55" t="s">
        <v>31</v>
      </c>
      <c r="C240" s="50" t="s">
        <v>283</v>
      </c>
      <c r="D240" s="40"/>
      <c r="E240" s="46"/>
      <c r="I240" s="42"/>
    </row>
    <row r="241" spans="1:11" hidden="1" x14ac:dyDescent="0.3">
      <c r="B241" s="55" t="s">
        <v>34</v>
      </c>
      <c r="C241" s="50" t="s">
        <v>289</v>
      </c>
      <c r="D241" s="40"/>
      <c r="E241" s="47"/>
      <c r="I241" s="42"/>
    </row>
    <row r="242" spans="1:11" hidden="1" x14ac:dyDescent="0.3">
      <c r="B242" s="55" t="s">
        <v>28</v>
      </c>
      <c r="C242" s="50" t="s">
        <v>284</v>
      </c>
      <c r="D242" s="40"/>
      <c r="E242" s="48"/>
      <c r="I242" s="42"/>
    </row>
    <row r="243" spans="1:11" hidden="1" x14ac:dyDescent="0.3">
      <c r="B243" s="55" t="s">
        <v>35</v>
      </c>
      <c r="C243" s="50" t="s">
        <v>290</v>
      </c>
      <c r="D243" s="40"/>
      <c r="E243" s="47"/>
      <c r="I243" s="43"/>
    </row>
    <row r="244" spans="1:11" hidden="1" x14ac:dyDescent="0.3">
      <c r="B244" s="55" t="s">
        <v>36</v>
      </c>
      <c r="C244" s="50" t="s">
        <v>285</v>
      </c>
      <c r="D244" s="40"/>
      <c r="E244" s="48"/>
      <c r="I244" s="42"/>
      <c r="K244" s="40"/>
    </row>
    <row r="245" spans="1:11" hidden="1" x14ac:dyDescent="0.3">
      <c r="B245" s="55" t="s">
        <v>174</v>
      </c>
      <c r="C245" s="50" t="s">
        <v>291</v>
      </c>
      <c r="D245" s="40"/>
      <c r="E245" s="46"/>
      <c r="I245" s="40"/>
      <c r="K245" s="40"/>
    </row>
    <row r="246" spans="1:11" hidden="1" x14ac:dyDescent="0.3">
      <c r="B246" s="55" t="s">
        <v>30</v>
      </c>
      <c r="C246" s="50" t="s">
        <v>286</v>
      </c>
      <c r="D246" s="40"/>
      <c r="E246" s="48"/>
      <c r="I246" s="42"/>
    </row>
    <row r="247" spans="1:11" hidden="1" x14ac:dyDescent="0.3">
      <c r="B247" s="57" t="s">
        <v>145</v>
      </c>
      <c r="C247" s="53" t="s">
        <v>292</v>
      </c>
      <c r="D247" s="14"/>
      <c r="E247" s="49"/>
      <c r="I247" s="42"/>
    </row>
    <row r="248" spans="1:11" hidden="1" x14ac:dyDescent="0.3">
      <c r="B248" s="57" t="s">
        <v>144</v>
      </c>
      <c r="C248" s="53" t="s">
        <v>287</v>
      </c>
      <c r="D248" s="14"/>
      <c r="E248" s="48"/>
      <c r="I248" s="42"/>
    </row>
    <row r="249" spans="1:11" hidden="1" x14ac:dyDescent="0.3">
      <c r="B249" s="55" t="s">
        <v>33</v>
      </c>
      <c r="C249" s="50" t="s">
        <v>293</v>
      </c>
      <c r="D249" s="40"/>
      <c r="E249" s="49"/>
      <c r="I249" s="42"/>
    </row>
    <row r="250" spans="1:11" hidden="1" x14ac:dyDescent="0.3">
      <c r="B250" s="51" t="s">
        <v>88</v>
      </c>
      <c r="C250" s="56" t="s">
        <v>294</v>
      </c>
      <c r="D250" s="45"/>
      <c r="E250" s="48"/>
      <c r="I250" s="43"/>
    </row>
    <row r="251" spans="1:11" hidden="1" x14ac:dyDescent="0.3">
      <c r="A251" s="41" t="s">
        <v>175</v>
      </c>
      <c r="B251" s="55" t="s">
        <v>138</v>
      </c>
      <c r="C251" s="50" t="s">
        <v>268</v>
      </c>
      <c r="D251" s="40"/>
      <c r="E251" s="49"/>
      <c r="I251" s="42"/>
    </row>
    <row r="252" spans="1:11" hidden="1" x14ac:dyDescent="0.3">
      <c r="B252" s="55" t="s">
        <v>152</v>
      </c>
      <c r="C252" s="50" t="s">
        <v>213</v>
      </c>
      <c r="D252" s="40"/>
      <c r="E252" s="48"/>
      <c r="I252" s="42"/>
    </row>
    <row r="253" spans="1:11" hidden="1" x14ac:dyDescent="0.3">
      <c r="B253" s="55" t="s">
        <v>38</v>
      </c>
      <c r="C253" s="50" t="s">
        <v>269</v>
      </c>
      <c r="D253" s="40"/>
      <c r="E253" s="49"/>
      <c r="I253" s="42"/>
    </row>
    <row r="254" spans="1:11" hidden="1" x14ac:dyDescent="0.3">
      <c r="B254" s="55" t="s">
        <v>59</v>
      </c>
      <c r="C254" s="50" t="s">
        <v>221</v>
      </c>
      <c r="D254" s="40"/>
      <c r="E254" s="48"/>
      <c r="I254" s="42"/>
    </row>
    <row r="255" spans="1:11" hidden="1" x14ac:dyDescent="0.3">
      <c r="B255" s="55" t="s">
        <v>39</v>
      </c>
      <c r="C255" s="50" t="s">
        <v>270</v>
      </c>
      <c r="D255" s="40"/>
      <c r="E255" s="49"/>
      <c r="I255" s="42"/>
    </row>
    <row r="256" spans="1:11" hidden="1" x14ac:dyDescent="0.3">
      <c r="B256" s="55" t="s">
        <v>124</v>
      </c>
      <c r="C256" s="50" t="s">
        <v>214</v>
      </c>
      <c r="D256" s="40"/>
      <c r="E256" s="48"/>
      <c r="I256" s="42"/>
    </row>
    <row r="257" spans="2:9" hidden="1" x14ac:dyDescent="0.3">
      <c r="B257" s="55" t="s">
        <v>139</v>
      </c>
      <c r="C257" s="50" t="s">
        <v>271</v>
      </c>
      <c r="D257" s="40"/>
      <c r="E257" s="49"/>
      <c r="I257" s="42"/>
    </row>
    <row r="258" spans="2:9" hidden="1" x14ac:dyDescent="0.3">
      <c r="B258" s="55" t="s">
        <v>58</v>
      </c>
      <c r="C258" s="50" t="s">
        <v>222</v>
      </c>
      <c r="D258" s="40"/>
      <c r="E258" s="48"/>
    </row>
    <row r="259" spans="2:9" hidden="1" x14ac:dyDescent="0.3">
      <c r="B259" s="55" t="s">
        <v>40</v>
      </c>
      <c r="C259" s="50" t="s">
        <v>272</v>
      </c>
      <c r="D259" s="40"/>
      <c r="E259" s="49"/>
    </row>
    <row r="260" spans="2:9" hidden="1" x14ac:dyDescent="0.3">
      <c r="B260" s="55" t="s">
        <v>56</v>
      </c>
      <c r="C260" s="50" t="s">
        <v>215</v>
      </c>
      <c r="D260" s="40"/>
      <c r="E260" s="48"/>
      <c r="I260" s="42"/>
    </row>
    <row r="261" spans="2:9" hidden="1" x14ac:dyDescent="0.3">
      <c r="B261" s="55" t="s">
        <v>140</v>
      </c>
      <c r="C261" s="50" t="s">
        <v>273</v>
      </c>
      <c r="D261" s="40"/>
      <c r="E261" s="49"/>
      <c r="I261" s="42"/>
    </row>
    <row r="262" spans="2:9" hidden="1" x14ac:dyDescent="0.3">
      <c r="B262" s="55" t="s">
        <v>154</v>
      </c>
      <c r="C262" s="50" t="s">
        <v>223</v>
      </c>
      <c r="D262" s="40"/>
      <c r="E262" s="48"/>
      <c r="I262" s="42"/>
    </row>
    <row r="263" spans="2:9" hidden="1" x14ac:dyDescent="0.3">
      <c r="B263" s="55" t="s">
        <v>141</v>
      </c>
      <c r="C263" s="50" t="s">
        <v>274</v>
      </c>
      <c r="D263" s="40"/>
      <c r="E263" s="49"/>
      <c r="I263" s="42"/>
    </row>
    <row r="264" spans="2:9" hidden="1" x14ac:dyDescent="0.3">
      <c r="B264" s="55" t="s">
        <v>55</v>
      </c>
      <c r="C264" s="50" t="s">
        <v>216</v>
      </c>
      <c r="D264" s="40"/>
      <c r="E264" s="48"/>
      <c r="I264" s="42"/>
    </row>
    <row r="265" spans="2:9" hidden="1" x14ac:dyDescent="0.3">
      <c r="B265" s="55" t="s">
        <v>155</v>
      </c>
      <c r="C265" s="50" t="s">
        <v>224</v>
      </c>
      <c r="D265" s="40"/>
      <c r="E265" s="49"/>
      <c r="I265" s="42"/>
    </row>
    <row r="266" spans="2:9" hidden="1" x14ac:dyDescent="0.3">
      <c r="B266" s="55" t="s">
        <v>153</v>
      </c>
      <c r="C266" s="50" t="s">
        <v>217</v>
      </c>
      <c r="D266" s="40"/>
      <c r="E266" s="48"/>
      <c r="I266" s="42"/>
    </row>
    <row r="267" spans="2:9" hidden="1" x14ac:dyDescent="0.3">
      <c r="B267" s="55" t="s">
        <v>60</v>
      </c>
      <c r="C267" s="50" t="s">
        <v>225</v>
      </c>
      <c r="D267" s="40"/>
      <c r="E267" s="49"/>
      <c r="I267" s="42"/>
    </row>
    <row r="268" spans="2:9" hidden="1" x14ac:dyDescent="0.3">
      <c r="B268" s="55" t="s">
        <v>53</v>
      </c>
      <c r="C268" s="50" t="s">
        <v>218</v>
      </c>
      <c r="D268" s="40"/>
      <c r="E268" s="48"/>
      <c r="I268" s="42"/>
    </row>
    <row r="269" spans="2:9" hidden="1" x14ac:dyDescent="0.3">
      <c r="B269" s="55" t="s">
        <v>125</v>
      </c>
      <c r="C269" s="50" t="s">
        <v>219</v>
      </c>
      <c r="D269" s="40"/>
      <c r="E269" s="49"/>
      <c r="I269" s="42"/>
    </row>
    <row r="270" spans="2:9" hidden="1" x14ac:dyDescent="0.3">
      <c r="B270" s="55" t="s">
        <v>54</v>
      </c>
      <c r="C270" s="50" t="s">
        <v>220</v>
      </c>
      <c r="D270" s="40"/>
      <c r="E270" s="48"/>
      <c r="I270" s="42"/>
    </row>
    <row r="271" spans="2:9" hidden="1" x14ac:dyDescent="0.3">
      <c r="B271" s="55"/>
      <c r="C271" s="50"/>
      <c r="D271" s="40"/>
      <c r="E271" s="48"/>
      <c r="I271" s="42"/>
    </row>
    <row r="272" spans="2:9" hidden="1" x14ac:dyDescent="0.3">
      <c r="B272" s="51" t="s">
        <v>88</v>
      </c>
      <c r="C272" s="56" t="s">
        <v>294</v>
      </c>
      <c r="D272" s="45"/>
      <c r="E272" s="49"/>
      <c r="I272" s="42"/>
    </row>
    <row r="273" spans="1:11" hidden="1" x14ac:dyDescent="0.3">
      <c r="A273" s="41" t="s">
        <v>177</v>
      </c>
      <c r="B273" s="55" t="s">
        <v>51</v>
      </c>
      <c r="C273" s="50" t="s">
        <v>200</v>
      </c>
      <c r="D273" s="40"/>
      <c r="E273" s="48"/>
      <c r="I273" s="40"/>
    </row>
    <row r="274" spans="1:11" hidden="1" x14ac:dyDescent="0.3">
      <c r="B274" s="55" t="s">
        <v>46</v>
      </c>
      <c r="C274" s="50" t="s">
        <v>204</v>
      </c>
      <c r="D274" s="40"/>
      <c r="E274" s="49"/>
      <c r="I274" s="42"/>
    </row>
    <row r="275" spans="1:11" hidden="1" x14ac:dyDescent="0.3">
      <c r="B275" s="55" t="s">
        <v>118</v>
      </c>
      <c r="C275" s="50" t="s">
        <v>201</v>
      </c>
      <c r="D275" s="40"/>
      <c r="E275" s="48"/>
      <c r="I275" s="42"/>
    </row>
    <row r="276" spans="1:11" hidden="1" x14ac:dyDescent="0.3">
      <c r="B276" s="55" t="s">
        <v>47</v>
      </c>
      <c r="C276" s="50" t="s">
        <v>205</v>
      </c>
      <c r="D276" s="40"/>
      <c r="E276" s="46"/>
      <c r="I276" s="42"/>
    </row>
    <row r="277" spans="1:11" hidden="1" x14ac:dyDescent="0.3">
      <c r="B277" s="55" t="s">
        <v>150</v>
      </c>
      <c r="C277" s="50" t="s">
        <v>202</v>
      </c>
      <c r="D277" s="40"/>
      <c r="E277" s="46"/>
      <c r="I277" s="42"/>
    </row>
    <row r="278" spans="1:11" hidden="1" x14ac:dyDescent="0.3">
      <c r="B278" s="55" t="s">
        <v>49</v>
      </c>
      <c r="C278" s="50" t="s">
        <v>206</v>
      </c>
      <c r="D278" s="40"/>
      <c r="E278" s="48"/>
      <c r="I278" s="40"/>
      <c r="K278" s="40"/>
    </row>
    <row r="279" spans="1:11" hidden="1" x14ac:dyDescent="0.3">
      <c r="B279" s="55" t="s">
        <v>50</v>
      </c>
      <c r="C279" s="50" t="s">
        <v>203</v>
      </c>
      <c r="D279" s="40"/>
      <c r="E279" s="48"/>
      <c r="I279" s="42"/>
      <c r="K279" s="40"/>
    </row>
    <row r="280" spans="1:11" hidden="1" x14ac:dyDescent="0.3">
      <c r="B280" s="55" t="s">
        <v>48</v>
      </c>
      <c r="C280" s="50" t="s">
        <v>207</v>
      </c>
      <c r="D280" s="40"/>
      <c r="E280" s="48"/>
      <c r="I280" s="42"/>
    </row>
    <row r="281" spans="1:11" hidden="1" x14ac:dyDescent="0.3">
      <c r="B281" s="55" t="s">
        <v>119</v>
      </c>
      <c r="C281" s="50" t="s">
        <v>208</v>
      </c>
      <c r="D281" s="40"/>
      <c r="E281" s="48"/>
      <c r="I281" s="42"/>
    </row>
    <row r="282" spans="1:11" hidden="1" x14ac:dyDescent="0.3"/>
    <row r="283" spans="1:11" hidden="1" x14ac:dyDescent="0.3">
      <c r="B283" t="s">
        <v>295</v>
      </c>
      <c r="C283" t="s">
        <v>296</v>
      </c>
      <c r="D283" t="s">
        <v>333</v>
      </c>
      <c r="E283" t="s">
        <v>335</v>
      </c>
    </row>
    <row r="284" spans="1:11" hidden="1" x14ac:dyDescent="0.3">
      <c r="B284" t="s">
        <v>77</v>
      </c>
      <c r="C284" s="40" t="s">
        <v>77</v>
      </c>
      <c r="D284" s="40" t="s">
        <v>312</v>
      </c>
      <c r="E284" s="40" t="str">
        <f>CONCATENATE(Table_Name52[[#This Row],[Table name]],"[Link]")</f>
        <v>Abs[Link]</v>
      </c>
    </row>
    <row r="285" spans="1:11" hidden="1" x14ac:dyDescent="0.3">
      <c r="B285" t="s">
        <v>19</v>
      </c>
      <c r="C285" s="40" t="s">
        <v>19</v>
      </c>
      <c r="D285" s="40" t="s">
        <v>313</v>
      </c>
      <c r="E285" s="40" t="str">
        <f>CONCATENATE(Table_Name52[[#This Row],[Table name]],"[Link]")</f>
        <v>Calves[Link]</v>
      </c>
    </row>
    <row r="286" spans="1:11" hidden="1" x14ac:dyDescent="0.3">
      <c r="B286" t="s">
        <v>18</v>
      </c>
      <c r="C286" s="40" t="s">
        <v>18</v>
      </c>
      <c r="D286" s="40" t="s">
        <v>314</v>
      </c>
      <c r="E286" s="40" t="str">
        <f>CONCATENATE(Table_Name52[[#This Row],[Table name]],"[Link]")</f>
        <v>Biceps[Link]</v>
      </c>
    </row>
    <row r="287" spans="1:11" hidden="1" x14ac:dyDescent="0.3">
      <c r="B287" t="s">
        <v>117</v>
      </c>
      <c r="C287" s="40" t="s">
        <v>297</v>
      </c>
      <c r="D287" s="40" t="s">
        <v>315</v>
      </c>
      <c r="E287" s="40" t="str">
        <f>CONCATENATE(Table_Name52[[#This Row],[Table name]],"[Link]")</f>
        <v>Rear_Delts[Link]</v>
      </c>
    </row>
    <row r="288" spans="1:11" hidden="1" x14ac:dyDescent="0.3">
      <c r="B288" t="s">
        <v>105</v>
      </c>
      <c r="C288" s="40" t="s">
        <v>298</v>
      </c>
      <c r="D288" s="40" t="s">
        <v>316</v>
      </c>
      <c r="E288" s="40" t="str">
        <f>CONCATENATE(Table_Name52[[#This Row],[Table name]],"[Link]")</f>
        <v>Side_Delts[Link]</v>
      </c>
    </row>
    <row r="289" spans="2:5" hidden="1" x14ac:dyDescent="0.3">
      <c r="B289" t="s">
        <v>120</v>
      </c>
      <c r="C289" s="40" t="s">
        <v>120</v>
      </c>
      <c r="D289" s="40" t="s">
        <v>317</v>
      </c>
      <c r="E289" s="40" t="str">
        <f>CONCATENATE(Table_Name52[[#This Row],[Table name]],"[Link]")</f>
        <v>Traps[Link]</v>
      </c>
    </row>
    <row r="290" spans="2:5" hidden="1" x14ac:dyDescent="0.3">
      <c r="B290" t="s">
        <v>52</v>
      </c>
      <c r="C290" s="40" t="s">
        <v>299</v>
      </c>
      <c r="D290" s="40" t="s">
        <v>318</v>
      </c>
      <c r="E290" s="40" t="str">
        <f>CONCATENATE(Table_Name52[[#This Row],[Table name]],"[Link]")</f>
        <v>Horizontal_Triceps[Link]</v>
      </c>
    </row>
    <row r="291" spans="2:5" hidden="1" x14ac:dyDescent="0.3">
      <c r="B291" t="s">
        <v>57</v>
      </c>
      <c r="C291" s="40" t="s">
        <v>300</v>
      </c>
      <c r="D291" s="40" t="s">
        <v>319</v>
      </c>
      <c r="E291" s="40" t="str">
        <f>CONCATENATE(Table_Name52[[#This Row],[Table name]],"[Link]")</f>
        <v>Vertical_Triceps[Link]</v>
      </c>
    </row>
    <row r="292" spans="2:5" hidden="1" x14ac:dyDescent="0.3">
      <c r="B292" t="s">
        <v>343</v>
      </c>
      <c r="C292" s="40" t="s">
        <v>301</v>
      </c>
      <c r="D292" s="40" t="s">
        <v>334</v>
      </c>
      <c r="E292" s="40" t="str">
        <f>CONCATENATE(Table_Name52[[#This Row],[Table name]],"[Link]")</f>
        <v>Horizonal_Back[Link]</v>
      </c>
    </row>
    <row r="293" spans="2:5" hidden="1" x14ac:dyDescent="0.3">
      <c r="B293" t="s">
        <v>344</v>
      </c>
      <c r="C293" s="40" t="s">
        <v>302</v>
      </c>
      <c r="D293" s="40" t="s">
        <v>320</v>
      </c>
      <c r="E293" s="40" t="str">
        <f>CONCATENATE(Table_Name52[[#This Row],[Table name]],"[Link]")</f>
        <v>Vertical_Back[Link]</v>
      </c>
    </row>
    <row r="294" spans="2:5" hidden="1" x14ac:dyDescent="0.3">
      <c r="B294" t="s">
        <v>20</v>
      </c>
      <c r="C294" s="40" t="s">
        <v>20</v>
      </c>
      <c r="D294" s="40" t="s">
        <v>321</v>
      </c>
      <c r="E294" s="40" t="str">
        <f>CONCATENATE(Table_Name52[[#This Row],[Table name]],"[Link]")</f>
        <v>Quads[Link]</v>
      </c>
    </row>
    <row r="295" spans="2:5" hidden="1" x14ac:dyDescent="0.3">
      <c r="B295" t="s">
        <v>108</v>
      </c>
      <c r="C295" s="40" t="s">
        <v>108</v>
      </c>
      <c r="D295" s="40" t="s">
        <v>322</v>
      </c>
      <c r="E295" s="40" t="str">
        <f>CONCATENATE(Table_Name52[[#This Row],[Table name]],"[Link]")</f>
        <v>Glutes[Link]</v>
      </c>
    </row>
    <row r="296" spans="2:5" hidden="1" x14ac:dyDescent="0.3">
      <c r="B296" t="s">
        <v>347</v>
      </c>
      <c r="C296" s="40" t="s">
        <v>303</v>
      </c>
      <c r="D296" s="40" t="s">
        <v>323</v>
      </c>
      <c r="E296" s="40" t="str">
        <f>CONCATENATE(Table_Name52[[#This Row],[Table name]],"[Link]")</f>
        <v>Hamstrings_Hip_Hinge[Link]</v>
      </c>
    </row>
    <row r="297" spans="2:5" hidden="1" x14ac:dyDescent="0.3">
      <c r="B297" t="s">
        <v>346</v>
      </c>
      <c r="C297" s="40" t="s">
        <v>304</v>
      </c>
      <c r="D297" s="40" t="s">
        <v>324</v>
      </c>
      <c r="E297" s="40" t="str">
        <f>CONCATENATE(Table_Name52[[#This Row],[Table name]],"[Link]")</f>
        <v>Hamstrings_Isolation[Link]</v>
      </c>
    </row>
    <row r="298" spans="2:5" hidden="1" x14ac:dyDescent="0.3">
      <c r="B298" t="s">
        <v>37</v>
      </c>
      <c r="C298" s="40" t="s">
        <v>305</v>
      </c>
      <c r="D298" s="40" t="s">
        <v>325</v>
      </c>
      <c r="E298" s="40" t="str">
        <f>CONCATENATE(Table_Name52[[#This Row],[Table name]],"[Link]")</f>
        <v>Chest_Isolation[Link]</v>
      </c>
    </row>
    <row r="299" spans="2:5" hidden="1" x14ac:dyDescent="0.3">
      <c r="B299" t="s">
        <v>22</v>
      </c>
      <c r="C299" s="40" t="s">
        <v>306</v>
      </c>
      <c r="D299" s="40" t="s">
        <v>326</v>
      </c>
      <c r="E299" s="40" t="str">
        <f>CONCATENATE(Table_Name52[[#This Row],[Table name]],"[Link]")</f>
        <v>Horizontal_Push[Link]</v>
      </c>
    </row>
    <row r="300" spans="2:5" hidden="1" x14ac:dyDescent="0.3">
      <c r="B300" t="s">
        <v>143</v>
      </c>
      <c r="C300" s="40" t="s">
        <v>307</v>
      </c>
      <c r="D300" s="40" t="s">
        <v>327</v>
      </c>
      <c r="E300" s="40" t="str">
        <f>CONCATENATE(Table_Name52[[#This Row],[Table name]],"[Link]")</f>
        <v>Incline_Push[Link]</v>
      </c>
    </row>
    <row r="301" spans="2:5" hidden="1" x14ac:dyDescent="0.3">
      <c r="B301" t="s">
        <v>104</v>
      </c>
      <c r="C301" s="40" t="s">
        <v>308</v>
      </c>
      <c r="D301" s="40" t="s">
        <v>328</v>
      </c>
      <c r="E301" s="40" t="str">
        <f>CONCATENATE(Table_Name52[[#This Row],[Table name]],"[Link]")</f>
        <v>Front_Delts[Link]</v>
      </c>
    </row>
    <row r="302" spans="2:5" hidden="1" x14ac:dyDescent="0.3">
      <c r="B302" t="s">
        <v>17</v>
      </c>
      <c r="C302" s="40" t="s">
        <v>17</v>
      </c>
      <c r="D302" s="40" t="s">
        <v>329</v>
      </c>
      <c r="E302" s="40" t="str">
        <f>CONCATENATE(Table_Name52[[#This Row],[Table name]],"[Link]")</f>
        <v>Triceps[Link]</v>
      </c>
    </row>
    <row r="303" spans="2:5" hidden="1" x14ac:dyDescent="0.3">
      <c r="B303" t="s">
        <v>176</v>
      </c>
      <c r="C303" s="40" t="s">
        <v>309</v>
      </c>
      <c r="D303" s="40" t="s">
        <v>330</v>
      </c>
      <c r="E303" s="40" t="str">
        <f>CONCATENATE(Table_Name52[[#This Row],[Table name]],"[Link]")</f>
        <v>Incline_Push_or_Front_Delts[Link]</v>
      </c>
    </row>
    <row r="304" spans="2:5" hidden="1" x14ac:dyDescent="0.3">
      <c r="B304" t="s">
        <v>175</v>
      </c>
      <c r="C304" s="40" t="s">
        <v>310</v>
      </c>
      <c r="D304" s="40" t="s">
        <v>331</v>
      </c>
      <c r="E304" s="40" t="str">
        <f>CONCATENATE(Table_Name52[[#This Row],[Table name]],"[Link]")</f>
        <v>Chest_Isolation_or_Triceps[Link]</v>
      </c>
    </row>
    <row r="305" spans="2:5" hidden="1" x14ac:dyDescent="0.3">
      <c r="B305" t="s">
        <v>345</v>
      </c>
      <c r="C305" s="40" t="s">
        <v>311</v>
      </c>
      <c r="D305" s="40" t="s">
        <v>332</v>
      </c>
      <c r="E305" s="40" t="str">
        <f>CONCATENATE(Table_Name52[[#This Row],[Table name]],"[Link]")</f>
        <v>Rear_or_Side_Delts[Link]</v>
      </c>
    </row>
    <row r="306" spans="2:5" hidden="1" x14ac:dyDescent="0.3"/>
    <row r="307" spans="2:5" hidden="1" x14ac:dyDescent="0.3">
      <c r="B307" s="10" t="s">
        <v>88</v>
      </c>
      <c r="C307" t="s">
        <v>294</v>
      </c>
      <c r="D307" s="10" t="s">
        <v>295</v>
      </c>
    </row>
    <row r="308" spans="2:5" hidden="1" x14ac:dyDescent="0.3">
      <c r="B308" s="40" t="s">
        <v>109</v>
      </c>
      <c r="C308" t="s">
        <v>178</v>
      </c>
      <c r="D308" t="s">
        <v>77</v>
      </c>
    </row>
    <row r="309" spans="2:5" hidden="1" x14ac:dyDescent="0.3">
      <c r="B309" s="40" t="s">
        <v>79</v>
      </c>
      <c r="C309" t="s">
        <v>179</v>
      </c>
      <c r="D309" t="s">
        <v>77</v>
      </c>
    </row>
    <row r="310" spans="2:5" hidden="1" x14ac:dyDescent="0.3">
      <c r="B310" s="40" t="s">
        <v>80</v>
      </c>
      <c r="C310" t="s">
        <v>180</v>
      </c>
      <c r="D310" t="s">
        <v>77</v>
      </c>
    </row>
    <row r="311" spans="2:5" hidden="1" x14ac:dyDescent="0.3">
      <c r="B311" s="40" t="s">
        <v>78</v>
      </c>
      <c r="C311" t="s">
        <v>181</v>
      </c>
      <c r="D311" t="s">
        <v>77</v>
      </c>
    </row>
    <row r="312" spans="2:5" hidden="1" x14ac:dyDescent="0.3">
      <c r="B312" s="42" t="s">
        <v>110</v>
      </c>
      <c r="C312" t="s">
        <v>182</v>
      </c>
      <c r="D312" t="s">
        <v>77</v>
      </c>
    </row>
    <row r="313" spans="2:5" hidden="1" x14ac:dyDescent="0.3">
      <c r="B313" s="40" t="s">
        <v>81</v>
      </c>
      <c r="C313" t="s">
        <v>183</v>
      </c>
      <c r="D313" t="s">
        <v>77</v>
      </c>
    </row>
    <row r="314" spans="2:5" hidden="1" x14ac:dyDescent="0.3">
      <c r="B314" s="40" t="s">
        <v>146</v>
      </c>
      <c r="C314" t="s">
        <v>184</v>
      </c>
      <c r="D314" t="s">
        <v>77</v>
      </c>
    </row>
    <row r="315" spans="2:5" hidden="1" x14ac:dyDescent="0.3">
      <c r="B315" s="40" t="s">
        <v>61</v>
      </c>
      <c r="C315" t="s">
        <v>189</v>
      </c>
      <c r="D315" t="s">
        <v>18</v>
      </c>
    </row>
    <row r="316" spans="2:5" hidden="1" x14ac:dyDescent="0.3">
      <c r="B316" s="40" t="s">
        <v>62</v>
      </c>
      <c r="C316" t="s">
        <v>190</v>
      </c>
      <c r="D316" t="s">
        <v>18</v>
      </c>
    </row>
    <row r="317" spans="2:5" hidden="1" x14ac:dyDescent="0.3">
      <c r="B317" s="40" t="s">
        <v>112</v>
      </c>
      <c r="C317" t="s">
        <v>191</v>
      </c>
      <c r="D317" t="s">
        <v>18</v>
      </c>
    </row>
    <row r="318" spans="2:5" hidden="1" x14ac:dyDescent="0.3">
      <c r="B318" s="40" t="s">
        <v>63</v>
      </c>
      <c r="C318" t="s">
        <v>192</v>
      </c>
      <c r="D318" t="s">
        <v>18</v>
      </c>
    </row>
    <row r="319" spans="2:5" hidden="1" x14ac:dyDescent="0.3">
      <c r="B319" s="40" t="s">
        <v>113</v>
      </c>
      <c r="C319" t="s">
        <v>193</v>
      </c>
      <c r="D319" t="s">
        <v>18</v>
      </c>
    </row>
    <row r="320" spans="2:5" hidden="1" x14ac:dyDescent="0.3">
      <c r="B320" s="40" t="s">
        <v>114</v>
      </c>
      <c r="C320" t="s">
        <v>194</v>
      </c>
      <c r="D320" t="s">
        <v>18</v>
      </c>
    </row>
    <row r="321" spans="2:4" hidden="1" x14ac:dyDescent="0.3">
      <c r="B321" s="40" t="s">
        <v>147</v>
      </c>
      <c r="C321" t="s">
        <v>195</v>
      </c>
      <c r="D321" t="s">
        <v>18</v>
      </c>
    </row>
    <row r="322" spans="2:4" hidden="1" x14ac:dyDescent="0.3">
      <c r="B322" s="40" t="s">
        <v>148</v>
      </c>
      <c r="C322" t="s">
        <v>196</v>
      </c>
      <c r="D322" t="s">
        <v>18</v>
      </c>
    </row>
    <row r="323" spans="2:4" hidden="1" x14ac:dyDescent="0.3">
      <c r="B323" s="42" t="s">
        <v>115</v>
      </c>
      <c r="C323" t="s">
        <v>197</v>
      </c>
      <c r="D323" t="s">
        <v>18</v>
      </c>
    </row>
    <row r="324" spans="2:4" hidden="1" x14ac:dyDescent="0.3">
      <c r="B324" s="40" t="s">
        <v>116</v>
      </c>
      <c r="C324" t="s">
        <v>198</v>
      </c>
      <c r="D324" t="s">
        <v>18</v>
      </c>
    </row>
    <row r="325" spans="2:4" hidden="1" x14ac:dyDescent="0.3">
      <c r="B325" s="40" t="s">
        <v>149</v>
      </c>
      <c r="C325" t="s">
        <v>199</v>
      </c>
      <c r="D325" t="s">
        <v>18</v>
      </c>
    </row>
    <row r="326" spans="2:4" hidden="1" x14ac:dyDescent="0.3">
      <c r="B326" s="40" t="s">
        <v>111</v>
      </c>
      <c r="C326" t="s">
        <v>185</v>
      </c>
      <c r="D326" t="s">
        <v>19</v>
      </c>
    </row>
    <row r="327" spans="2:4" hidden="1" x14ac:dyDescent="0.3">
      <c r="B327" s="40" t="s">
        <v>75</v>
      </c>
      <c r="C327" t="s">
        <v>186</v>
      </c>
      <c r="D327" t="s">
        <v>19</v>
      </c>
    </row>
    <row r="328" spans="2:4" hidden="1" x14ac:dyDescent="0.3">
      <c r="B328" s="40" t="s">
        <v>74</v>
      </c>
      <c r="C328" t="s">
        <v>187</v>
      </c>
      <c r="D328" t="s">
        <v>19</v>
      </c>
    </row>
    <row r="329" spans="2:4" hidden="1" x14ac:dyDescent="0.3">
      <c r="B329" s="40" t="s">
        <v>76</v>
      </c>
      <c r="C329" t="s">
        <v>188</v>
      </c>
      <c r="D329" t="s">
        <v>19</v>
      </c>
    </row>
    <row r="330" spans="2:4" hidden="1" x14ac:dyDescent="0.3">
      <c r="B330" s="40" t="s">
        <v>138</v>
      </c>
      <c r="C330" t="s">
        <v>268</v>
      </c>
      <c r="D330" t="s">
        <v>37</v>
      </c>
    </row>
    <row r="331" spans="2:4" hidden="1" x14ac:dyDescent="0.3">
      <c r="B331" s="40" t="s">
        <v>38</v>
      </c>
      <c r="C331" t="s">
        <v>269</v>
      </c>
      <c r="D331" t="s">
        <v>37</v>
      </c>
    </row>
    <row r="332" spans="2:4" hidden="1" x14ac:dyDescent="0.3">
      <c r="B332" s="40" t="s">
        <v>39</v>
      </c>
      <c r="C332" t="s">
        <v>270</v>
      </c>
      <c r="D332" t="s">
        <v>37</v>
      </c>
    </row>
    <row r="333" spans="2:4" hidden="1" x14ac:dyDescent="0.3">
      <c r="B333" s="40" t="s">
        <v>139</v>
      </c>
      <c r="C333" t="s">
        <v>271</v>
      </c>
      <c r="D333" t="s">
        <v>37</v>
      </c>
    </row>
    <row r="334" spans="2:4" hidden="1" x14ac:dyDescent="0.3">
      <c r="B334" s="40" t="s">
        <v>40</v>
      </c>
      <c r="C334" t="s">
        <v>272</v>
      </c>
      <c r="D334" t="s">
        <v>37</v>
      </c>
    </row>
    <row r="335" spans="2:4" hidden="1" x14ac:dyDescent="0.3">
      <c r="B335" s="40" t="s">
        <v>140</v>
      </c>
      <c r="C335" t="s">
        <v>273</v>
      </c>
      <c r="D335" t="s">
        <v>37</v>
      </c>
    </row>
    <row r="336" spans="2:4" hidden="1" x14ac:dyDescent="0.3">
      <c r="B336" s="40" t="s">
        <v>141</v>
      </c>
      <c r="C336" t="s">
        <v>274</v>
      </c>
      <c r="D336" t="s">
        <v>37</v>
      </c>
    </row>
    <row r="337" spans="2:4" hidden="1" x14ac:dyDescent="0.3">
      <c r="B337" s="40" t="s">
        <v>138</v>
      </c>
      <c r="C337" t="s">
        <v>268</v>
      </c>
      <c r="D337" t="s">
        <v>175</v>
      </c>
    </row>
    <row r="338" spans="2:4" hidden="1" x14ac:dyDescent="0.3">
      <c r="B338" s="40" t="s">
        <v>152</v>
      </c>
      <c r="C338" t="s">
        <v>213</v>
      </c>
      <c r="D338" t="s">
        <v>175</v>
      </c>
    </row>
    <row r="339" spans="2:4" hidden="1" x14ac:dyDescent="0.3">
      <c r="B339" s="40" t="s">
        <v>38</v>
      </c>
      <c r="C339" t="s">
        <v>269</v>
      </c>
      <c r="D339" t="s">
        <v>175</v>
      </c>
    </row>
    <row r="340" spans="2:4" hidden="1" x14ac:dyDescent="0.3">
      <c r="B340" s="40" t="s">
        <v>59</v>
      </c>
      <c r="C340" t="s">
        <v>221</v>
      </c>
      <c r="D340" t="s">
        <v>175</v>
      </c>
    </row>
    <row r="341" spans="2:4" hidden="1" x14ac:dyDescent="0.3">
      <c r="B341" s="40" t="s">
        <v>39</v>
      </c>
      <c r="C341" t="s">
        <v>270</v>
      </c>
      <c r="D341" t="s">
        <v>175</v>
      </c>
    </row>
    <row r="342" spans="2:4" hidden="1" x14ac:dyDescent="0.3">
      <c r="B342" s="40" t="s">
        <v>124</v>
      </c>
      <c r="C342" t="s">
        <v>214</v>
      </c>
      <c r="D342" t="s">
        <v>175</v>
      </c>
    </row>
    <row r="343" spans="2:4" hidden="1" x14ac:dyDescent="0.3">
      <c r="B343" s="40" t="s">
        <v>139</v>
      </c>
      <c r="C343" t="s">
        <v>271</v>
      </c>
      <c r="D343" t="s">
        <v>175</v>
      </c>
    </row>
    <row r="344" spans="2:4" hidden="1" x14ac:dyDescent="0.3">
      <c r="B344" s="40" t="s">
        <v>58</v>
      </c>
      <c r="C344" t="s">
        <v>222</v>
      </c>
      <c r="D344" t="s">
        <v>175</v>
      </c>
    </row>
    <row r="345" spans="2:4" hidden="1" x14ac:dyDescent="0.3">
      <c r="B345" s="40" t="s">
        <v>40</v>
      </c>
      <c r="C345" t="s">
        <v>272</v>
      </c>
      <c r="D345" t="s">
        <v>175</v>
      </c>
    </row>
    <row r="346" spans="2:4" hidden="1" x14ac:dyDescent="0.3">
      <c r="B346" s="40" t="s">
        <v>56</v>
      </c>
      <c r="C346" t="s">
        <v>215</v>
      </c>
      <c r="D346" t="s">
        <v>175</v>
      </c>
    </row>
    <row r="347" spans="2:4" hidden="1" x14ac:dyDescent="0.3">
      <c r="B347" s="40" t="s">
        <v>140</v>
      </c>
      <c r="C347" t="s">
        <v>273</v>
      </c>
      <c r="D347" t="s">
        <v>175</v>
      </c>
    </row>
    <row r="348" spans="2:4" hidden="1" x14ac:dyDescent="0.3">
      <c r="B348" s="40" t="s">
        <v>154</v>
      </c>
      <c r="C348" t="s">
        <v>223</v>
      </c>
      <c r="D348" t="s">
        <v>175</v>
      </c>
    </row>
    <row r="349" spans="2:4" hidden="1" x14ac:dyDescent="0.3">
      <c r="B349" s="40" t="s">
        <v>141</v>
      </c>
      <c r="C349" t="s">
        <v>274</v>
      </c>
      <c r="D349" t="s">
        <v>175</v>
      </c>
    </row>
    <row r="350" spans="2:4" hidden="1" x14ac:dyDescent="0.3">
      <c r="B350" s="40" t="s">
        <v>55</v>
      </c>
      <c r="C350" t="s">
        <v>216</v>
      </c>
      <c r="D350" t="s">
        <v>175</v>
      </c>
    </row>
    <row r="351" spans="2:4" hidden="1" x14ac:dyDescent="0.3">
      <c r="B351" s="40" t="s">
        <v>155</v>
      </c>
      <c r="C351" t="s">
        <v>224</v>
      </c>
      <c r="D351" t="s">
        <v>175</v>
      </c>
    </row>
    <row r="352" spans="2:4" hidden="1" x14ac:dyDescent="0.3">
      <c r="B352" s="40" t="s">
        <v>153</v>
      </c>
      <c r="C352" t="s">
        <v>217</v>
      </c>
      <c r="D352" t="s">
        <v>175</v>
      </c>
    </row>
    <row r="353" spans="2:4" hidden="1" x14ac:dyDescent="0.3">
      <c r="B353" s="40" t="s">
        <v>60</v>
      </c>
      <c r="C353" t="s">
        <v>225</v>
      </c>
      <c r="D353" t="s">
        <v>175</v>
      </c>
    </row>
    <row r="354" spans="2:4" hidden="1" x14ac:dyDescent="0.3">
      <c r="B354" s="40" t="s">
        <v>53</v>
      </c>
      <c r="C354" t="s">
        <v>218</v>
      </c>
      <c r="D354" t="s">
        <v>175</v>
      </c>
    </row>
    <row r="355" spans="2:4" hidden="1" x14ac:dyDescent="0.3">
      <c r="B355" s="40" t="s">
        <v>125</v>
      </c>
      <c r="C355" t="s">
        <v>219</v>
      </c>
      <c r="D355" t="s">
        <v>175</v>
      </c>
    </row>
    <row r="356" spans="2:4" hidden="1" x14ac:dyDescent="0.3">
      <c r="B356" s="40" t="s">
        <v>54</v>
      </c>
      <c r="C356" t="s">
        <v>220</v>
      </c>
      <c r="D356" t="s">
        <v>175</v>
      </c>
    </row>
    <row r="357" spans="2:4" hidden="1" x14ac:dyDescent="0.3">
      <c r="B357" s="40" t="s">
        <v>32</v>
      </c>
      <c r="C357" t="s">
        <v>288</v>
      </c>
      <c r="D357" t="s">
        <v>104</v>
      </c>
    </row>
    <row r="358" spans="2:4" hidden="1" x14ac:dyDescent="0.3">
      <c r="B358" s="40" t="s">
        <v>34</v>
      </c>
      <c r="C358" t="s">
        <v>289</v>
      </c>
      <c r="D358" t="s">
        <v>104</v>
      </c>
    </row>
    <row r="359" spans="2:4" hidden="1" x14ac:dyDescent="0.3">
      <c r="B359" s="40" t="s">
        <v>35</v>
      </c>
      <c r="C359" t="s">
        <v>290</v>
      </c>
      <c r="D359" t="s">
        <v>104</v>
      </c>
    </row>
    <row r="360" spans="2:4" hidden="1" x14ac:dyDescent="0.3">
      <c r="B360" s="40" t="s">
        <v>174</v>
      </c>
      <c r="C360" t="s">
        <v>291</v>
      </c>
      <c r="D360" t="s">
        <v>104</v>
      </c>
    </row>
    <row r="361" spans="2:4" hidden="1" x14ac:dyDescent="0.3">
      <c r="B361" s="14" t="s">
        <v>145</v>
      </c>
      <c r="C361" t="s">
        <v>292</v>
      </c>
      <c r="D361" t="s">
        <v>104</v>
      </c>
    </row>
    <row r="362" spans="2:4" hidden="1" x14ac:dyDescent="0.3">
      <c r="B362" s="40" t="s">
        <v>33</v>
      </c>
      <c r="C362" t="s">
        <v>293</v>
      </c>
      <c r="D362" t="s">
        <v>104</v>
      </c>
    </row>
    <row r="363" spans="2:4" hidden="1" x14ac:dyDescent="0.3">
      <c r="B363" s="40" t="s">
        <v>66</v>
      </c>
      <c r="C363" t="s">
        <v>253</v>
      </c>
      <c r="D363" t="s">
        <v>108</v>
      </c>
    </row>
    <row r="364" spans="2:4" hidden="1" x14ac:dyDescent="0.3">
      <c r="B364" s="40" t="s">
        <v>67</v>
      </c>
      <c r="C364" t="s">
        <v>254</v>
      </c>
      <c r="D364" t="s">
        <v>108</v>
      </c>
    </row>
    <row r="365" spans="2:4" hidden="1" x14ac:dyDescent="0.3">
      <c r="B365" s="40" t="s">
        <v>133</v>
      </c>
      <c r="C365" t="s">
        <v>255</v>
      </c>
      <c r="D365" t="s">
        <v>108</v>
      </c>
    </row>
    <row r="366" spans="2:4" hidden="1" x14ac:dyDescent="0.3">
      <c r="B366" s="40" t="s">
        <v>170</v>
      </c>
      <c r="C366" t="s">
        <v>256</v>
      </c>
      <c r="D366" t="s">
        <v>108</v>
      </c>
    </row>
    <row r="367" spans="2:4" hidden="1" x14ac:dyDescent="0.3">
      <c r="B367" s="40" t="s">
        <v>70</v>
      </c>
      <c r="C367" t="s">
        <v>257</v>
      </c>
      <c r="D367" t="s">
        <v>108</v>
      </c>
    </row>
    <row r="368" spans="2:4" hidden="1" x14ac:dyDescent="0.3">
      <c r="B368" s="40" t="s">
        <v>69</v>
      </c>
      <c r="C368" t="s">
        <v>258</v>
      </c>
      <c r="D368" t="s">
        <v>108</v>
      </c>
    </row>
    <row r="369" spans="2:4" hidden="1" x14ac:dyDescent="0.3">
      <c r="B369" s="40" t="s">
        <v>134</v>
      </c>
      <c r="C369" t="s">
        <v>259</v>
      </c>
      <c r="D369" t="s">
        <v>108</v>
      </c>
    </row>
    <row r="370" spans="2:4" hidden="1" x14ac:dyDescent="0.3">
      <c r="B370" s="40" t="s">
        <v>171</v>
      </c>
      <c r="C370" t="s">
        <v>260</v>
      </c>
      <c r="D370" t="s">
        <v>108</v>
      </c>
    </row>
    <row r="371" spans="2:4" hidden="1" x14ac:dyDescent="0.3">
      <c r="B371" s="40" t="s">
        <v>135</v>
      </c>
      <c r="C371" t="s">
        <v>261</v>
      </c>
      <c r="D371" t="s">
        <v>107</v>
      </c>
    </row>
    <row r="372" spans="2:4" hidden="1" x14ac:dyDescent="0.3">
      <c r="B372" s="40" t="s">
        <v>71</v>
      </c>
      <c r="C372" t="s">
        <v>262</v>
      </c>
      <c r="D372" t="s">
        <v>107</v>
      </c>
    </row>
    <row r="373" spans="2:4" hidden="1" x14ac:dyDescent="0.3">
      <c r="B373" s="40" t="s">
        <v>72</v>
      </c>
      <c r="C373" t="s">
        <v>263</v>
      </c>
      <c r="D373" t="s">
        <v>107</v>
      </c>
    </row>
    <row r="374" spans="2:4" hidden="1" x14ac:dyDescent="0.3">
      <c r="B374" s="40" t="s">
        <v>136</v>
      </c>
      <c r="C374" t="s">
        <v>264</v>
      </c>
      <c r="D374" t="s">
        <v>107</v>
      </c>
    </row>
    <row r="375" spans="2:4" hidden="1" x14ac:dyDescent="0.3">
      <c r="B375" s="40" t="s">
        <v>172</v>
      </c>
      <c r="C375" t="s">
        <v>265</v>
      </c>
      <c r="D375" t="s">
        <v>106</v>
      </c>
    </row>
    <row r="376" spans="2:4" hidden="1" x14ac:dyDescent="0.3">
      <c r="B376" s="40" t="s">
        <v>73</v>
      </c>
      <c r="C376" t="s">
        <v>266</v>
      </c>
      <c r="D376" t="s">
        <v>106</v>
      </c>
    </row>
    <row r="377" spans="2:4" hidden="1" x14ac:dyDescent="0.3">
      <c r="B377" s="40" t="s">
        <v>137</v>
      </c>
      <c r="C377" t="s">
        <v>267</v>
      </c>
      <c r="D377" t="s">
        <v>106</v>
      </c>
    </row>
    <row r="378" spans="2:4" hidden="1" x14ac:dyDescent="0.3">
      <c r="B378" s="40" t="s">
        <v>156</v>
      </c>
      <c r="C378" t="s">
        <v>226</v>
      </c>
      <c r="D378" t="s">
        <v>126</v>
      </c>
    </row>
    <row r="379" spans="2:4" hidden="1" x14ac:dyDescent="0.3">
      <c r="B379" s="40" t="s">
        <v>157</v>
      </c>
      <c r="C379" t="s">
        <v>227</v>
      </c>
      <c r="D379" t="s">
        <v>126</v>
      </c>
    </row>
    <row r="380" spans="2:4" hidden="1" x14ac:dyDescent="0.3">
      <c r="B380" s="40" t="s">
        <v>158</v>
      </c>
      <c r="C380" t="s">
        <v>228</v>
      </c>
      <c r="D380" t="s">
        <v>126</v>
      </c>
    </row>
    <row r="381" spans="2:4" hidden="1" x14ac:dyDescent="0.3">
      <c r="B381" s="40" t="s">
        <v>42</v>
      </c>
      <c r="C381" t="s">
        <v>229</v>
      </c>
      <c r="D381" t="s">
        <v>126</v>
      </c>
    </row>
    <row r="382" spans="2:4" hidden="1" x14ac:dyDescent="0.3">
      <c r="B382" s="40" t="s">
        <v>127</v>
      </c>
      <c r="C382" t="s">
        <v>230</v>
      </c>
      <c r="D382" t="s">
        <v>126</v>
      </c>
    </row>
    <row r="383" spans="2:4" hidden="1" x14ac:dyDescent="0.3">
      <c r="B383" s="40" t="s">
        <v>128</v>
      </c>
      <c r="C383" t="s">
        <v>231</v>
      </c>
      <c r="D383" t="s">
        <v>126</v>
      </c>
    </row>
    <row r="384" spans="2:4" hidden="1" x14ac:dyDescent="0.3">
      <c r="B384" s="40" t="s">
        <v>41</v>
      </c>
      <c r="C384" t="s">
        <v>232</v>
      </c>
      <c r="D384" t="s">
        <v>126</v>
      </c>
    </row>
    <row r="385" spans="2:4" hidden="1" x14ac:dyDescent="0.3">
      <c r="B385" s="40" t="s">
        <v>129</v>
      </c>
      <c r="C385" t="s">
        <v>233</v>
      </c>
      <c r="D385" t="s">
        <v>126</v>
      </c>
    </row>
    <row r="386" spans="2:4" hidden="1" x14ac:dyDescent="0.3">
      <c r="B386" s="40" t="s">
        <v>23</v>
      </c>
      <c r="C386" t="s">
        <v>275</v>
      </c>
      <c r="D386" t="s">
        <v>22</v>
      </c>
    </row>
    <row r="387" spans="2:4" hidden="1" x14ac:dyDescent="0.3">
      <c r="B387" s="40" t="s">
        <v>25</v>
      </c>
      <c r="C387" t="s">
        <v>276</v>
      </c>
      <c r="D387" t="s">
        <v>22</v>
      </c>
    </row>
    <row r="388" spans="2:4" hidden="1" x14ac:dyDescent="0.3">
      <c r="B388" s="40" t="s">
        <v>142</v>
      </c>
      <c r="C388" t="s">
        <v>277</v>
      </c>
      <c r="D388" t="s">
        <v>22</v>
      </c>
    </row>
    <row r="389" spans="2:4" hidden="1" x14ac:dyDescent="0.3">
      <c r="B389" s="40" t="s">
        <v>24</v>
      </c>
      <c r="C389" t="s">
        <v>278</v>
      </c>
      <c r="D389" t="s">
        <v>22</v>
      </c>
    </row>
    <row r="390" spans="2:4" hidden="1" x14ac:dyDescent="0.3">
      <c r="B390" s="14" t="s">
        <v>173</v>
      </c>
      <c r="C390" t="s">
        <v>279</v>
      </c>
      <c r="D390" t="s">
        <v>22</v>
      </c>
    </row>
    <row r="391" spans="2:4" hidden="1" x14ac:dyDescent="0.3">
      <c r="B391" s="40" t="s">
        <v>26</v>
      </c>
      <c r="C391" t="s">
        <v>280</v>
      </c>
      <c r="D391" t="s">
        <v>22</v>
      </c>
    </row>
    <row r="392" spans="2:4" hidden="1" x14ac:dyDescent="0.3">
      <c r="B392" s="40" t="s">
        <v>27</v>
      </c>
      <c r="C392" t="s">
        <v>281</v>
      </c>
      <c r="D392" t="s">
        <v>22</v>
      </c>
    </row>
    <row r="393" spans="2:4" hidden="1" x14ac:dyDescent="0.3">
      <c r="B393" s="40" t="s">
        <v>152</v>
      </c>
      <c r="C393" t="s">
        <v>213</v>
      </c>
      <c r="D393" t="s">
        <v>52</v>
      </c>
    </row>
    <row r="394" spans="2:4" hidden="1" x14ac:dyDescent="0.3">
      <c r="B394" s="40" t="s">
        <v>124</v>
      </c>
      <c r="C394" t="s">
        <v>214</v>
      </c>
      <c r="D394" t="s">
        <v>52</v>
      </c>
    </row>
    <row r="395" spans="2:4" hidden="1" x14ac:dyDescent="0.3">
      <c r="B395" s="40" t="s">
        <v>56</v>
      </c>
      <c r="C395" t="s">
        <v>215</v>
      </c>
      <c r="D395" t="s">
        <v>52</v>
      </c>
    </row>
    <row r="396" spans="2:4" hidden="1" x14ac:dyDescent="0.3">
      <c r="B396" s="40" t="s">
        <v>55</v>
      </c>
      <c r="C396" t="s">
        <v>216</v>
      </c>
      <c r="D396" t="s">
        <v>52</v>
      </c>
    </row>
    <row r="397" spans="2:4" hidden="1" x14ac:dyDescent="0.3">
      <c r="B397" s="40" t="s">
        <v>153</v>
      </c>
      <c r="C397" t="s">
        <v>217</v>
      </c>
      <c r="D397" t="s">
        <v>52</v>
      </c>
    </row>
    <row r="398" spans="2:4" hidden="1" x14ac:dyDescent="0.3">
      <c r="B398" s="40" t="s">
        <v>53</v>
      </c>
      <c r="C398" t="s">
        <v>218</v>
      </c>
      <c r="D398" t="s">
        <v>52</v>
      </c>
    </row>
    <row r="399" spans="2:4" hidden="1" x14ac:dyDescent="0.3">
      <c r="B399" s="40" t="s">
        <v>125</v>
      </c>
      <c r="C399" t="s">
        <v>219</v>
      </c>
      <c r="D399" t="s">
        <v>52</v>
      </c>
    </row>
    <row r="400" spans="2:4" hidden="1" x14ac:dyDescent="0.3">
      <c r="B400" s="40" t="s">
        <v>54</v>
      </c>
      <c r="C400" t="s">
        <v>220</v>
      </c>
      <c r="D400" t="s">
        <v>52</v>
      </c>
    </row>
    <row r="401" spans="2:4" hidden="1" x14ac:dyDescent="0.3">
      <c r="B401" s="42" t="s">
        <v>29</v>
      </c>
      <c r="C401" t="s">
        <v>282</v>
      </c>
      <c r="D401" t="s">
        <v>143</v>
      </c>
    </row>
    <row r="402" spans="2:4" hidden="1" x14ac:dyDescent="0.3">
      <c r="B402" s="40" t="s">
        <v>31</v>
      </c>
      <c r="C402" t="s">
        <v>283</v>
      </c>
      <c r="D402" t="s">
        <v>143</v>
      </c>
    </row>
    <row r="403" spans="2:4" hidden="1" x14ac:dyDescent="0.3">
      <c r="B403" s="40" t="s">
        <v>28</v>
      </c>
      <c r="C403" t="s">
        <v>284</v>
      </c>
      <c r="D403" t="s">
        <v>143</v>
      </c>
    </row>
    <row r="404" spans="2:4" hidden="1" x14ac:dyDescent="0.3">
      <c r="B404" s="40" t="s">
        <v>36</v>
      </c>
      <c r="C404" t="s">
        <v>285</v>
      </c>
      <c r="D404" t="s">
        <v>143</v>
      </c>
    </row>
    <row r="405" spans="2:4" hidden="1" x14ac:dyDescent="0.3">
      <c r="B405" s="40" t="s">
        <v>30</v>
      </c>
      <c r="C405" t="s">
        <v>286</v>
      </c>
      <c r="D405" t="s">
        <v>143</v>
      </c>
    </row>
    <row r="406" spans="2:4" hidden="1" x14ac:dyDescent="0.3">
      <c r="B406" s="14" t="s">
        <v>144</v>
      </c>
      <c r="C406" t="s">
        <v>287</v>
      </c>
      <c r="D406" t="s">
        <v>143</v>
      </c>
    </row>
    <row r="407" spans="2:4" hidden="1" x14ac:dyDescent="0.3">
      <c r="B407" s="42" t="s">
        <v>29</v>
      </c>
      <c r="C407" t="s">
        <v>282</v>
      </c>
      <c r="D407" t="s">
        <v>176</v>
      </c>
    </row>
    <row r="408" spans="2:4" hidden="1" x14ac:dyDescent="0.3">
      <c r="B408" s="40" t="s">
        <v>32</v>
      </c>
      <c r="C408" t="s">
        <v>288</v>
      </c>
      <c r="D408" t="s">
        <v>176</v>
      </c>
    </row>
    <row r="409" spans="2:4" hidden="1" x14ac:dyDescent="0.3">
      <c r="B409" s="40" t="s">
        <v>31</v>
      </c>
      <c r="C409" t="s">
        <v>283</v>
      </c>
      <c r="D409" t="s">
        <v>176</v>
      </c>
    </row>
    <row r="410" spans="2:4" hidden="1" x14ac:dyDescent="0.3">
      <c r="B410" s="40" t="s">
        <v>34</v>
      </c>
      <c r="C410" t="s">
        <v>289</v>
      </c>
      <c r="D410" t="s">
        <v>176</v>
      </c>
    </row>
    <row r="411" spans="2:4" hidden="1" x14ac:dyDescent="0.3">
      <c r="B411" s="40" t="s">
        <v>28</v>
      </c>
      <c r="C411" t="s">
        <v>284</v>
      </c>
      <c r="D411" t="s">
        <v>176</v>
      </c>
    </row>
    <row r="412" spans="2:4" hidden="1" x14ac:dyDescent="0.3">
      <c r="B412" s="40" t="s">
        <v>35</v>
      </c>
      <c r="C412" t="s">
        <v>290</v>
      </c>
      <c r="D412" t="s">
        <v>176</v>
      </c>
    </row>
    <row r="413" spans="2:4" hidden="1" x14ac:dyDescent="0.3">
      <c r="B413" s="40" t="s">
        <v>36</v>
      </c>
      <c r="C413" t="s">
        <v>285</v>
      </c>
      <c r="D413" t="s">
        <v>176</v>
      </c>
    </row>
    <row r="414" spans="2:4" hidden="1" x14ac:dyDescent="0.3">
      <c r="B414" s="40" t="s">
        <v>174</v>
      </c>
      <c r="C414" t="s">
        <v>291</v>
      </c>
      <c r="D414" t="s">
        <v>176</v>
      </c>
    </row>
    <row r="415" spans="2:4" hidden="1" x14ac:dyDescent="0.3">
      <c r="B415" s="40" t="s">
        <v>30</v>
      </c>
      <c r="C415" t="s">
        <v>286</v>
      </c>
      <c r="D415" t="s">
        <v>176</v>
      </c>
    </row>
    <row r="416" spans="2:4" hidden="1" x14ac:dyDescent="0.3">
      <c r="B416" s="14" t="s">
        <v>145</v>
      </c>
      <c r="C416" t="s">
        <v>292</v>
      </c>
      <c r="D416" t="s">
        <v>176</v>
      </c>
    </row>
    <row r="417" spans="2:4" hidden="1" x14ac:dyDescent="0.3">
      <c r="B417" s="14" t="s">
        <v>144</v>
      </c>
      <c r="C417" t="s">
        <v>287</v>
      </c>
      <c r="D417" t="s">
        <v>176</v>
      </c>
    </row>
    <row r="418" spans="2:4" hidden="1" x14ac:dyDescent="0.3">
      <c r="B418" s="40" t="s">
        <v>33</v>
      </c>
      <c r="C418" t="s">
        <v>293</v>
      </c>
      <c r="D418" t="s">
        <v>176</v>
      </c>
    </row>
    <row r="419" spans="2:4" hidden="1" x14ac:dyDescent="0.3">
      <c r="B419" s="40" t="s">
        <v>64</v>
      </c>
      <c r="C419" t="s">
        <v>246</v>
      </c>
      <c r="D419" t="s">
        <v>20</v>
      </c>
    </row>
    <row r="420" spans="2:4" hidden="1" x14ac:dyDescent="0.3">
      <c r="B420" s="40" t="s">
        <v>167</v>
      </c>
      <c r="C420" t="s">
        <v>247</v>
      </c>
      <c r="D420" t="s">
        <v>20</v>
      </c>
    </row>
    <row r="421" spans="2:4" hidden="1" x14ac:dyDescent="0.3">
      <c r="B421" s="40" t="s">
        <v>168</v>
      </c>
      <c r="C421" t="s">
        <v>248</v>
      </c>
      <c r="D421" t="s">
        <v>20</v>
      </c>
    </row>
    <row r="422" spans="2:4" hidden="1" x14ac:dyDescent="0.3">
      <c r="B422" s="40" t="s">
        <v>65</v>
      </c>
      <c r="C422" t="s">
        <v>249</v>
      </c>
      <c r="D422" t="s">
        <v>20</v>
      </c>
    </row>
    <row r="423" spans="2:4" hidden="1" x14ac:dyDescent="0.3">
      <c r="B423" s="40" t="s">
        <v>132</v>
      </c>
      <c r="C423" t="s">
        <v>250</v>
      </c>
      <c r="D423" t="s">
        <v>20</v>
      </c>
    </row>
    <row r="424" spans="2:4" hidden="1" x14ac:dyDescent="0.3">
      <c r="B424" s="40" t="s">
        <v>68</v>
      </c>
      <c r="C424" t="s">
        <v>251</v>
      </c>
      <c r="D424" t="s">
        <v>20</v>
      </c>
    </row>
    <row r="425" spans="2:4" hidden="1" x14ac:dyDescent="0.3">
      <c r="B425" s="40" t="s">
        <v>169</v>
      </c>
      <c r="C425" t="s">
        <v>252</v>
      </c>
      <c r="D425" t="s">
        <v>20</v>
      </c>
    </row>
    <row r="426" spans="2:4" hidden="1" x14ac:dyDescent="0.3">
      <c r="B426" s="40" t="s">
        <v>51</v>
      </c>
      <c r="C426" t="s">
        <v>200</v>
      </c>
      <c r="D426" t="s">
        <v>117</v>
      </c>
    </row>
    <row r="427" spans="2:4" hidden="1" x14ac:dyDescent="0.3">
      <c r="B427" s="40" t="s">
        <v>118</v>
      </c>
      <c r="C427" t="s">
        <v>201</v>
      </c>
      <c r="D427" t="s">
        <v>117</v>
      </c>
    </row>
    <row r="428" spans="2:4" hidden="1" x14ac:dyDescent="0.3">
      <c r="B428" s="40" t="s">
        <v>150</v>
      </c>
      <c r="C428" t="s">
        <v>202</v>
      </c>
      <c r="D428" t="s">
        <v>117</v>
      </c>
    </row>
    <row r="429" spans="2:4" hidden="1" x14ac:dyDescent="0.3">
      <c r="B429" s="40" t="s">
        <v>50</v>
      </c>
      <c r="C429" t="s">
        <v>203</v>
      </c>
      <c r="D429" t="s">
        <v>117</v>
      </c>
    </row>
    <row r="430" spans="2:4" hidden="1" x14ac:dyDescent="0.3">
      <c r="B430" s="40" t="s">
        <v>51</v>
      </c>
      <c r="C430" t="s">
        <v>200</v>
      </c>
      <c r="D430" t="s">
        <v>177</v>
      </c>
    </row>
    <row r="431" spans="2:4" hidden="1" x14ac:dyDescent="0.3">
      <c r="B431" s="40" t="s">
        <v>46</v>
      </c>
      <c r="C431" t="s">
        <v>204</v>
      </c>
      <c r="D431" t="s">
        <v>177</v>
      </c>
    </row>
    <row r="432" spans="2:4" hidden="1" x14ac:dyDescent="0.3">
      <c r="B432" s="40" t="s">
        <v>118</v>
      </c>
      <c r="C432" t="s">
        <v>201</v>
      </c>
      <c r="D432" t="s">
        <v>177</v>
      </c>
    </row>
    <row r="433" spans="2:4" hidden="1" x14ac:dyDescent="0.3">
      <c r="B433" s="40" t="s">
        <v>47</v>
      </c>
      <c r="C433" t="s">
        <v>205</v>
      </c>
      <c r="D433" t="s">
        <v>177</v>
      </c>
    </row>
    <row r="434" spans="2:4" hidden="1" x14ac:dyDescent="0.3">
      <c r="B434" s="40" t="s">
        <v>150</v>
      </c>
      <c r="C434" t="s">
        <v>202</v>
      </c>
      <c r="D434" t="s">
        <v>177</v>
      </c>
    </row>
    <row r="435" spans="2:4" hidden="1" x14ac:dyDescent="0.3">
      <c r="B435" s="40" t="s">
        <v>49</v>
      </c>
      <c r="C435" t="s">
        <v>206</v>
      </c>
      <c r="D435" t="s">
        <v>177</v>
      </c>
    </row>
    <row r="436" spans="2:4" hidden="1" x14ac:dyDescent="0.3">
      <c r="B436" s="40" t="s">
        <v>50</v>
      </c>
      <c r="C436" t="s">
        <v>203</v>
      </c>
      <c r="D436" t="s">
        <v>177</v>
      </c>
    </row>
    <row r="437" spans="2:4" hidden="1" x14ac:dyDescent="0.3">
      <c r="B437" s="40" t="s">
        <v>48</v>
      </c>
      <c r="C437" t="s">
        <v>207</v>
      </c>
      <c r="D437" t="s">
        <v>177</v>
      </c>
    </row>
    <row r="438" spans="2:4" hidden="1" x14ac:dyDescent="0.3">
      <c r="B438" s="40" t="s">
        <v>119</v>
      </c>
      <c r="C438" t="s">
        <v>208</v>
      </c>
      <c r="D438" t="s">
        <v>177</v>
      </c>
    </row>
    <row r="439" spans="2:4" hidden="1" x14ac:dyDescent="0.3">
      <c r="B439" s="40" t="s">
        <v>46</v>
      </c>
      <c r="C439" t="s">
        <v>204</v>
      </c>
      <c r="D439" s="41" t="s">
        <v>105</v>
      </c>
    </row>
    <row r="440" spans="2:4" hidden="1" x14ac:dyDescent="0.3">
      <c r="B440" s="40" t="s">
        <v>47</v>
      </c>
      <c r="C440" t="s">
        <v>205</v>
      </c>
      <c r="D440" s="41" t="s">
        <v>105</v>
      </c>
    </row>
    <row r="441" spans="2:4" hidden="1" x14ac:dyDescent="0.3">
      <c r="B441" s="40" t="s">
        <v>49</v>
      </c>
      <c r="C441" t="s">
        <v>206</v>
      </c>
      <c r="D441" s="41" t="s">
        <v>105</v>
      </c>
    </row>
    <row r="442" spans="2:4" hidden="1" x14ac:dyDescent="0.3">
      <c r="B442" s="40" t="s">
        <v>48</v>
      </c>
      <c r="C442" t="s">
        <v>207</v>
      </c>
      <c r="D442" s="41" t="s">
        <v>105</v>
      </c>
    </row>
    <row r="443" spans="2:4" hidden="1" x14ac:dyDescent="0.3">
      <c r="B443" s="40" t="s">
        <v>119</v>
      </c>
      <c r="C443" t="s">
        <v>208</v>
      </c>
      <c r="D443" s="41" t="s">
        <v>105</v>
      </c>
    </row>
    <row r="444" spans="2:4" hidden="1" x14ac:dyDescent="0.3">
      <c r="B444" s="40" t="s">
        <v>151</v>
      </c>
      <c r="C444" t="s">
        <v>209</v>
      </c>
      <c r="D444" t="s">
        <v>120</v>
      </c>
    </row>
    <row r="445" spans="2:4" hidden="1" x14ac:dyDescent="0.3">
      <c r="B445" s="40" t="s">
        <v>121</v>
      </c>
      <c r="C445" t="s">
        <v>210</v>
      </c>
      <c r="D445" t="s">
        <v>120</v>
      </c>
    </row>
    <row r="446" spans="2:4" hidden="1" x14ac:dyDescent="0.3">
      <c r="B446" s="40" t="s">
        <v>122</v>
      </c>
      <c r="C446" t="s">
        <v>211</v>
      </c>
      <c r="D446" t="s">
        <v>120</v>
      </c>
    </row>
    <row r="447" spans="2:4" hidden="1" x14ac:dyDescent="0.3">
      <c r="B447" s="40" t="s">
        <v>123</v>
      </c>
      <c r="C447" t="s">
        <v>212</v>
      </c>
      <c r="D447" t="s">
        <v>120</v>
      </c>
    </row>
    <row r="448" spans="2:4" hidden="1" x14ac:dyDescent="0.3">
      <c r="B448" s="40" t="s">
        <v>152</v>
      </c>
      <c r="C448" t="s">
        <v>213</v>
      </c>
      <c r="D448" t="s">
        <v>17</v>
      </c>
    </row>
    <row r="449" spans="2:4" hidden="1" x14ac:dyDescent="0.3">
      <c r="B449" s="40" t="s">
        <v>59</v>
      </c>
      <c r="C449" t="s">
        <v>221</v>
      </c>
      <c r="D449" t="s">
        <v>17</v>
      </c>
    </row>
    <row r="450" spans="2:4" hidden="1" x14ac:dyDescent="0.3">
      <c r="B450" s="40" t="s">
        <v>124</v>
      </c>
      <c r="C450" t="s">
        <v>214</v>
      </c>
      <c r="D450" t="s">
        <v>17</v>
      </c>
    </row>
    <row r="451" spans="2:4" hidden="1" x14ac:dyDescent="0.3">
      <c r="B451" s="40" t="s">
        <v>58</v>
      </c>
      <c r="C451" t="s">
        <v>222</v>
      </c>
      <c r="D451" t="s">
        <v>17</v>
      </c>
    </row>
    <row r="452" spans="2:4" hidden="1" x14ac:dyDescent="0.3">
      <c r="B452" s="40" t="s">
        <v>56</v>
      </c>
      <c r="C452" t="s">
        <v>215</v>
      </c>
      <c r="D452" t="s">
        <v>17</v>
      </c>
    </row>
    <row r="453" spans="2:4" hidden="1" x14ac:dyDescent="0.3">
      <c r="B453" s="40" t="s">
        <v>154</v>
      </c>
      <c r="C453" t="s">
        <v>223</v>
      </c>
      <c r="D453" t="s">
        <v>17</v>
      </c>
    </row>
    <row r="454" spans="2:4" hidden="1" x14ac:dyDescent="0.3">
      <c r="B454" s="40" t="s">
        <v>55</v>
      </c>
      <c r="C454" t="s">
        <v>216</v>
      </c>
      <c r="D454" t="s">
        <v>17</v>
      </c>
    </row>
    <row r="455" spans="2:4" hidden="1" x14ac:dyDescent="0.3">
      <c r="B455" s="40" t="s">
        <v>155</v>
      </c>
      <c r="C455" t="s">
        <v>224</v>
      </c>
      <c r="D455" t="s">
        <v>17</v>
      </c>
    </row>
    <row r="456" spans="2:4" hidden="1" x14ac:dyDescent="0.3">
      <c r="B456" s="40" t="s">
        <v>153</v>
      </c>
      <c r="C456" t="s">
        <v>217</v>
      </c>
      <c r="D456" t="s">
        <v>17</v>
      </c>
    </row>
    <row r="457" spans="2:4" hidden="1" x14ac:dyDescent="0.3">
      <c r="B457" s="40" t="s">
        <v>60</v>
      </c>
      <c r="C457" t="s">
        <v>225</v>
      </c>
      <c r="D457" t="s">
        <v>17</v>
      </c>
    </row>
    <row r="458" spans="2:4" hidden="1" x14ac:dyDescent="0.3">
      <c r="B458" s="40" t="s">
        <v>53</v>
      </c>
      <c r="C458" t="s">
        <v>218</v>
      </c>
      <c r="D458" t="s">
        <v>17</v>
      </c>
    </row>
    <row r="459" spans="2:4" hidden="1" x14ac:dyDescent="0.3">
      <c r="B459" s="40" t="s">
        <v>125</v>
      </c>
      <c r="C459" t="s">
        <v>219</v>
      </c>
      <c r="D459" t="s">
        <v>17</v>
      </c>
    </row>
    <row r="460" spans="2:4" hidden="1" x14ac:dyDescent="0.3">
      <c r="B460" s="40" t="s">
        <v>54</v>
      </c>
      <c r="C460" t="s">
        <v>220</v>
      </c>
      <c r="D460" t="s">
        <v>17</v>
      </c>
    </row>
    <row r="461" spans="2:4" hidden="1" x14ac:dyDescent="0.3">
      <c r="B461" s="40" t="s">
        <v>131</v>
      </c>
      <c r="C461" t="s">
        <v>234</v>
      </c>
      <c r="D461" t="s">
        <v>130</v>
      </c>
    </row>
    <row r="462" spans="2:4" hidden="1" x14ac:dyDescent="0.3">
      <c r="B462" s="40" t="s">
        <v>159</v>
      </c>
      <c r="C462" t="s">
        <v>235</v>
      </c>
      <c r="D462" t="s">
        <v>130</v>
      </c>
    </row>
    <row r="463" spans="2:4" hidden="1" x14ac:dyDescent="0.3">
      <c r="B463" s="40" t="s">
        <v>160</v>
      </c>
      <c r="C463" t="s">
        <v>236</v>
      </c>
      <c r="D463" t="s">
        <v>130</v>
      </c>
    </row>
    <row r="464" spans="2:4" hidden="1" x14ac:dyDescent="0.3">
      <c r="B464" s="40" t="s">
        <v>161</v>
      </c>
      <c r="C464" t="s">
        <v>237</v>
      </c>
      <c r="D464" t="s">
        <v>130</v>
      </c>
    </row>
    <row r="465" spans="2:4" hidden="1" x14ac:dyDescent="0.3">
      <c r="B465" s="40" t="s">
        <v>162</v>
      </c>
      <c r="C465" t="s">
        <v>238</v>
      </c>
      <c r="D465" t="s">
        <v>130</v>
      </c>
    </row>
    <row r="466" spans="2:4" hidden="1" x14ac:dyDescent="0.3">
      <c r="B466" s="42" t="s">
        <v>163</v>
      </c>
      <c r="C466" t="s">
        <v>239</v>
      </c>
      <c r="D466" t="s">
        <v>130</v>
      </c>
    </row>
    <row r="467" spans="2:4" hidden="1" x14ac:dyDescent="0.3">
      <c r="B467" s="42" t="s">
        <v>164</v>
      </c>
      <c r="C467" t="s">
        <v>240</v>
      </c>
      <c r="D467" t="s">
        <v>130</v>
      </c>
    </row>
    <row r="468" spans="2:4" hidden="1" x14ac:dyDescent="0.3">
      <c r="B468" s="40" t="s">
        <v>43</v>
      </c>
      <c r="C468" t="s">
        <v>241</v>
      </c>
      <c r="D468" t="s">
        <v>130</v>
      </c>
    </row>
    <row r="469" spans="2:4" hidden="1" x14ac:dyDescent="0.3">
      <c r="B469" s="42" t="s">
        <v>165</v>
      </c>
      <c r="C469" t="s">
        <v>242</v>
      </c>
      <c r="D469" t="s">
        <v>130</v>
      </c>
    </row>
    <row r="470" spans="2:4" hidden="1" x14ac:dyDescent="0.3">
      <c r="B470" s="42" t="s">
        <v>166</v>
      </c>
      <c r="C470" t="s">
        <v>243</v>
      </c>
      <c r="D470" t="s">
        <v>130</v>
      </c>
    </row>
    <row r="471" spans="2:4" hidden="1" x14ac:dyDescent="0.3">
      <c r="B471" s="40" t="s">
        <v>44</v>
      </c>
      <c r="C471" t="s">
        <v>244</v>
      </c>
      <c r="D471" t="s">
        <v>130</v>
      </c>
    </row>
    <row r="472" spans="2:4" hidden="1" x14ac:dyDescent="0.3">
      <c r="B472" s="42" t="s">
        <v>45</v>
      </c>
      <c r="C472" t="s">
        <v>245</v>
      </c>
      <c r="D472" t="s">
        <v>130</v>
      </c>
    </row>
    <row r="473" spans="2:4" hidden="1" x14ac:dyDescent="0.3">
      <c r="B473" s="40" t="s">
        <v>59</v>
      </c>
      <c r="C473" t="s">
        <v>221</v>
      </c>
      <c r="D473" t="s">
        <v>57</v>
      </c>
    </row>
    <row r="474" spans="2:4" hidden="1" x14ac:dyDescent="0.3">
      <c r="B474" s="40" t="s">
        <v>58</v>
      </c>
      <c r="C474" t="s">
        <v>222</v>
      </c>
      <c r="D474" t="s">
        <v>57</v>
      </c>
    </row>
    <row r="475" spans="2:4" hidden="1" x14ac:dyDescent="0.3">
      <c r="B475" s="40" t="s">
        <v>154</v>
      </c>
      <c r="C475" t="s">
        <v>223</v>
      </c>
      <c r="D475" t="s">
        <v>57</v>
      </c>
    </row>
    <row r="476" spans="2:4" hidden="1" x14ac:dyDescent="0.3">
      <c r="B476" s="40" t="s">
        <v>155</v>
      </c>
      <c r="C476" t="s">
        <v>224</v>
      </c>
      <c r="D476" t="s">
        <v>57</v>
      </c>
    </row>
    <row r="477" spans="2:4" hidden="1" x14ac:dyDescent="0.3">
      <c r="B477" s="40" t="s">
        <v>60</v>
      </c>
      <c r="C477" t="s">
        <v>225</v>
      </c>
      <c r="D477" t="s">
        <v>57</v>
      </c>
    </row>
  </sheetData>
  <mergeCells count="12">
    <mergeCell ref="H34:M34"/>
    <mergeCell ref="N17:S17"/>
    <mergeCell ref="N25:S25"/>
    <mergeCell ref="N34:S34"/>
    <mergeCell ref="T17:W17"/>
    <mergeCell ref="T25:W25"/>
    <mergeCell ref="T34:W34"/>
    <mergeCell ref="H8:M8"/>
    <mergeCell ref="N8:S8"/>
    <mergeCell ref="T8:W8"/>
    <mergeCell ref="H17:M17"/>
    <mergeCell ref="H25:M25"/>
  </mergeCells>
  <dataValidations count="2">
    <dataValidation type="list" allowBlank="1" showInputMessage="1" showErrorMessage="1" sqref="S20:S24 S37:S42 S11:S16 M37:M42 S28:S33 M28:M33" xr:uid="{00000000-0002-0000-0200-000000000000}">
      <formula1>$C$63:$C$65</formula1>
    </dataValidation>
    <dataValidation type="list" allowBlank="1" showInputMessage="1" showErrorMessage="1" sqref="C28:C33 C11:C16 C20:C24 C37:C42" xr:uid="{00000000-0002-0000-0200-000001000000}">
      <formula1>INDIRECT(D11)</formula1>
    </dataValidation>
  </dataValidations>
  <hyperlinks>
    <hyperlink ref="B207" r:id="rId1" xr:uid="{00000000-0004-0000-0200-000000000000}"/>
    <hyperlink ref="B156" r:id="rId2" xr:uid="{00000000-0004-0000-0200-000001000000}"/>
    <hyperlink ref="B154" r:id="rId3" xr:uid="{00000000-0004-0000-0200-000002000000}"/>
    <hyperlink ref="B153" r:id="rId4" xr:uid="{00000000-0004-0000-0200-000003000000}"/>
    <hyperlink ref="B150" r:id="rId5" xr:uid="{00000000-0004-0000-0200-000004000000}"/>
    <hyperlink ref="B151" r:id="rId6" xr:uid="{00000000-0004-0000-0200-000005000000}"/>
    <hyperlink ref="B94" r:id="rId7" xr:uid="{00000000-0004-0000-0200-000006000000}"/>
    <hyperlink ref="B75" r:id="rId8" xr:uid="{00000000-0004-0000-0200-000007000000}"/>
    <hyperlink ref="B74" r:id="rId9" xr:uid="{00000000-0004-0000-0200-000008000000}"/>
    <hyperlink ref="B72" r:id="rId10" xr:uid="{00000000-0004-0000-0200-000009000000}"/>
    <hyperlink ref="B73" r:id="rId11" xr:uid="{00000000-0004-0000-0200-00000A000000}"/>
    <hyperlink ref="B76" r:id="rId12" xr:uid="{00000000-0004-0000-0200-00000B000000}"/>
    <hyperlink ref="B77" r:id="rId13" xr:uid="{00000000-0004-0000-0200-00000C000000}"/>
    <hyperlink ref="B71" r:id="rId14" xr:uid="{00000000-0004-0000-0200-00000D000000}"/>
    <hyperlink ref="B82" r:id="rId15" xr:uid="{00000000-0004-0000-0200-00000E000000}"/>
    <hyperlink ref="B80" r:id="rId16" xr:uid="{00000000-0004-0000-0200-00000F000000}"/>
    <hyperlink ref="B81" r:id="rId17" xr:uid="{00000000-0004-0000-0200-000010000000}"/>
    <hyperlink ref="B83" r:id="rId18" xr:uid="{00000000-0004-0000-0200-000011000000}"/>
    <hyperlink ref="B86" r:id="rId19" xr:uid="{00000000-0004-0000-0200-000012000000}"/>
    <hyperlink ref="B87" r:id="rId20" xr:uid="{00000000-0004-0000-0200-000013000000}"/>
    <hyperlink ref="B89" r:id="rId21" xr:uid="{00000000-0004-0000-0200-000014000000}"/>
    <hyperlink ref="B88" r:id="rId22" xr:uid="{00000000-0004-0000-0200-000015000000}"/>
    <hyperlink ref="B90" r:id="rId23" xr:uid="{00000000-0004-0000-0200-000016000000}"/>
    <hyperlink ref="B91" r:id="rId24" xr:uid="{00000000-0004-0000-0200-000017000000}"/>
    <hyperlink ref="B92" r:id="rId25" xr:uid="{00000000-0004-0000-0200-000018000000}"/>
    <hyperlink ref="B93" r:id="rId26" xr:uid="{00000000-0004-0000-0200-000019000000}"/>
    <hyperlink ref="B96" r:id="rId27" xr:uid="{00000000-0004-0000-0200-00001A000000}"/>
    <hyperlink ref="B95" r:id="rId28" xr:uid="{00000000-0004-0000-0200-00001B000000}"/>
    <hyperlink ref="B105" r:id="rId29" xr:uid="{00000000-0004-0000-0200-00001C000000}"/>
    <hyperlink ref="B108" r:id="rId30" xr:uid="{00000000-0004-0000-0200-00001D000000}"/>
    <hyperlink ref="B109" r:id="rId31" xr:uid="{00000000-0004-0000-0200-00001E000000}"/>
    <hyperlink ref="B107" r:id="rId32" xr:uid="{00000000-0004-0000-0200-00001F000000}"/>
    <hyperlink ref="B106" r:id="rId33" xr:uid="{00000000-0004-0000-0200-000020000000}"/>
    <hyperlink ref="B101" r:id="rId34" xr:uid="{00000000-0004-0000-0200-000021000000}"/>
    <hyperlink ref="B102" r:id="rId35" xr:uid="{00000000-0004-0000-0200-000022000000}"/>
    <hyperlink ref="B100" r:id="rId36" xr:uid="{00000000-0004-0000-0200-000023000000}"/>
    <hyperlink ref="B99" r:id="rId37" xr:uid="{00000000-0004-0000-0200-000024000000}"/>
    <hyperlink ref="B136" r:id="rId38" xr:uid="{00000000-0004-0000-0200-000025000000}"/>
    <hyperlink ref="B135" r:id="rId39" xr:uid="{00000000-0004-0000-0200-000026000000}"/>
    <hyperlink ref="B138" r:id="rId40" xr:uid="{00000000-0004-0000-0200-000027000000}"/>
    <hyperlink ref="B141" r:id="rId41" xr:uid="{00000000-0004-0000-0200-000028000000}"/>
    <hyperlink ref="B148" r:id="rId42" xr:uid="{00000000-0004-0000-0200-000029000000}"/>
    <hyperlink ref="B145" r:id="rId43" xr:uid="{00000000-0004-0000-0200-00002A000000}"/>
    <hyperlink ref="B146" r:id="rId44" xr:uid="{00000000-0004-0000-0200-00002B000000}"/>
    <hyperlink ref="B147" r:id="rId45" xr:uid="{00000000-0004-0000-0200-00002C000000}"/>
    <hyperlink ref="B155" r:id="rId46" xr:uid="{00000000-0004-0000-0200-00002D000000}"/>
    <hyperlink ref="B149" r:id="rId47" xr:uid="{00000000-0004-0000-0200-00002E000000}"/>
    <hyperlink ref="B152" r:id="rId48" xr:uid="{00000000-0004-0000-0200-00002F000000}"/>
    <hyperlink ref="B139" r:id="rId49" xr:uid="{00000000-0004-0000-0200-000030000000}"/>
    <hyperlink ref="B137" r:id="rId50" xr:uid="{00000000-0004-0000-0200-000031000000}"/>
    <hyperlink ref="B113" r:id="rId51" xr:uid="{00000000-0004-0000-0200-000032000000}"/>
    <hyperlink ref="B112" r:id="rId52" xr:uid="{00000000-0004-0000-0200-000033000000}"/>
    <hyperlink ref="B114" r:id="rId53" xr:uid="{00000000-0004-0000-0200-000034000000}"/>
    <hyperlink ref="B140" r:id="rId54" xr:uid="{00000000-0004-0000-0200-000035000000}"/>
    <hyperlink ref="B115" r:id="rId55" xr:uid="{00000000-0004-0000-0200-000036000000}"/>
    <hyperlink ref="B142" r:id="rId56" xr:uid="{00000000-0004-0000-0200-000037000000}"/>
    <hyperlink ref="B159" r:id="rId57" xr:uid="{00000000-0004-0000-0200-000038000000}"/>
    <hyperlink ref="B164" r:id="rId58" xr:uid="{00000000-0004-0000-0200-000039000000}"/>
    <hyperlink ref="B165" r:id="rId59" xr:uid="{00000000-0004-0000-0200-00003A000000}"/>
    <hyperlink ref="B161" r:id="rId60" xr:uid="{00000000-0004-0000-0200-00003B000000}"/>
    <hyperlink ref="B170" r:id="rId61" xr:uid="{00000000-0004-0000-0200-00003C000000}"/>
    <hyperlink ref="B160" r:id="rId62" xr:uid="{00000000-0004-0000-0200-00003D000000}"/>
    <hyperlink ref="B171" r:id="rId63" xr:uid="{00000000-0004-0000-0200-00003E000000}"/>
    <hyperlink ref="B178" r:id="rId64" xr:uid="{00000000-0004-0000-0200-00003F000000}"/>
    <hyperlink ref="B174" r:id="rId65" xr:uid="{00000000-0004-0000-0200-000040000000}"/>
    <hyperlink ref="B172" r:id="rId66" xr:uid="{00000000-0004-0000-0200-000041000000}"/>
    <hyperlink ref="B173" r:id="rId67" xr:uid="{00000000-0004-0000-0200-000042000000}"/>
    <hyperlink ref="B162" r:id="rId68" xr:uid="{00000000-0004-0000-0200-000043000000}"/>
    <hyperlink ref="B163" r:id="rId69" xr:uid="{00000000-0004-0000-0200-000044000000}"/>
    <hyperlink ref="B168" r:id="rId70" xr:uid="{00000000-0004-0000-0200-000045000000}"/>
    <hyperlink ref="B169" r:id="rId71" xr:uid="{00000000-0004-0000-0200-000046000000}"/>
    <hyperlink ref="B179" r:id="rId72" xr:uid="{00000000-0004-0000-0200-000047000000}"/>
    <hyperlink ref="B180" r:id="rId73" xr:uid="{00000000-0004-0000-0200-000048000000}"/>
    <hyperlink ref="B181" r:id="rId74" xr:uid="{00000000-0004-0000-0200-000049000000}"/>
    <hyperlink ref="B175" r:id="rId75" xr:uid="{00000000-0004-0000-0200-00004A000000}"/>
    <hyperlink ref="B185" r:id="rId76" xr:uid="{00000000-0004-0000-0200-00004B000000}"/>
    <hyperlink ref="B184" r:id="rId77" xr:uid="{00000000-0004-0000-0200-00004C000000}"/>
    <hyperlink ref="B186" r:id="rId78" xr:uid="{00000000-0004-0000-0200-00004D000000}"/>
    <hyperlink ref="B198" r:id="rId79" xr:uid="{00000000-0004-0000-0200-00004E000000}"/>
    <hyperlink ref="B201" r:id="rId80" xr:uid="{00000000-0004-0000-0200-00004F000000}"/>
    <hyperlink ref="B199" r:id="rId81" xr:uid="{00000000-0004-0000-0200-000050000000}"/>
    <hyperlink ref="B211" r:id="rId82" xr:uid="{00000000-0004-0000-0200-000051000000}"/>
    <hyperlink ref="B208" r:id="rId83" xr:uid="{00000000-0004-0000-0200-000052000000}"/>
    <hyperlink ref="B215" r:id="rId84" xr:uid="{00000000-0004-0000-0200-000053000000}"/>
    <hyperlink ref="B220" r:id="rId85" xr:uid="{00000000-0004-0000-0200-000054000000}"/>
    <hyperlink ref="B203" r:id="rId86" xr:uid="{00000000-0004-0000-0200-000055000000}"/>
    <hyperlink ref="B204" r:id="rId87" xr:uid="{00000000-0004-0000-0200-000056000000}"/>
    <hyperlink ref="B209" r:id="rId88" xr:uid="{00000000-0004-0000-0200-000057000000}"/>
    <hyperlink ref="B210" r:id="rId89" xr:uid="{00000000-0004-0000-0200-000058000000}"/>
    <hyperlink ref="B218" r:id="rId90" xr:uid="{00000000-0004-0000-0200-000059000000}"/>
    <hyperlink ref="B200" r:id="rId91" xr:uid="{00000000-0004-0000-0200-00005A000000}"/>
    <hyperlink ref="B190" r:id="rId92" xr:uid="{00000000-0004-0000-0200-00005B000000}"/>
    <hyperlink ref="B189" r:id="rId93" xr:uid="{00000000-0004-0000-0200-00005C000000}"/>
    <hyperlink ref="B193" r:id="rId94" xr:uid="{00000000-0004-0000-0200-00005D000000}"/>
    <hyperlink ref="B191" r:id="rId95" xr:uid="{00000000-0004-0000-0200-00005E000000}"/>
    <hyperlink ref="B192" r:id="rId96" xr:uid="{00000000-0004-0000-0200-00005F000000}"/>
    <hyperlink ref="B194" r:id="rId97" xr:uid="{00000000-0004-0000-0200-000060000000}"/>
    <hyperlink ref="B195" r:id="rId98" xr:uid="{00000000-0004-0000-0200-000061000000}"/>
    <hyperlink ref="B120" r:id="rId99" xr:uid="{00000000-0004-0000-0200-000062000000}"/>
    <hyperlink ref="B121" r:id="rId100" xr:uid="{00000000-0004-0000-0200-000063000000}"/>
    <hyperlink ref="B216" r:id="rId101" xr:uid="{00000000-0004-0000-0200-000064000000}"/>
    <hyperlink ref="B217" r:id="rId102" xr:uid="{00000000-0004-0000-0200-000065000000}"/>
    <hyperlink ref="B202" r:id="rId103" xr:uid="{00000000-0004-0000-0200-000066000000}"/>
    <hyperlink ref="B219" r:id="rId104" xr:uid="{00000000-0004-0000-0200-000067000000}"/>
    <hyperlink ref="B212" r:id="rId105" xr:uid="{00000000-0004-0000-0200-000068000000}"/>
    <hyperlink ref="B123" r:id="rId106" xr:uid="{00000000-0004-0000-0200-000069000000}"/>
    <hyperlink ref="B124" r:id="rId107" xr:uid="{00000000-0004-0000-0200-00006A000000}"/>
    <hyperlink ref="B125" r:id="rId108" xr:uid="{00000000-0004-0000-0200-00006B000000}"/>
    <hyperlink ref="B118" r:id="rId109" xr:uid="{00000000-0004-0000-0200-00006C000000}"/>
    <hyperlink ref="B122" r:id="rId110" xr:uid="{00000000-0004-0000-0200-00006D000000}"/>
    <hyperlink ref="B132" r:id="rId111" xr:uid="{00000000-0004-0000-0200-00006E000000}"/>
    <hyperlink ref="B128" r:id="rId112" xr:uid="{00000000-0004-0000-0200-00006F000000}"/>
    <hyperlink ref="B129" r:id="rId113" xr:uid="{00000000-0004-0000-0200-000070000000}"/>
    <hyperlink ref="B130" r:id="rId114" xr:uid="{00000000-0004-0000-0200-000071000000}"/>
    <hyperlink ref="B131" r:id="rId115" xr:uid="{00000000-0004-0000-0200-000072000000}"/>
    <hyperlink ref="B119" r:id="rId116" xr:uid="{00000000-0004-0000-0200-000073000000}"/>
    <hyperlink ref="B228" r:id="rId117" xr:uid="{00000000-0004-0000-0200-000074000000}"/>
    <hyperlink ref="B230" r:id="rId118" xr:uid="{00000000-0004-0000-0200-000075000000}"/>
    <hyperlink ref="B234" r:id="rId119" xr:uid="{00000000-0004-0000-0200-000076000000}"/>
    <hyperlink ref="B235" r:id="rId120" xr:uid="{00000000-0004-0000-0200-000077000000}"/>
    <hyperlink ref="B236" r:id="rId121" xr:uid="{00000000-0004-0000-0200-000078000000}"/>
    <hyperlink ref="B224" r:id="rId122" xr:uid="{00000000-0004-0000-0200-000079000000}"/>
    <hyperlink ref="B232" r:id="rId123" xr:uid="{00000000-0004-0000-0200-00007A000000}"/>
    <hyperlink ref="B233" r:id="rId124" xr:uid="{00000000-0004-0000-0200-00007B000000}"/>
    <hyperlink ref="B225" r:id="rId125" xr:uid="{00000000-0004-0000-0200-00007C000000}"/>
    <hyperlink ref="B227" r:id="rId126" xr:uid="{00000000-0004-0000-0200-00007D000000}"/>
    <hyperlink ref="B229" r:id="rId127" xr:uid="{00000000-0004-0000-0200-00007E000000}"/>
    <hyperlink ref="B231" r:id="rId128" xr:uid="{00000000-0004-0000-0200-00007F000000}"/>
    <hyperlink ref="B226" r:id="rId129" xr:uid="{00000000-0004-0000-0200-000080000000}"/>
    <hyperlink ref="B238" r:id="rId130" xr:uid="{00000000-0004-0000-0200-000081000000}"/>
    <hyperlink ref="B246" r:id="rId131" xr:uid="{00000000-0004-0000-0200-000082000000}"/>
    <hyperlink ref="B240" r:id="rId132" xr:uid="{00000000-0004-0000-0200-000083000000}"/>
    <hyperlink ref="B242" r:id="rId133" xr:uid="{00000000-0004-0000-0200-000084000000}"/>
    <hyperlink ref="B244" r:id="rId134" xr:uid="{00000000-0004-0000-0200-000085000000}"/>
    <hyperlink ref="B248" r:id="rId135" xr:uid="{00000000-0004-0000-0200-000086000000}"/>
    <hyperlink ref="B239" r:id="rId136" xr:uid="{00000000-0004-0000-0200-000087000000}"/>
    <hyperlink ref="B249" r:id="rId137" xr:uid="{00000000-0004-0000-0200-000088000000}"/>
    <hyperlink ref="B245" r:id="rId138" xr:uid="{00000000-0004-0000-0200-000089000000}"/>
    <hyperlink ref="B241" r:id="rId139" xr:uid="{00000000-0004-0000-0200-00008A000000}"/>
    <hyperlink ref="B243" r:id="rId140" xr:uid="{00000000-0004-0000-0200-00008B000000}"/>
    <hyperlink ref="B247" r:id="rId141" xr:uid="{00000000-0004-0000-0200-00008C000000}"/>
    <hyperlink ref="B260" r:id="rId142" xr:uid="{00000000-0004-0000-0200-00008D000000}"/>
    <hyperlink ref="B264" r:id="rId143" xr:uid="{00000000-0004-0000-0200-00008E000000}"/>
    <hyperlink ref="B268" r:id="rId144" xr:uid="{00000000-0004-0000-0200-00008F000000}"/>
    <hyperlink ref="B269" r:id="rId145" xr:uid="{00000000-0004-0000-0200-000090000000}"/>
    <hyperlink ref="B270" r:id="rId146" xr:uid="{00000000-0004-0000-0200-000091000000}"/>
    <hyperlink ref="B252" r:id="rId147" xr:uid="{00000000-0004-0000-0200-000092000000}"/>
    <hyperlink ref="B266" r:id="rId148" xr:uid="{00000000-0004-0000-0200-000093000000}"/>
    <hyperlink ref="B267" r:id="rId149" xr:uid="{00000000-0004-0000-0200-000094000000}"/>
    <hyperlink ref="B254" r:id="rId150" xr:uid="{00000000-0004-0000-0200-000095000000}"/>
    <hyperlink ref="B258" r:id="rId151" xr:uid="{00000000-0004-0000-0200-000096000000}"/>
    <hyperlink ref="B262" r:id="rId152" xr:uid="{00000000-0004-0000-0200-000097000000}"/>
    <hyperlink ref="B265" r:id="rId153" xr:uid="{00000000-0004-0000-0200-000098000000}"/>
    <hyperlink ref="B256" r:id="rId154" xr:uid="{00000000-0004-0000-0200-000099000000}"/>
    <hyperlink ref="B253" r:id="rId155" xr:uid="{00000000-0004-0000-0200-00009A000000}"/>
    <hyperlink ref="B251" r:id="rId156" xr:uid="{00000000-0004-0000-0200-00009B000000}"/>
    <hyperlink ref="B259" r:id="rId157" xr:uid="{00000000-0004-0000-0200-00009C000000}"/>
    <hyperlink ref="B255" r:id="rId158" xr:uid="{00000000-0004-0000-0200-00009D000000}"/>
    <hyperlink ref="B257" r:id="rId159" xr:uid="{00000000-0004-0000-0200-00009E000000}"/>
    <hyperlink ref="B261" r:id="rId160" xr:uid="{00000000-0004-0000-0200-00009F000000}"/>
    <hyperlink ref="B263" r:id="rId161" xr:uid="{00000000-0004-0000-0200-0000A0000000}"/>
    <hyperlink ref="B274" r:id="rId162" xr:uid="{00000000-0004-0000-0200-0000A1000000}"/>
    <hyperlink ref="B280" r:id="rId163" xr:uid="{00000000-0004-0000-0200-0000A2000000}"/>
    <hyperlink ref="B281" r:id="rId164" xr:uid="{00000000-0004-0000-0200-0000A3000000}"/>
    <hyperlink ref="B278" r:id="rId165" xr:uid="{00000000-0004-0000-0200-0000A4000000}"/>
    <hyperlink ref="B276" r:id="rId166" xr:uid="{00000000-0004-0000-0200-0000A5000000}"/>
    <hyperlink ref="B277" r:id="rId167" xr:uid="{00000000-0004-0000-0200-0000A6000000}"/>
    <hyperlink ref="B279" r:id="rId168" xr:uid="{00000000-0004-0000-0200-0000A7000000}"/>
    <hyperlink ref="B275" r:id="rId169" xr:uid="{00000000-0004-0000-0200-0000A8000000}"/>
    <hyperlink ref="B273" r:id="rId170" xr:uid="{00000000-0004-0000-0200-0000A9000000}"/>
    <hyperlink ref="C207" r:id="rId171" xr:uid="{00000000-0004-0000-0200-0000AA000000}"/>
    <hyperlink ref="C156" r:id="rId172" xr:uid="{00000000-0004-0000-0200-0000AB000000}"/>
    <hyperlink ref="C154" r:id="rId173" xr:uid="{00000000-0004-0000-0200-0000AC000000}"/>
    <hyperlink ref="C153" r:id="rId174" xr:uid="{00000000-0004-0000-0200-0000AD000000}"/>
    <hyperlink ref="C150" r:id="rId175" xr:uid="{00000000-0004-0000-0200-0000AE000000}"/>
    <hyperlink ref="C151" r:id="rId176" xr:uid="{00000000-0004-0000-0200-0000AF000000}"/>
    <hyperlink ref="C94" r:id="rId177" xr:uid="{00000000-0004-0000-0200-0000B0000000}"/>
    <hyperlink ref="C75" r:id="rId178" xr:uid="{00000000-0004-0000-0200-0000B1000000}"/>
    <hyperlink ref="C238" r:id="rId179" xr:uid="{00000000-0004-0000-0200-0000B2000000}"/>
  </hyperlinks>
  <pageMargins left="0.7" right="0.7" top="0.75" bottom="0.75" header="0.3" footer="0.3"/>
  <pageSetup scale="50" orientation="landscape" horizontalDpi="4294967295" verticalDpi="4294967295" r:id="rId180"/>
  <drawing r:id="rId181"/>
  <tableParts count="24">
    <tablePart r:id="rId182"/>
    <tablePart r:id="rId183"/>
    <tablePart r:id="rId184"/>
    <tablePart r:id="rId185"/>
    <tablePart r:id="rId186"/>
    <tablePart r:id="rId187"/>
    <tablePart r:id="rId188"/>
    <tablePart r:id="rId189"/>
    <tablePart r:id="rId190"/>
    <tablePart r:id="rId191"/>
    <tablePart r:id="rId192"/>
    <tablePart r:id="rId193"/>
    <tablePart r:id="rId194"/>
    <tablePart r:id="rId195"/>
    <tablePart r:id="rId196"/>
    <tablePart r:id="rId197"/>
    <tablePart r:id="rId198"/>
    <tablePart r:id="rId199"/>
    <tablePart r:id="rId200"/>
    <tablePart r:id="rId201"/>
    <tablePart r:id="rId202"/>
    <tablePart r:id="rId203"/>
    <tablePart r:id="rId204"/>
    <tablePart r:id="rId20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Mesocycle 1 Basic Hypertrophy</vt:lpstr>
      <vt:lpstr>Mesocycle 2 Basic Hypertrophy</vt:lpstr>
      <vt:lpstr>Mesocycle 3 Metabolite Focus</vt:lpstr>
      <vt:lpstr>Mesocycle 4 Resensitization</vt:lpstr>
      <vt:lpstr>'Mesocycle 1 Basic Hypertrophy'!Print_Area</vt:lpstr>
      <vt:lpstr>'Mesocycle 2 Basic Hypertrophy'!Print_Area</vt:lpstr>
      <vt:lpstr>'Mesocycle 3 Metabolite Focus'!Print_Area</vt:lpstr>
      <vt:lpstr>'Mesocycle 4 Resensitization'!Print_Area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2018-10-02T00:03:03Z</dcterms:modified>
</cp:coreProperties>
</file>