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drawings/drawing2.xml" ContentType="application/vnd.openxmlformats-officedocument.drawing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drawings/drawing3.xml" ContentType="application/vnd.openxmlformats-officedocument.drawing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drawings/drawing4.xml" ContentType="application/vnd.openxmlformats-officedocument.drawing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defaultThemeVersion="124226"/>
  <xr:revisionPtr revIDLastSave="0" documentId="13_ncr:1_{3FD43333-2573-466B-AC66-5128AAD17AD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Mesocycle 1 Basic Hypertrophy" sheetId="1" r:id="rId1"/>
    <sheet name="Mesocycle 2 Basic Hypertrophy" sheetId="4" r:id="rId2"/>
    <sheet name="Mesocycle 3 Metabolite Focus" sheetId="2" r:id="rId3"/>
    <sheet name="Mesocycle 4 Resensitization" sheetId="3" r:id="rId4"/>
  </sheets>
  <definedNames>
    <definedName name="_xlnm.Print_Area" localSheetId="0">'Mesocycle 1 Basic Hypertrophy'!$H$10:$AO$60</definedName>
    <definedName name="_xlnm.Print_Area" localSheetId="1">'Mesocycle 2 Basic Hypertrophy'!$H$10:$AO$60</definedName>
    <definedName name="_xlnm.Print_Area" localSheetId="2">'Mesocycle 3 Metabolite Focus'!$H$8:$AI$62</definedName>
    <definedName name="_xlnm.Print_Area" localSheetId="3">'Mesocycle 4 Resensitization'!$H$8:$AC$53</definedName>
  </definedNames>
  <calcPr calcId="162913"/>
</workbook>
</file>

<file path=xl/calcChain.xml><?xml version="1.0" encoding="utf-8"?>
<calcChain xmlns="http://schemas.openxmlformats.org/spreadsheetml/2006/main">
  <c r="AB60" i="4" l="1"/>
  <c r="AB59" i="4"/>
  <c r="AB58" i="4"/>
  <c r="AB57" i="4"/>
  <c r="AB56" i="4"/>
  <c r="AB55" i="4"/>
  <c r="AB51" i="4"/>
  <c r="AB50" i="4"/>
  <c r="AB49" i="4"/>
  <c r="AB48" i="4"/>
  <c r="AB47" i="4"/>
  <c r="AB46" i="4"/>
  <c r="AB42" i="4"/>
  <c r="AB41" i="4"/>
  <c r="AB40" i="4"/>
  <c r="AB39" i="4"/>
  <c r="AB38" i="4"/>
  <c r="AB34" i="4"/>
  <c r="AB33" i="4"/>
  <c r="AB32" i="4"/>
  <c r="AB31" i="4"/>
  <c r="AB30" i="4"/>
  <c r="AB29" i="4"/>
  <c r="AB25" i="4"/>
  <c r="AB24" i="4"/>
  <c r="AB23" i="4"/>
  <c r="AB22" i="4"/>
  <c r="AB21" i="4"/>
  <c r="AB17" i="4"/>
  <c r="AB16" i="4"/>
  <c r="AB15" i="4"/>
  <c r="AB14" i="4"/>
  <c r="AB13" i="4"/>
  <c r="AB60" i="1"/>
  <c r="AB59" i="1"/>
  <c r="AB58" i="1"/>
  <c r="AB57" i="1"/>
  <c r="AB56" i="1"/>
  <c r="AB55" i="1"/>
  <c r="AB51" i="1"/>
  <c r="AB50" i="1"/>
  <c r="AB49" i="1"/>
  <c r="AB48" i="1"/>
  <c r="AB47" i="1"/>
  <c r="AB46" i="1"/>
  <c r="AB42" i="1"/>
  <c r="AB41" i="1"/>
  <c r="AB40" i="1"/>
  <c r="AB39" i="1"/>
  <c r="AB38" i="1"/>
  <c r="AB34" i="1"/>
  <c r="AB33" i="1"/>
  <c r="AB32" i="1"/>
  <c r="AB31" i="1"/>
  <c r="AB30" i="1"/>
  <c r="AB29" i="1"/>
  <c r="AB25" i="1"/>
  <c r="AB24" i="1"/>
  <c r="AB23" i="1"/>
  <c r="AB22" i="1"/>
  <c r="AB21" i="1"/>
  <c r="AB17" i="1"/>
  <c r="AB16" i="1"/>
  <c r="AB15" i="1"/>
  <c r="AB14" i="1"/>
  <c r="AB13" i="1"/>
  <c r="J53" i="3" l="1"/>
  <c r="J52" i="3"/>
  <c r="J51" i="3"/>
  <c r="J50" i="3"/>
  <c r="J49" i="3"/>
  <c r="J45" i="3"/>
  <c r="J44" i="3"/>
  <c r="J43" i="3"/>
  <c r="J42" i="3"/>
  <c r="J41" i="3"/>
  <c r="J37" i="3"/>
  <c r="J36" i="3"/>
  <c r="J35" i="3"/>
  <c r="J34" i="3"/>
  <c r="J33" i="3"/>
  <c r="P29" i="3"/>
  <c r="J29" i="3"/>
  <c r="V29" i="3" s="1"/>
  <c r="V28" i="3"/>
  <c r="J28" i="3"/>
  <c r="P28" i="3" s="1"/>
  <c r="V27" i="3"/>
  <c r="P27" i="3"/>
  <c r="J27" i="3"/>
  <c r="J26" i="3"/>
  <c r="P25" i="3"/>
  <c r="J25" i="3"/>
  <c r="V25" i="3" s="1"/>
  <c r="V21" i="3"/>
  <c r="J21" i="3"/>
  <c r="P21" i="3" s="1"/>
  <c r="V20" i="3"/>
  <c r="P20" i="3"/>
  <c r="J20" i="3"/>
  <c r="J19" i="3"/>
  <c r="P19" i="3" s="1"/>
  <c r="P18" i="3"/>
  <c r="J18" i="3"/>
  <c r="V18" i="3" s="1"/>
  <c r="J14" i="3"/>
  <c r="P14" i="3" s="1"/>
  <c r="P13" i="3"/>
  <c r="J13" i="3"/>
  <c r="V13" i="3" s="1"/>
  <c r="J12" i="3"/>
  <c r="P12" i="3" s="1"/>
  <c r="P11" i="3"/>
  <c r="J11" i="3"/>
  <c r="V11" i="3" s="1"/>
  <c r="AB62" i="2"/>
  <c r="P62" i="2"/>
  <c r="J62" i="2"/>
  <c r="V62" i="2" s="1"/>
  <c r="AB61" i="2"/>
  <c r="P61" i="2"/>
  <c r="J61" i="2"/>
  <c r="V61" i="2" s="1"/>
  <c r="AH60" i="2"/>
  <c r="J60" i="2"/>
  <c r="AB59" i="2"/>
  <c r="P59" i="2"/>
  <c r="J59" i="2"/>
  <c r="AH59" i="2" s="1"/>
  <c r="V58" i="2"/>
  <c r="J58" i="2"/>
  <c r="AH58" i="2" s="1"/>
  <c r="AB57" i="2"/>
  <c r="P57" i="2"/>
  <c r="J57" i="2"/>
  <c r="V57" i="2" s="1"/>
  <c r="AH56" i="2"/>
  <c r="J56" i="2"/>
  <c r="AB52" i="2"/>
  <c r="P52" i="2"/>
  <c r="J52" i="2"/>
  <c r="AH52" i="2" s="1"/>
  <c r="V51" i="2"/>
  <c r="J51" i="2"/>
  <c r="AH51" i="2" s="1"/>
  <c r="AB50" i="2"/>
  <c r="P50" i="2"/>
  <c r="J50" i="2"/>
  <c r="V50" i="2" s="1"/>
  <c r="AH49" i="2"/>
  <c r="J49" i="2"/>
  <c r="AB48" i="2"/>
  <c r="P48" i="2"/>
  <c r="J48" i="2"/>
  <c r="AH48" i="2" s="1"/>
  <c r="V47" i="2"/>
  <c r="J47" i="2"/>
  <c r="AH47" i="2" s="1"/>
  <c r="AB43" i="2"/>
  <c r="P43" i="2"/>
  <c r="J43" i="2"/>
  <c r="V43" i="2" s="1"/>
  <c r="AH42" i="2"/>
  <c r="J42" i="2"/>
  <c r="AB41" i="2"/>
  <c r="P41" i="2"/>
  <c r="J41" i="2"/>
  <c r="AH41" i="2" s="1"/>
  <c r="AB40" i="2"/>
  <c r="P40" i="2"/>
  <c r="J40" i="2"/>
  <c r="V40" i="2" s="1"/>
  <c r="J39" i="2"/>
  <c r="AB38" i="2"/>
  <c r="P38" i="2"/>
  <c r="J38" i="2"/>
  <c r="V38" i="2" s="1"/>
  <c r="AB34" i="2"/>
  <c r="P34" i="2"/>
  <c r="J34" i="2"/>
  <c r="V34" i="2" s="1"/>
  <c r="AB33" i="2"/>
  <c r="P33" i="2"/>
  <c r="J33" i="2"/>
  <c r="V33" i="2" s="1"/>
  <c r="AB32" i="2"/>
  <c r="P32" i="2"/>
  <c r="J32" i="2"/>
  <c r="V32" i="2" s="1"/>
  <c r="AB31" i="2"/>
  <c r="P31" i="2"/>
  <c r="J31" i="2"/>
  <c r="V31" i="2" s="1"/>
  <c r="AB30" i="2"/>
  <c r="P30" i="2"/>
  <c r="J30" i="2"/>
  <c r="V30" i="2" s="1"/>
  <c r="AB29" i="2"/>
  <c r="P29" i="2"/>
  <c r="J29" i="2"/>
  <c r="V29" i="2" s="1"/>
  <c r="AB28" i="2"/>
  <c r="P28" i="2"/>
  <c r="J28" i="2"/>
  <c r="V28" i="2" s="1"/>
  <c r="AB24" i="2"/>
  <c r="P24" i="2"/>
  <c r="J24" i="2"/>
  <c r="V24" i="2" s="1"/>
  <c r="AB23" i="2"/>
  <c r="P23" i="2"/>
  <c r="J23" i="2"/>
  <c r="V23" i="2" s="1"/>
  <c r="AB22" i="2"/>
  <c r="P22" i="2"/>
  <c r="J22" i="2"/>
  <c r="V22" i="2" s="1"/>
  <c r="AB21" i="2"/>
  <c r="P21" i="2"/>
  <c r="J21" i="2"/>
  <c r="V21" i="2" s="1"/>
  <c r="AB20" i="2"/>
  <c r="P20" i="2"/>
  <c r="J20" i="2"/>
  <c r="V20" i="2" s="1"/>
  <c r="AB16" i="2"/>
  <c r="P16" i="2"/>
  <c r="J16" i="2"/>
  <c r="V16" i="2" s="1"/>
  <c r="AB15" i="2"/>
  <c r="P15" i="2"/>
  <c r="J15" i="2"/>
  <c r="V15" i="2" s="1"/>
  <c r="AB14" i="2"/>
  <c r="P14" i="2"/>
  <c r="J14" i="2"/>
  <c r="V14" i="2" s="1"/>
  <c r="AB13" i="2"/>
  <c r="P13" i="2"/>
  <c r="J13" i="2"/>
  <c r="V13" i="2" s="1"/>
  <c r="AB12" i="2"/>
  <c r="P12" i="2"/>
  <c r="J12" i="2"/>
  <c r="V12" i="2" s="1"/>
  <c r="AB11" i="2"/>
  <c r="P11" i="2"/>
  <c r="J11" i="2"/>
  <c r="V11" i="2" s="1"/>
  <c r="AN60" i="4"/>
  <c r="P60" i="4"/>
  <c r="J60" i="4"/>
  <c r="AH60" i="4" s="1"/>
  <c r="AN59" i="4"/>
  <c r="P59" i="4"/>
  <c r="J59" i="4"/>
  <c r="V59" i="4" s="1"/>
  <c r="AN58" i="4"/>
  <c r="P58" i="4"/>
  <c r="J58" i="4"/>
  <c r="AH58" i="4" s="1"/>
  <c r="AN57" i="4"/>
  <c r="P57" i="4"/>
  <c r="J57" i="4"/>
  <c r="V57" i="4" s="1"/>
  <c r="AN56" i="4"/>
  <c r="P56" i="4"/>
  <c r="J56" i="4"/>
  <c r="AH56" i="4" s="1"/>
  <c r="AN55" i="4"/>
  <c r="P55" i="4"/>
  <c r="J55" i="4"/>
  <c r="V55" i="4" s="1"/>
  <c r="AN51" i="4"/>
  <c r="P51" i="4"/>
  <c r="J51" i="4"/>
  <c r="AH51" i="4" s="1"/>
  <c r="AN50" i="4"/>
  <c r="P50" i="4"/>
  <c r="J50" i="4"/>
  <c r="V50" i="4" s="1"/>
  <c r="AN49" i="4"/>
  <c r="P49" i="4"/>
  <c r="J49" i="4"/>
  <c r="AH49" i="4" s="1"/>
  <c r="AN48" i="4"/>
  <c r="P48" i="4"/>
  <c r="J48" i="4"/>
  <c r="V48" i="4" s="1"/>
  <c r="AN47" i="4"/>
  <c r="P47" i="4"/>
  <c r="J47" i="4"/>
  <c r="AH47" i="4" s="1"/>
  <c r="AN46" i="4"/>
  <c r="P46" i="4"/>
  <c r="J46" i="4"/>
  <c r="V46" i="4" s="1"/>
  <c r="AN42" i="4"/>
  <c r="P42" i="4"/>
  <c r="J42" i="4"/>
  <c r="AH42" i="4" s="1"/>
  <c r="AN41" i="4"/>
  <c r="P41" i="4"/>
  <c r="J41" i="4"/>
  <c r="V41" i="4" s="1"/>
  <c r="AN40" i="4"/>
  <c r="P40" i="4"/>
  <c r="J40" i="4"/>
  <c r="AH40" i="4" s="1"/>
  <c r="AN39" i="4"/>
  <c r="P39" i="4"/>
  <c r="J39" i="4"/>
  <c r="V39" i="4" s="1"/>
  <c r="AN38" i="4"/>
  <c r="P38" i="4"/>
  <c r="J38" i="4"/>
  <c r="AH38" i="4" s="1"/>
  <c r="J34" i="4"/>
  <c r="P34" i="4" s="1"/>
  <c r="P33" i="4"/>
  <c r="J33" i="4"/>
  <c r="V33" i="4" s="1"/>
  <c r="AH32" i="4"/>
  <c r="V32" i="4"/>
  <c r="J32" i="4"/>
  <c r="P32" i="4" s="1"/>
  <c r="P31" i="4"/>
  <c r="J31" i="4"/>
  <c r="AH31" i="4" s="1"/>
  <c r="J30" i="4"/>
  <c r="P30" i="4" s="1"/>
  <c r="P29" i="4"/>
  <c r="J29" i="4"/>
  <c r="V29" i="4" s="1"/>
  <c r="AH25" i="4"/>
  <c r="V25" i="4"/>
  <c r="J25" i="4"/>
  <c r="P25" i="4" s="1"/>
  <c r="P24" i="4"/>
  <c r="J24" i="4"/>
  <c r="AH24" i="4" s="1"/>
  <c r="J23" i="4"/>
  <c r="P23" i="4" s="1"/>
  <c r="P22" i="4"/>
  <c r="J22" i="4"/>
  <c r="V22" i="4" s="1"/>
  <c r="J21" i="4"/>
  <c r="V21" i="4" s="1"/>
  <c r="P17" i="4"/>
  <c r="J17" i="4"/>
  <c r="AH17" i="4" s="1"/>
  <c r="V16" i="4"/>
  <c r="P16" i="4"/>
  <c r="J16" i="4"/>
  <c r="AH16" i="4" s="1"/>
  <c r="V15" i="4"/>
  <c r="J15" i="4"/>
  <c r="P15" i="4" s="1"/>
  <c r="J14" i="4"/>
  <c r="V14" i="4" s="1"/>
  <c r="P13" i="4"/>
  <c r="J13" i="4"/>
  <c r="AH13" i="4" s="1"/>
  <c r="V60" i="1"/>
  <c r="J60" i="1"/>
  <c r="AN60" i="1" s="1"/>
  <c r="AN59" i="1"/>
  <c r="P59" i="1"/>
  <c r="J59" i="1"/>
  <c r="AH59" i="1" s="1"/>
  <c r="V58" i="1"/>
  <c r="J58" i="1"/>
  <c r="AN58" i="1" s="1"/>
  <c r="AN57" i="1"/>
  <c r="P57" i="1"/>
  <c r="J57" i="1"/>
  <c r="AH57" i="1" s="1"/>
  <c r="V56" i="1"/>
  <c r="J56" i="1"/>
  <c r="AN56" i="1" s="1"/>
  <c r="AN55" i="1"/>
  <c r="P55" i="1"/>
  <c r="J55" i="1"/>
  <c r="AH55" i="1" s="1"/>
  <c r="V51" i="1"/>
  <c r="J51" i="1"/>
  <c r="AN51" i="1" s="1"/>
  <c r="AN50" i="1"/>
  <c r="P50" i="1"/>
  <c r="J50" i="1"/>
  <c r="AH50" i="1" s="1"/>
  <c r="V49" i="1"/>
  <c r="J49" i="1"/>
  <c r="AN49" i="1" s="1"/>
  <c r="AN48" i="1"/>
  <c r="P48" i="1"/>
  <c r="J48" i="1"/>
  <c r="AH48" i="1" s="1"/>
  <c r="V47" i="1"/>
  <c r="J47" i="1"/>
  <c r="AN47" i="1" s="1"/>
  <c r="AN46" i="1"/>
  <c r="P46" i="1"/>
  <c r="J46" i="1"/>
  <c r="AH46" i="1" s="1"/>
  <c r="V42" i="1"/>
  <c r="J42" i="1"/>
  <c r="AN42" i="1" s="1"/>
  <c r="AN41" i="1"/>
  <c r="P41" i="1"/>
  <c r="J41" i="1"/>
  <c r="AH41" i="1" s="1"/>
  <c r="V40" i="1"/>
  <c r="J40" i="1"/>
  <c r="AN40" i="1" s="1"/>
  <c r="AN39" i="1"/>
  <c r="P39" i="1"/>
  <c r="J39" i="1"/>
  <c r="AH39" i="1" s="1"/>
  <c r="V38" i="1"/>
  <c r="J38" i="1"/>
  <c r="AN38" i="1" s="1"/>
  <c r="J34" i="1"/>
  <c r="V34" i="1" s="1"/>
  <c r="P33" i="1"/>
  <c r="J33" i="1"/>
  <c r="AH33" i="1" s="1"/>
  <c r="V32" i="1"/>
  <c r="P32" i="1"/>
  <c r="J32" i="1"/>
  <c r="AH32" i="1" s="1"/>
  <c r="V31" i="1"/>
  <c r="J31" i="1"/>
  <c r="P31" i="1" s="1"/>
  <c r="J30" i="1"/>
  <c r="AH30" i="1" s="1"/>
  <c r="P29" i="1"/>
  <c r="J29" i="1"/>
  <c r="AH29" i="1" s="1"/>
  <c r="V25" i="1"/>
  <c r="P25" i="1"/>
  <c r="J25" i="1"/>
  <c r="AH25" i="1" s="1"/>
  <c r="V24" i="1"/>
  <c r="J24" i="1"/>
  <c r="P24" i="1" s="1"/>
  <c r="J23" i="1"/>
  <c r="V23" i="1" s="1"/>
  <c r="P22" i="1"/>
  <c r="J22" i="1"/>
  <c r="AH22" i="1" s="1"/>
  <c r="V21" i="1"/>
  <c r="P21" i="1"/>
  <c r="J21" i="1"/>
  <c r="AH21" i="1" s="1"/>
  <c r="V17" i="1"/>
  <c r="J17" i="1"/>
  <c r="P17" i="1" s="1"/>
  <c r="J16" i="1"/>
  <c r="V16" i="1" s="1"/>
  <c r="P15" i="1"/>
  <c r="J15" i="1"/>
  <c r="AH15" i="1" s="1"/>
  <c r="V14" i="1"/>
  <c r="P14" i="1"/>
  <c r="J14" i="1"/>
  <c r="AH14" i="1" s="1"/>
  <c r="V13" i="1"/>
  <c r="J13" i="1"/>
  <c r="P13" i="1" s="1"/>
  <c r="AH23" i="1" l="1"/>
  <c r="P39" i="2"/>
  <c r="AB39" i="2"/>
  <c r="AB50" i="3"/>
  <c r="V50" i="3"/>
  <c r="P50" i="3"/>
  <c r="AH13" i="1"/>
  <c r="V15" i="1"/>
  <c r="P16" i="1"/>
  <c r="AH17" i="1"/>
  <c r="V22" i="1"/>
  <c r="P23" i="1"/>
  <c r="AH24" i="1"/>
  <c r="V29" i="1"/>
  <c r="P30" i="1"/>
  <c r="AH31" i="1"/>
  <c r="V33" i="1"/>
  <c r="P34" i="1"/>
  <c r="AH38" i="1"/>
  <c r="V39" i="1"/>
  <c r="AH40" i="1"/>
  <c r="V41" i="1"/>
  <c r="AH42" i="1"/>
  <c r="V46" i="1"/>
  <c r="AH47" i="1"/>
  <c r="V48" i="1"/>
  <c r="AH49" i="1"/>
  <c r="V50" i="1"/>
  <c r="AH51" i="1"/>
  <c r="V55" i="1"/>
  <c r="AH56" i="1"/>
  <c r="V57" i="1"/>
  <c r="AH58" i="1"/>
  <c r="V59" i="1"/>
  <c r="AH60" i="1"/>
  <c r="V13" i="4"/>
  <c r="P14" i="4"/>
  <c r="AH15" i="4"/>
  <c r="V17" i="4"/>
  <c r="P21" i="4"/>
  <c r="V23" i="4"/>
  <c r="V30" i="4"/>
  <c r="V34" i="4"/>
  <c r="V39" i="2"/>
  <c r="AB42" i="2"/>
  <c r="P42" i="2"/>
  <c r="AB49" i="2"/>
  <c r="P49" i="2"/>
  <c r="AB56" i="2"/>
  <c r="P56" i="2"/>
  <c r="AB60" i="2"/>
  <c r="P60" i="2"/>
  <c r="V12" i="3"/>
  <c r="V14" i="3"/>
  <c r="V19" i="3"/>
  <c r="V26" i="3"/>
  <c r="P26" i="3"/>
  <c r="AB33" i="3"/>
  <c r="V33" i="3"/>
  <c r="P33" i="3"/>
  <c r="AB37" i="3"/>
  <c r="V37" i="3"/>
  <c r="P37" i="3"/>
  <c r="AB44" i="3"/>
  <c r="V44" i="3"/>
  <c r="P44" i="3"/>
  <c r="AB51" i="3"/>
  <c r="V51" i="3"/>
  <c r="P51" i="3"/>
  <c r="AH16" i="1"/>
  <c r="AH34" i="1"/>
  <c r="AH14" i="4"/>
  <c r="AH21" i="4"/>
  <c r="AB43" i="3"/>
  <c r="V43" i="3"/>
  <c r="P43" i="3"/>
  <c r="V30" i="1"/>
  <c r="P38" i="1"/>
  <c r="P40" i="1"/>
  <c r="P42" i="1"/>
  <c r="P47" i="1"/>
  <c r="P49" i="1"/>
  <c r="P51" i="1"/>
  <c r="P56" i="1"/>
  <c r="P58" i="1"/>
  <c r="P60" i="1"/>
  <c r="AH23" i="4"/>
  <c r="AH30" i="4"/>
  <c r="AH34" i="4"/>
  <c r="AH39" i="2"/>
  <c r="V42" i="2"/>
  <c r="V49" i="2"/>
  <c r="V56" i="2"/>
  <c r="V60" i="2"/>
  <c r="AB34" i="3"/>
  <c r="V34" i="3"/>
  <c r="P34" i="3"/>
  <c r="AB41" i="3"/>
  <c r="V41" i="3"/>
  <c r="P41" i="3"/>
  <c r="AB45" i="3"/>
  <c r="V45" i="3"/>
  <c r="P45" i="3"/>
  <c r="AB52" i="3"/>
  <c r="V52" i="3"/>
  <c r="P52" i="3"/>
  <c r="AB36" i="3"/>
  <c r="V36" i="3"/>
  <c r="P36" i="3"/>
  <c r="P47" i="2"/>
  <c r="AB47" i="2"/>
  <c r="P51" i="2"/>
  <c r="AB51" i="2"/>
  <c r="P58" i="2"/>
  <c r="AB58" i="2"/>
  <c r="AB35" i="3"/>
  <c r="V35" i="3"/>
  <c r="P35" i="3"/>
  <c r="AB42" i="3"/>
  <c r="V42" i="3"/>
  <c r="P42" i="3"/>
  <c r="AB49" i="3"/>
  <c r="V49" i="3"/>
  <c r="P49" i="3"/>
  <c r="AB53" i="3"/>
  <c r="V53" i="3"/>
  <c r="P53" i="3"/>
  <c r="AH22" i="4"/>
  <c r="V24" i="4"/>
  <c r="AH29" i="4"/>
  <c r="V31" i="4"/>
  <c r="AH33" i="4"/>
  <c r="V38" i="4"/>
  <c r="AH39" i="4"/>
  <c r="V40" i="4"/>
  <c r="AH41" i="4"/>
  <c r="V42" i="4"/>
  <c r="AH46" i="4"/>
  <c r="V47" i="4"/>
  <c r="AH48" i="4"/>
  <c r="V49" i="4"/>
  <c r="AH50" i="4"/>
  <c r="V51" i="4"/>
  <c r="AH55" i="4"/>
  <c r="V56" i="4"/>
  <c r="AH57" i="4"/>
  <c r="V58" i="4"/>
  <c r="AH59" i="4"/>
  <c r="V60" i="4"/>
  <c r="AH38" i="2"/>
  <c r="V41" i="2"/>
  <c r="AH43" i="2"/>
  <c r="V48" i="2"/>
  <c r="AH50" i="2"/>
  <c r="V52" i="2"/>
  <c r="AH57" i="2"/>
  <c r="V59" i="2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AL60" i="4"/>
  <c r="AF60" i="4"/>
  <c r="Z60" i="4"/>
  <c r="U60" i="4"/>
  <c r="AA60" i="4" s="1"/>
  <c r="AG60" i="4" s="1"/>
  <c r="T60" i="4"/>
  <c r="O60" i="4"/>
  <c r="N60" i="4"/>
  <c r="H60" i="4"/>
  <c r="E60" i="4"/>
  <c r="F60" i="4" s="1"/>
  <c r="E60" i="4" a="1"/>
  <c r="D60" i="4"/>
  <c r="D60" i="4" a="1"/>
  <c r="AL59" i="4"/>
  <c r="AF59" i="4"/>
  <c r="Z59" i="4"/>
  <c r="T59" i="4"/>
  <c r="O59" i="4"/>
  <c r="U59" i="4" s="1"/>
  <c r="AA59" i="4" s="1"/>
  <c r="AG59" i="4" s="1"/>
  <c r="N59" i="4"/>
  <c r="H59" i="4"/>
  <c r="F59" i="4"/>
  <c r="E59" i="4" a="1"/>
  <c r="E59" i="4" s="1"/>
  <c r="D59" i="4" a="1"/>
  <c r="D59" i="4" s="1"/>
  <c r="AL58" i="4"/>
  <c r="AF58" i="4"/>
  <c r="Z58" i="4"/>
  <c r="U58" i="4"/>
  <c r="AA58" i="4" s="1"/>
  <c r="AG58" i="4" s="1"/>
  <c r="T58" i="4"/>
  <c r="O58" i="4"/>
  <c r="N58" i="4"/>
  <c r="H58" i="4"/>
  <c r="E58" i="4" a="1"/>
  <c r="E58" i="4" s="1"/>
  <c r="F58" i="4" s="1"/>
  <c r="D58" i="4"/>
  <c r="D58" i="4" a="1"/>
  <c r="AL57" i="4"/>
  <c r="AF57" i="4"/>
  <c r="Z57" i="4"/>
  <c r="T57" i="4"/>
  <c r="O57" i="4"/>
  <c r="U57" i="4" s="1"/>
  <c r="AA57" i="4" s="1"/>
  <c r="AG57" i="4" s="1"/>
  <c r="N57" i="4"/>
  <c r="H57" i="4"/>
  <c r="E57" i="4" a="1"/>
  <c r="E57" i="4" s="1"/>
  <c r="F57" i="4" s="1"/>
  <c r="D57" i="4" a="1"/>
  <c r="D57" i="4" s="1"/>
  <c r="AL56" i="4"/>
  <c r="AF56" i="4"/>
  <c r="Z56" i="4"/>
  <c r="U56" i="4"/>
  <c r="AA56" i="4" s="1"/>
  <c r="AG56" i="4" s="1"/>
  <c r="T56" i="4"/>
  <c r="O56" i="4"/>
  <c r="N56" i="4"/>
  <c r="H56" i="4"/>
  <c r="E56" i="4"/>
  <c r="F56" i="4" s="1"/>
  <c r="E56" i="4" a="1"/>
  <c r="D56" i="4" a="1"/>
  <c r="D56" i="4" s="1"/>
  <c r="AL55" i="4"/>
  <c r="AF55" i="4"/>
  <c r="AA55" i="4"/>
  <c r="AG55" i="4" s="1"/>
  <c r="Z55" i="4"/>
  <c r="T55" i="4"/>
  <c r="O55" i="4"/>
  <c r="U55" i="4" s="1"/>
  <c r="N55" i="4"/>
  <c r="H55" i="4"/>
  <c r="E55" i="4" a="1"/>
  <c r="E55" i="4" s="1"/>
  <c r="F55" i="4" s="1"/>
  <c r="D55" i="4" a="1"/>
  <c r="D55" i="4" s="1"/>
  <c r="AL51" i="4"/>
  <c r="AF51" i="4"/>
  <c r="Z51" i="4"/>
  <c r="U51" i="4"/>
  <c r="AA51" i="4" s="1"/>
  <c r="AG51" i="4" s="1"/>
  <c r="T51" i="4"/>
  <c r="O51" i="4"/>
  <c r="N51" i="4"/>
  <c r="H51" i="4"/>
  <c r="E51" i="4" a="1"/>
  <c r="E51" i="4" s="1"/>
  <c r="F51" i="4" s="1"/>
  <c r="D51" i="4"/>
  <c r="D51" i="4" a="1"/>
  <c r="AL50" i="4"/>
  <c r="AF50" i="4"/>
  <c r="AA50" i="4"/>
  <c r="AG50" i="4" s="1"/>
  <c r="Z50" i="4"/>
  <c r="U50" i="4"/>
  <c r="T50" i="4"/>
  <c r="O50" i="4"/>
  <c r="N50" i="4"/>
  <c r="H50" i="4"/>
  <c r="E50" i="4" a="1"/>
  <c r="E50" i="4" s="1"/>
  <c r="F50" i="4" s="1"/>
  <c r="D50" i="4" a="1"/>
  <c r="D50" i="4" s="1"/>
  <c r="AL49" i="4"/>
  <c r="AF49" i="4"/>
  <c r="Z49" i="4"/>
  <c r="U49" i="4"/>
  <c r="AA49" i="4" s="1"/>
  <c r="AG49" i="4" s="1"/>
  <c r="T49" i="4"/>
  <c r="O49" i="4"/>
  <c r="N49" i="4"/>
  <c r="H49" i="4"/>
  <c r="E49" i="4"/>
  <c r="F49" i="4" s="1"/>
  <c r="E49" i="4" a="1"/>
  <c r="D49" i="4" a="1"/>
  <c r="D49" i="4" s="1"/>
  <c r="AL48" i="4"/>
  <c r="AF48" i="4"/>
  <c r="Z48" i="4"/>
  <c r="T48" i="4"/>
  <c r="O48" i="4"/>
  <c r="U48" i="4" s="1"/>
  <c r="AA48" i="4" s="1"/>
  <c r="AG48" i="4" s="1"/>
  <c r="N48" i="4"/>
  <c r="H48" i="4"/>
  <c r="E48" i="4" a="1"/>
  <c r="E48" i="4" s="1"/>
  <c r="F48" i="4" s="1"/>
  <c r="D48" i="4"/>
  <c r="D48" i="4" a="1"/>
  <c r="AL47" i="4"/>
  <c r="AG47" i="4"/>
  <c r="AF47" i="4"/>
  <c r="AA47" i="4"/>
  <c r="Z47" i="4"/>
  <c r="U47" i="4"/>
  <c r="T47" i="4"/>
  <c r="O47" i="4"/>
  <c r="N47" i="4"/>
  <c r="H47" i="4"/>
  <c r="E47" i="4"/>
  <c r="F47" i="4" s="1"/>
  <c r="E47" i="4" a="1"/>
  <c r="D47" i="4"/>
  <c r="D47" i="4" a="1"/>
  <c r="AL46" i="4"/>
  <c r="AF46" i="4"/>
  <c r="Z46" i="4"/>
  <c r="U46" i="4"/>
  <c r="AA46" i="4" s="1"/>
  <c r="AG46" i="4" s="1"/>
  <c r="T46" i="4"/>
  <c r="O46" i="4"/>
  <c r="N46" i="4"/>
  <c r="H46" i="4"/>
  <c r="E46" i="4" a="1"/>
  <c r="E46" i="4" s="1"/>
  <c r="F46" i="4" s="1"/>
  <c r="D46" i="4" a="1"/>
  <c r="D46" i="4" s="1"/>
  <c r="AL42" i="4"/>
  <c r="AF42" i="4"/>
  <c r="Z42" i="4"/>
  <c r="T42" i="4"/>
  <c r="O42" i="4"/>
  <c r="U42" i="4" s="1"/>
  <c r="AA42" i="4" s="1"/>
  <c r="AG42" i="4" s="1"/>
  <c r="N42" i="4"/>
  <c r="H42" i="4"/>
  <c r="F42" i="4"/>
  <c r="E42" i="4"/>
  <c r="E42" i="4" a="1"/>
  <c r="D42" i="4" a="1"/>
  <c r="D42" i="4" s="1"/>
  <c r="AL41" i="4"/>
  <c r="AF41" i="4"/>
  <c r="Z41" i="4"/>
  <c r="T41" i="4"/>
  <c r="O41" i="4"/>
  <c r="U41" i="4" s="1"/>
  <c r="AA41" i="4" s="1"/>
  <c r="AG41" i="4" s="1"/>
  <c r="N41" i="4"/>
  <c r="H41" i="4"/>
  <c r="E41" i="4" a="1"/>
  <c r="E41" i="4" s="1"/>
  <c r="F41" i="4" s="1"/>
  <c r="D41" i="4" a="1"/>
  <c r="D41" i="4" s="1"/>
  <c r="AL40" i="4"/>
  <c r="AF40" i="4"/>
  <c r="AA40" i="4"/>
  <c r="AG40" i="4" s="1"/>
  <c r="Z40" i="4"/>
  <c r="U40" i="4"/>
  <c r="T40" i="4"/>
  <c r="O40" i="4"/>
  <c r="N40" i="4"/>
  <c r="H40" i="4"/>
  <c r="E40" i="4" a="1"/>
  <c r="E40" i="4" s="1"/>
  <c r="F40" i="4" s="1"/>
  <c r="D40" i="4"/>
  <c r="D40" i="4" a="1"/>
  <c r="AL39" i="4"/>
  <c r="AF39" i="4"/>
  <c r="Z39" i="4"/>
  <c r="T39" i="4"/>
  <c r="O39" i="4"/>
  <c r="U39" i="4" s="1"/>
  <c r="AA39" i="4" s="1"/>
  <c r="AG39" i="4" s="1"/>
  <c r="N39" i="4"/>
  <c r="H39" i="4"/>
  <c r="E39" i="4"/>
  <c r="F39" i="4" s="1"/>
  <c r="E39" i="4" a="1"/>
  <c r="D39" i="4" a="1"/>
  <c r="D39" i="4" s="1"/>
  <c r="AL38" i="4"/>
  <c r="AF38" i="4"/>
  <c r="Z38" i="4"/>
  <c r="U38" i="4"/>
  <c r="AA38" i="4" s="1"/>
  <c r="AG38" i="4" s="1"/>
  <c r="T38" i="4"/>
  <c r="O38" i="4"/>
  <c r="N38" i="4"/>
  <c r="H38" i="4"/>
  <c r="E38" i="4"/>
  <c r="F38" i="4" s="1"/>
  <c r="E38" i="4" a="1"/>
  <c r="D38" i="4"/>
  <c r="D38" i="4" a="1"/>
  <c r="AL34" i="4"/>
  <c r="AF34" i="4"/>
  <c r="Z34" i="4"/>
  <c r="T34" i="4"/>
  <c r="O34" i="4"/>
  <c r="U34" i="4" s="1"/>
  <c r="AA34" i="4" s="1"/>
  <c r="AG34" i="4" s="1"/>
  <c r="N34" i="4"/>
  <c r="H34" i="4"/>
  <c r="F34" i="4"/>
  <c r="E34" i="4" a="1"/>
  <c r="E34" i="4" s="1"/>
  <c r="D34" i="4" a="1"/>
  <c r="D34" i="4" s="1"/>
  <c r="AL33" i="4"/>
  <c r="AF33" i="4"/>
  <c r="Z33" i="4"/>
  <c r="U33" i="4"/>
  <c r="AA33" i="4" s="1"/>
  <c r="AG33" i="4" s="1"/>
  <c r="T33" i="4"/>
  <c r="O33" i="4"/>
  <c r="N33" i="4"/>
  <c r="H33" i="4"/>
  <c r="E33" i="4" a="1"/>
  <c r="E33" i="4" s="1"/>
  <c r="F33" i="4" s="1"/>
  <c r="D33" i="4"/>
  <c r="D33" i="4" a="1"/>
  <c r="AL32" i="4"/>
  <c r="AF32" i="4"/>
  <c r="Z32" i="4"/>
  <c r="T32" i="4"/>
  <c r="O32" i="4"/>
  <c r="U32" i="4" s="1"/>
  <c r="AA32" i="4" s="1"/>
  <c r="AG32" i="4" s="1"/>
  <c r="N32" i="4"/>
  <c r="H32" i="4"/>
  <c r="E32" i="4" a="1"/>
  <c r="E32" i="4" s="1"/>
  <c r="F32" i="4" s="1"/>
  <c r="D32" i="4" a="1"/>
  <c r="D32" i="4" s="1"/>
  <c r="AN31" i="4"/>
  <c r="AL31" i="4"/>
  <c r="AF31" i="4"/>
  <c r="Z31" i="4"/>
  <c r="U31" i="4"/>
  <c r="AA31" i="4" s="1"/>
  <c r="AG31" i="4" s="1"/>
  <c r="T31" i="4"/>
  <c r="O31" i="4"/>
  <c r="N31" i="4"/>
  <c r="H31" i="4"/>
  <c r="E31" i="4"/>
  <c r="F31" i="4" s="1"/>
  <c r="E31" i="4" a="1"/>
  <c r="D31" i="4" a="1"/>
  <c r="D31" i="4" s="1"/>
  <c r="AL30" i="4"/>
  <c r="AF30" i="4"/>
  <c r="AA30" i="4"/>
  <c r="AG30" i="4" s="1"/>
  <c r="Z30" i="4"/>
  <c r="T30" i="4"/>
  <c r="O30" i="4"/>
  <c r="U30" i="4" s="1"/>
  <c r="N30" i="4"/>
  <c r="H30" i="4"/>
  <c r="E30" i="4" a="1"/>
  <c r="E30" i="4" s="1"/>
  <c r="F30" i="4" s="1"/>
  <c r="D30" i="4" a="1"/>
  <c r="D30" i="4" s="1"/>
  <c r="AL29" i="4"/>
  <c r="AF29" i="4"/>
  <c r="Z29" i="4"/>
  <c r="U29" i="4"/>
  <c r="AA29" i="4" s="1"/>
  <c r="AG29" i="4" s="1"/>
  <c r="T29" i="4"/>
  <c r="O29" i="4"/>
  <c r="N29" i="4"/>
  <c r="H29" i="4"/>
  <c r="E29" i="4" a="1"/>
  <c r="E29" i="4" s="1"/>
  <c r="F29" i="4" s="1"/>
  <c r="D29" i="4"/>
  <c r="D29" i="4" a="1"/>
  <c r="AL25" i="4"/>
  <c r="AF25" i="4"/>
  <c r="AA25" i="4"/>
  <c r="AG25" i="4" s="1"/>
  <c r="Z25" i="4"/>
  <c r="U25" i="4"/>
  <c r="T25" i="4"/>
  <c r="O25" i="4"/>
  <c r="N25" i="4"/>
  <c r="H25" i="4"/>
  <c r="E25" i="4" a="1"/>
  <c r="E25" i="4" s="1"/>
  <c r="F25" i="4" s="1"/>
  <c r="D25" i="4" a="1"/>
  <c r="D25" i="4" s="1"/>
  <c r="AN24" i="4"/>
  <c r="AL24" i="4"/>
  <c r="AF24" i="4"/>
  <c r="Z24" i="4"/>
  <c r="U24" i="4"/>
  <c r="AA24" i="4" s="1"/>
  <c r="AG24" i="4" s="1"/>
  <c r="T24" i="4"/>
  <c r="O24" i="4"/>
  <c r="N24" i="4"/>
  <c r="H24" i="4"/>
  <c r="E24" i="4"/>
  <c r="F24" i="4" s="1"/>
  <c r="E24" i="4" a="1"/>
  <c r="D24" i="4" a="1"/>
  <c r="D24" i="4" s="1"/>
  <c r="AL23" i="4"/>
  <c r="AF23" i="4"/>
  <c r="Z23" i="4"/>
  <c r="T23" i="4"/>
  <c r="O23" i="4"/>
  <c r="U23" i="4" s="1"/>
  <c r="AA23" i="4" s="1"/>
  <c r="AG23" i="4" s="1"/>
  <c r="N23" i="4"/>
  <c r="H23" i="4"/>
  <c r="E23" i="4" a="1"/>
  <c r="E23" i="4" s="1"/>
  <c r="F23" i="4" s="1"/>
  <c r="D23" i="4"/>
  <c r="D23" i="4" a="1"/>
  <c r="AL22" i="4"/>
  <c r="AG22" i="4"/>
  <c r="AF22" i="4"/>
  <c r="AA22" i="4"/>
  <c r="Z22" i="4"/>
  <c r="U22" i="4"/>
  <c r="T22" i="4"/>
  <c r="O22" i="4"/>
  <c r="N22" i="4"/>
  <c r="H22" i="4"/>
  <c r="E22" i="4"/>
  <c r="F22" i="4" s="1"/>
  <c r="E22" i="4" a="1"/>
  <c r="D22" i="4"/>
  <c r="D22" i="4" a="1"/>
  <c r="AL21" i="4"/>
  <c r="AF21" i="4"/>
  <c r="Z21" i="4"/>
  <c r="U21" i="4"/>
  <c r="AA21" i="4" s="1"/>
  <c r="AG21" i="4" s="1"/>
  <c r="T21" i="4"/>
  <c r="O21" i="4"/>
  <c r="N21" i="4"/>
  <c r="H21" i="4"/>
  <c r="E21" i="4" a="1"/>
  <c r="E21" i="4" s="1"/>
  <c r="F21" i="4" s="1"/>
  <c r="D21" i="4" a="1"/>
  <c r="D21" i="4" s="1"/>
  <c r="AN17" i="4"/>
  <c r="AL17" i="4"/>
  <c r="AF17" i="4"/>
  <c r="Z17" i="4"/>
  <c r="T17" i="4"/>
  <c r="O17" i="4"/>
  <c r="U17" i="4" s="1"/>
  <c r="AA17" i="4" s="1"/>
  <c r="AG17" i="4" s="1"/>
  <c r="N17" i="4"/>
  <c r="H17" i="4"/>
  <c r="F17" i="4"/>
  <c r="E17" i="4"/>
  <c r="E17" i="4" a="1"/>
  <c r="D17" i="4" a="1"/>
  <c r="D17" i="4" s="1"/>
  <c r="AL16" i="4"/>
  <c r="AF16" i="4"/>
  <c r="Z16" i="4"/>
  <c r="T16" i="4"/>
  <c r="O16" i="4"/>
  <c r="U16" i="4" s="1"/>
  <c r="AA16" i="4" s="1"/>
  <c r="AG16" i="4" s="1"/>
  <c r="N16" i="4"/>
  <c r="AN16" i="4"/>
  <c r="H16" i="4"/>
  <c r="E16" i="4" a="1"/>
  <c r="E16" i="4" s="1"/>
  <c r="F16" i="4" s="1"/>
  <c r="D16" i="4" a="1"/>
  <c r="D16" i="4" s="1"/>
  <c r="AL15" i="4"/>
  <c r="AF15" i="4"/>
  <c r="AA15" i="4"/>
  <c r="AG15" i="4" s="1"/>
  <c r="Z15" i="4"/>
  <c r="U15" i="4"/>
  <c r="T15" i="4"/>
  <c r="O15" i="4"/>
  <c r="N15" i="4"/>
  <c r="H15" i="4"/>
  <c r="E15" i="4" a="1"/>
  <c r="E15" i="4" s="1"/>
  <c r="F15" i="4" s="1"/>
  <c r="D15" i="4" a="1"/>
  <c r="D15" i="4" s="1"/>
  <c r="AL14" i="4"/>
  <c r="AG14" i="4"/>
  <c r="AF14" i="4"/>
  <c r="AA14" i="4"/>
  <c r="Z14" i="4"/>
  <c r="U14" i="4"/>
  <c r="T14" i="4"/>
  <c r="O14" i="4"/>
  <c r="N14" i="4"/>
  <c r="AN14" i="4"/>
  <c r="H14" i="4"/>
  <c r="E14" i="4" a="1"/>
  <c r="E14" i="4" s="1"/>
  <c r="F14" i="4" s="1"/>
  <c r="D14" i="4"/>
  <c r="D14" i="4" a="1"/>
  <c r="AL13" i="4"/>
  <c r="AF13" i="4"/>
  <c r="AA13" i="4"/>
  <c r="AG13" i="4" s="1"/>
  <c r="Z13" i="4"/>
  <c r="U13" i="4"/>
  <c r="T13" i="4"/>
  <c r="O13" i="4"/>
  <c r="N13" i="4"/>
  <c r="H13" i="4"/>
  <c r="E13" i="4" a="1"/>
  <c r="E13" i="4" s="1"/>
  <c r="F13" i="4" s="1"/>
  <c r="D13" i="4" a="1"/>
  <c r="D13" i="4" s="1"/>
  <c r="AN33" i="4" l="1"/>
  <c r="AN15" i="4"/>
  <c r="AN25" i="4"/>
  <c r="AN22" i="4"/>
  <c r="AN32" i="4"/>
  <c r="AN34" i="4"/>
  <c r="AN21" i="4"/>
  <c r="AN23" i="4"/>
  <c r="AN30" i="4"/>
  <c r="AN13" i="4"/>
  <c r="AN29" i="4"/>
  <c r="AG51" i="1"/>
  <c r="AG49" i="1"/>
  <c r="AG48" i="1"/>
  <c r="AG47" i="1"/>
  <c r="AG46" i="1"/>
  <c r="AG42" i="1"/>
  <c r="AG41" i="1"/>
  <c r="AG25" i="1"/>
  <c r="Z14" i="1"/>
  <c r="Z15" i="1"/>
  <c r="Z16" i="1"/>
  <c r="Z17" i="1"/>
  <c r="Z22" i="1"/>
  <c r="Z23" i="1"/>
  <c r="Z24" i="1"/>
  <c r="Z25" i="1"/>
  <c r="Z30" i="1"/>
  <c r="Z31" i="1"/>
  <c r="Z32" i="1"/>
  <c r="Z33" i="1"/>
  <c r="Z34" i="1"/>
  <c r="Z39" i="1"/>
  <c r="Z40" i="1"/>
  <c r="Z41" i="1"/>
  <c r="Z42" i="1"/>
  <c r="Z47" i="1"/>
  <c r="Z48" i="1"/>
  <c r="Z49" i="1"/>
  <c r="Z50" i="1"/>
  <c r="Z51" i="1"/>
  <c r="Z56" i="1"/>
  <c r="Z57" i="1"/>
  <c r="Z58" i="1"/>
  <c r="Z59" i="1"/>
  <c r="Z60" i="1"/>
  <c r="Z55" i="1"/>
  <c r="Z46" i="1"/>
  <c r="Z38" i="1"/>
  <c r="Z29" i="1"/>
  <c r="Z21" i="1"/>
  <c r="Z13" i="1"/>
  <c r="AA51" i="1"/>
  <c r="AA49" i="1"/>
  <c r="AA48" i="1"/>
  <c r="AA47" i="1"/>
  <c r="AA46" i="1"/>
  <c r="AA42" i="1"/>
  <c r="AA41" i="1"/>
  <c r="AA25" i="1"/>
  <c r="AB12" i="3" l="1"/>
  <c r="AB11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Z53" i="3"/>
  <c r="T53" i="3"/>
  <c r="O53" i="3"/>
  <c r="U53" i="3" s="1"/>
  <c r="N53" i="3"/>
  <c r="H53" i="3"/>
  <c r="E53" i="3" a="1"/>
  <c r="E53" i="3" s="1"/>
  <c r="F53" i="3" s="1"/>
  <c r="D53" i="3" a="1"/>
  <c r="D53" i="3" s="1"/>
  <c r="Z52" i="3"/>
  <c r="T52" i="3"/>
  <c r="O52" i="3"/>
  <c r="U52" i="3" s="1"/>
  <c r="N52" i="3"/>
  <c r="H52" i="3"/>
  <c r="E52" i="3" a="1"/>
  <c r="E52" i="3" s="1"/>
  <c r="F52" i="3" s="1"/>
  <c r="D52" i="3" a="1"/>
  <c r="D52" i="3" s="1"/>
  <c r="Z51" i="3"/>
  <c r="T51" i="3"/>
  <c r="O51" i="3"/>
  <c r="U51" i="3" s="1"/>
  <c r="N51" i="3"/>
  <c r="H51" i="3"/>
  <c r="E51" i="3" a="1"/>
  <c r="E51" i="3" s="1"/>
  <c r="F51" i="3" s="1"/>
  <c r="D51" i="3" a="1"/>
  <c r="D51" i="3" s="1"/>
  <c r="Z50" i="3"/>
  <c r="T50" i="3"/>
  <c r="O50" i="3"/>
  <c r="U50" i="3" s="1"/>
  <c r="N50" i="3"/>
  <c r="H50" i="3"/>
  <c r="E50" i="3" a="1"/>
  <c r="E50" i="3" s="1"/>
  <c r="F50" i="3" s="1"/>
  <c r="D50" i="3" a="1"/>
  <c r="D50" i="3" s="1"/>
  <c r="Z49" i="3"/>
  <c r="T49" i="3"/>
  <c r="O49" i="3"/>
  <c r="U49" i="3" s="1"/>
  <c r="N49" i="3"/>
  <c r="H49" i="3"/>
  <c r="E49" i="3" a="1"/>
  <c r="E49" i="3" s="1"/>
  <c r="F49" i="3" s="1"/>
  <c r="D49" i="3" a="1"/>
  <c r="D49" i="3" s="1"/>
  <c r="Z45" i="3"/>
  <c r="T45" i="3"/>
  <c r="O45" i="3"/>
  <c r="U45" i="3" s="1"/>
  <c r="N45" i="3"/>
  <c r="H45" i="3"/>
  <c r="E45" i="3" a="1"/>
  <c r="E45" i="3" s="1"/>
  <c r="F45" i="3" s="1"/>
  <c r="D45" i="3" a="1"/>
  <c r="D45" i="3" s="1"/>
  <c r="Z44" i="3"/>
  <c r="T44" i="3"/>
  <c r="O44" i="3"/>
  <c r="U44" i="3" s="1"/>
  <c r="N44" i="3"/>
  <c r="H44" i="3"/>
  <c r="E44" i="3" a="1"/>
  <c r="E44" i="3" s="1"/>
  <c r="F44" i="3" s="1"/>
  <c r="D44" i="3" a="1"/>
  <c r="D44" i="3" s="1"/>
  <c r="Z43" i="3"/>
  <c r="T43" i="3"/>
  <c r="O43" i="3"/>
  <c r="U43" i="3" s="1"/>
  <c r="N43" i="3"/>
  <c r="H43" i="3"/>
  <c r="E43" i="3" a="1"/>
  <c r="E43" i="3" s="1"/>
  <c r="F43" i="3" s="1"/>
  <c r="D43" i="3" a="1"/>
  <c r="D43" i="3" s="1"/>
  <c r="Z42" i="3"/>
  <c r="T42" i="3"/>
  <c r="O42" i="3"/>
  <c r="U42" i="3" s="1"/>
  <c r="N42" i="3"/>
  <c r="H42" i="3"/>
  <c r="E42" i="3" a="1"/>
  <c r="E42" i="3" s="1"/>
  <c r="F42" i="3" s="1"/>
  <c r="D42" i="3" a="1"/>
  <c r="D42" i="3" s="1"/>
  <c r="Z41" i="3"/>
  <c r="T41" i="3"/>
  <c r="O41" i="3"/>
  <c r="U41" i="3" s="1"/>
  <c r="N41" i="3"/>
  <c r="H41" i="3"/>
  <c r="E41" i="3" a="1"/>
  <c r="E41" i="3" s="1"/>
  <c r="F41" i="3" s="1"/>
  <c r="D41" i="3" a="1"/>
  <c r="D41" i="3" s="1"/>
  <c r="Z37" i="3"/>
  <c r="T37" i="3"/>
  <c r="O37" i="3"/>
  <c r="U37" i="3" s="1"/>
  <c r="N37" i="3"/>
  <c r="H37" i="3"/>
  <c r="E37" i="3" a="1"/>
  <c r="E37" i="3" s="1"/>
  <c r="F37" i="3" s="1"/>
  <c r="D37" i="3" a="1"/>
  <c r="D37" i="3" s="1"/>
  <c r="Z36" i="3"/>
  <c r="T36" i="3"/>
  <c r="O36" i="3"/>
  <c r="U36" i="3" s="1"/>
  <c r="N36" i="3"/>
  <c r="H36" i="3"/>
  <c r="E36" i="3" a="1"/>
  <c r="E36" i="3" s="1"/>
  <c r="F36" i="3" s="1"/>
  <c r="D36" i="3" a="1"/>
  <c r="D36" i="3" s="1"/>
  <c r="Z35" i="3"/>
  <c r="T35" i="3"/>
  <c r="O35" i="3"/>
  <c r="U35" i="3" s="1"/>
  <c r="N35" i="3"/>
  <c r="H35" i="3"/>
  <c r="E35" i="3" a="1"/>
  <c r="E35" i="3" s="1"/>
  <c r="F35" i="3" s="1"/>
  <c r="D35" i="3" a="1"/>
  <c r="D35" i="3" s="1"/>
  <c r="Z34" i="3"/>
  <c r="T34" i="3"/>
  <c r="O34" i="3"/>
  <c r="U34" i="3" s="1"/>
  <c r="N34" i="3"/>
  <c r="H34" i="3"/>
  <c r="E34" i="3" a="1"/>
  <c r="E34" i="3" s="1"/>
  <c r="F34" i="3" s="1"/>
  <c r="D34" i="3" a="1"/>
  <c r="D34" i="3" s="1"/>
  <c r="Z33" i="3"/>
  <c r="T33" i="3"/>
  <c r="O33" i="3"/>
  <c r="U33" i="3" s="1"/>
  <c r="N33" i="3"/>
  <c r="H33" i="3"/>
  <c r="E33" i="3" a="1"/>
  <c r="E33" i="3" s="1"/>
  <c r="F33" i="3" s="1"/>
  <c r="D33" i="3" a="1"/>
  <c r="D33" i="3" s="1"/>
  <c r="Z29" i="3"/>
  <c r="T29" i="3"/>
  <c r="O29" i="3"/>
  <c r="U29" i="3" s="1"/>
  <c r="N29" i="3"/>
  <c r="H29" i="3"/>
  <c r="E29" i="3" a="1"/>
  <c r="E29" i="3" s="1"/>
  <c r="F29" i="3" s="1"/>
  <c r="D29" i="3" a="1"/>
  <c r="D29" i="3" s="1"/>
  <c r="Z28" i="3"/>
  <c r="T28" i="3"/>
  <c r="O28" i="3"/>
  <c r="U28" i="3" s="1"/>
  <c r="N28" i="3"/>
  <c r="H28" i="3"/>
  <c r="E28" i="3" a="1"/>
  <c r="E28" i="3" s="1"/>
  <c r="F28" i="3" s="1"/>
  <c r="D28" i="3" a="1"/>
  <c r="D28" i="3" s="1"/>
  <c r="Z27" i="3"/>
  <c r="T27" i="3"/>
  <c r="O27" i="3"/>
  <c r="U27" i="3" s="1"/>
  <c r="N27" i="3"/>
  <c r="H27" i="3"/>
  <c r="E27" i="3" a="1"/>
  <c r="E27" i="3" s="1"/>
  <c r="F27" i="3" s="1"/>
  <c r="D27" i="3" a="1"/>
  <c r="D27" i="3" s="1"/>
  <c r="Z26" i="3"/>
  <c r="T26" i="3"/>
  <c r="O26" i="3"/>
  <c r="U26" i="3" s="1"/>
  <c r="N26" i="3"/>
  <c r="H26" i="3"/>
  <c r="E26" i="3" a="1"/>
  <c r="E26" i="3" s="1"/>
  <c r="F26" i="3" s="1"/>
  <c r="D26" i="3" a="1"/>
  <c r="D26" i="3" s="1"/>
  <c r="Z25" i="3"/>
  <c r="T25" i="3"/>
  <c r="O25" i="3"/>
  <c r="U25" i="3" s="1"/>
  <c r="N25" i="3"/>
  <c r="H25" i="3"/>
  <c r="E25" i="3" a="1"/>
  <c r="E25" i="3" s="1"/>
  <c r="F25" i="3" s="1"/>
  <c r="D25" i="3" a="1"/>
  <c r="D25" i="3" s="1"/>
  <c r="Z21" i="3"/>
  <c r="T21" i="3"/>
  <c r="O21" i="3"/>
  <c r="U21" i="3" s="1"/>
  <c r="N21" i="3"/>
  <c r="H21" i="3"/>
  <c r="E21" i="3" a="1"/>
  <c r="E21" i="3" s="1"/>
  <c r="F21" i="3" s="1"/>
  <c r="D21" i="3" a="1"/>
  <c r="D21" i="3" s="1"/>
  <c r="Z20" i="3"/>
  <c r="T20" i="3"/>
  <c r="O20" i="3"/>
  <c r="U20" i="3" s="1"/>
  <c r="N20" i="3"/>
  <c r="H20" i="3"/>
  <c r="E20" i="3" a="1"/>
  <c r="E20" i="3" s="1"/>
  <c r="F20" i="3" s="1"/>
  <c r="D20" i="3" a="1"/>
  <c r="D20" i="3" s="1"/>
  <c r="Z19" i="3"/>
  <c r="T19" i="3"/>
  <c r="O19" i="3"/>
  <c r="U19" i="3" s="1"/>
  <c r="N19" i="3"/>
  <c r="H19" i="3"/>
  <c r="E19" i="3" a="1"/>
  <c r="E19" i="3" s="1"/>
  <c r="F19" i="3" s="1"/>
  <c r="D19" i="3" a="1"/>
  <c r="D19" i="3" s="1"/>
  <c r="Z18" i="3"/>
  <c r="T18" i="3"/>
  <c r="O18" i="3"/>
  <c r="U18" i="3" s="1"/>
  <c r="N18" i="3"/>
  <c r="H18" i="3"/>
  <c r="E18" i="3" a="1"/>
  <c r="E18" i="3" s="1"/>
  <c r="F18" i="3" s="1"/>
  <c r="D18" i="3" a="1"/>
  <c r="D18" i="3" s="1"/>
  <c r="Z14" i="3"/>
  <c r="T14" i="3"/>
  <c r="O14" i="3"/>
  <c r="U14" i="3" s="1"/>
  <c r="N14" i="3"/>
  <c r="H14" i="3"/>
  <c r="E14" i="3" a="1"/>
  <c r="E14" i="3" s="1"/>
  <c r="F14" i="3" s="1"/>
  <c r="D14" i="3" a="1"/>
  <c r="D14" i="3" s="1"/>
  <c r="Z13" i="3"/>
  <c r="T13" i="3"/>
  <c r="O13" i="3"/>
  <c r="U13" i="3" s="1"/>
  <c r="N13" i="3"/>
  <c r="H13" i="3"/>
  <c r="E13" i="3" a="1"/>
  <c r="E13" i="3" s="1"/>
  <c r="F13" i="3" s="1"/>
  <c r="D13" i="3" a="1"/>
  <c r="D13" i="3" s="1"/>
  <c r="Z12" i="3"/>
  <c r="T12" i="3"/>
  <c r="O12" i="3"/>
  <c r="U12" i="3" s="1"/>
  <c r="N12" i="3"/>
  <c r="H12" i="3"/>
  <c r="E12" i="3" a="1"/>
  <c r="E12" i="3" s="1"/>
  <c r="F12" i="3" s="1"/>
  <c r="D12" i="3" a="1"/>
  <c r="D12" i="3" s="1"/>
  <c r="Z11" i="3"/>
  <c r="T11" i="3"/>
  <c r="O11" i="3"/>
  <c r="U11" i="3" s="1"/>
  <c r="N11" i="3"/>
  <c r="H11" i="3"/>
  <c r="E11" i="3" a="1"/>
  <c r="E11" i="3" s="1"/>
  <c r="F11" i="3" s="1"/>
  <c r="D11" i="3" a="1"/>
  <c r="D11" i="3" s="1"/>
  <c r="AB14" i="3" l="1"/>
  <c r="AB20" i="3"/>
  <c r="AB13" i="3"/>
  <c r="AB19" i="3"/>
  <c r="AB26" i="3"/>
  <c r="AB29" i="3"/>
  <c r="AB18" i="3"/>
  <c r="AB21" i="3"/>
  <c r="AB25" i="3"/>
  <c r="AB27" i="3"/>
  <c r="AB28" i="3"/>
  <c r="O62" i="2"/>
  <c r="O61" i="2"/>
  <c r="U62" i="2" s="1"/>
  <c r="O40" i="2"/>
  <c r="O39" i="2"/>
  <c r="U40" i="2" s="1"/>
  <c r="O33" i="2"/>
  <c r="O32" i="2"/>
  <c r="U33" i="2" s="1"/>
  <c r="O13" i="2"/>
  <c r="O12" i="2"/>
  <c r="U13" i="2" s="1"/>
  <c r="AF61" i="2" l="1"/>
  <c r="Z61" i="2"/>
  <c r="U61" i="2"/>
  <c r="T61" i="2"/>
  <c r="N61" i="2"/>
  <c r="AH61" i="2"/>
  <c r="H61" i="2"/>
  <c r="E61" i="2" a="1"/>
  <c r="E61" i="2" s="1"/>
  <c r="F61" i="2" s="1"/>
  <c r="D61" i="2" a="1"/>
  <c r="D61" i="2" s="1"/>
  <c r="Z40" i="2"/>
  <c r="T40" i="2"/>
  <c r="N40" i="2"/>
  <c r="H40" i="2"/>
  <c r="E40" i="2" a="1"/>
  <c r="E40" i="2" s="1"/>
  <c r="F40" i="2" s="1"/>
  <c r="D40" i="2" a="1"/>
  <c r="D40" i="2" s="1"/>
  <c r="Z33" i="2"/>
  <c r="T33" i="2"/>
  <c r="N33" i="2"/>
  <c r="H33" i="2"/>
  <c r="E33" i="2" a="1"/>
  <c r="E33" i="2" s="1"/>
  <c r="F33" i="2" s="1"/>
  <c r="D33" i="2" a="1"/>
  <c r="D33" i="2" s="1"/>
  <c r="Z13" i="2"/>
  <c r="T13" i="2"/>
  <c r="N13" i="2"/>
  <c r="H13" i="2"/>
  <c r="E13" i="2" a="1"/>
  <c r="E13" i="2" s="1"/>
  <c r="F13" i="2" s="1"/>
  <c r="D13" i="2" a="1"/>
  <c r="D13" i="2" s="1"/>
  <c r="AA61" i="2" l="1"/>
  <c r="AA62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Z62" i="2"/>
  <c r="T62" i="2"/>
  <c r="N62" i="2"/>
  <c r="H62" i="2"/>
  <c r="E62" i="2" a="1"/>
  <c r="E62" i="2" s="1"/>
  <c r="F62" i="2" s="1"/>
  <c r="D62" i="2" a="1"/>
  <c r="D62" i="2" s="1"/>
  <c r="AF60" i="2"/>
  <c r="Z60" i="2"/>
  <c r="T60" i="2"/>
  <c r="O60" i="2"/>
  <c r="U60" i="2" s="1"/>
  <c r="AA60" i="2" s="1"/>
  <c r="N60" i="2"/>
  <c r="H60" i="2"/>
  <c r="E60" i="2" a="1"/>
  <c r="E60" i="2" s="1"/>
  <c r="F60" i="2" s="1"/>
  <c r="D60" i="2" a="1"/>
  <c r="D60" i="2" s="1"/>
  <c r="AF59" i="2"/>
  <c r="Z59" i="2"/>
  <c r="T59" i="2"/>
  <c r="O59" i="2"/>
  <c r="U59" i="2" s="1"/>
  <c r="AA59" i="2" s="1"/>
  <c r="N59" i="2"/>
  <c r="H59" i="2"/>
  <c r="E59" i="2" a="1"/>
  <c r="E59" i="2" s="1"/>
  <c r="F59" i="2" s="1"/>
  <c r="D59" i="2" a="1"/>
  <c r="D59" i="2" s="1"/>
  <c r="AF58" i="2"/>
  <c r="Z58" i="2"/>
  <c r="T58" i="2"/>
  <c r="O58" i="2"/>
  <c r="U58" i="2" s="1"/>
  <c r="AA58" i="2" s="1"/>
  <c r="N58" i="2"/>
  <c r="H58" i="2"/>
  <c r="E58" i="2" a="1"/>
  <c r="E58" i="2" s="1"/>
  <c r="F58" i="2" s="1"/>
  <c r="D58" i="2" a="1"/>
  <c r="D58" i="2" s="1"/>
  <c r="AF57" i="2"/>
  <c r="Z57" i="2"/>
  <c r="T57" i="2"/>
  <c r="O57" i="2"/>
  <c r="U57" i="2" s="1"/>
  <c r="AA57" i="2" s="1"/>
  <c r="N57" i="2"/>
  <c r="H57" i="2"/>
  <c r="E57" i="2" a="1"/>
  <c r="E57" i="2" s="1"/>
  <c r="F57" i="2" s="1"/>
  <c r="D57" i="2" a="1"/>
  <c r="D57" i="2" s="1"/>
  <c r="AF56" i="2"/>
  <c r="Z56" i="2"/>
  <c r="T56" i="2"/>
  <c r="O56" i="2"/>
  <c r="U56" i="2" s="1"/>
  <c r="AA56" i="2" s="1"/>
  <c r="N56" i="2"/>
  <c r="H56" i="2"/>
  <c r="E56" i="2" a="1"/>
  <c r="E56" i="2" s="1"/>
  <c r="F56" i="2" s="1"/>
  <c r="D56" i="2" a="1"/>
  <c r="D56" i="2" s="1"/>
  <c r="AF52" i="2"/>
  <c r="Z52" i="2"/>
  <c r="T52" i="2"/>
  <c r="O52" i="2"/>
  <c r="U52" i="2" s="1"/>
  <c r="AA52" i="2" s="1"/>
  <c r="N52" i="2"/>
  <c r="H52" i="2"/>
  <c r="E52" i="2" a="1"/>
  <c r="E52" i="2" s="1"/>
  <c r="F52" i="2" s="1"/>
  <c r="D52" i="2" a="1"/>
  <c r="D52" i="2" s="1"/>
  <c r="AF51" i="2"/>
  <c r="Z51" i="2"/>
  <c r="T51" i="2"/>
  <c r="O51" i="2"/>
  <c r="U51" i="2" s="1"/>
  <c r="AA51" i="2" s="1"/>
  <c r="N51" i="2"/>
  <c r="H51" i="2"/>
  <c r="E51" i="2" a="1"/>
  <c r="E51" i="2" s="1"/>
  <c r="F51" i="2" s="1"/>
  <c r="D51" i="2" a="1"/>
  <c r="D51" i="2" s="1"/>
  <c r="AF50" i="2"/>
  <c r="Z50" i="2"/>
  <c r="T50" i="2"/>
  <c r="O50" i="2"/>
  <c r="U50" i="2" s="1"/>
  <c r="AA50" i="2" s="1"/>
  <c r="N50" i="2"/>
  <c r="H50" i="2"/>
  <c r="E50" i="2" a="1"/>
  <c r="E50" i="2" s="1"/>
  <c r="F50" i="2" s="1"/>
  <c r="D50" i="2" a="1"/>
  <c r="D50" i="2" s="1"/>
  <c r="AF49" i="2"/>
  <c r="Z49" i="2"/>
  <c r="T49" i="2"/>
  <c r="O49" i="2"/>
  <c r="U49" i="2" s="1"/>
  <c r="AA49" i="2" s="1"/>
  <c r="N49" i="2"/>
  <c r="H49" i="2"/>
  <c r="E49" i="2" a="1"/>
  <c r="E49" i="2" s="1"/>
  <c r="F49" i="2" s="1"/>
  <c r="D49" i="2" a="1"/>
  <c r="D49" i="2" s="1"/>
  <c r="AF48" i="2"/>
  <c r="Z48" i="2"/>
  <c r="T48" i="2"/>
  <c r="O48" i="2"/>
  <c r="U48" i="2" s="1"/>
  <c r="AA48" i="2" s="1"/>
  <c r="N48" i="2"/>
  <c r="H48" i="2"/>
  <c r="E48" i="2" a="1"/>
  <c r="E48" i="2" s="1"/>
  <c r="F48" i="2" s="1"/>
  <c r="D48" i="2" a="1"/>
  <c r="D48" i="2" s="1"/>
  <c r="AF47" i="2"/>
  <c r="Z47" i="2"/>
  <c r="T47" i="2"/>
  <c r="O47" i="2"/>
  <c r="U47" i="2" s="1"/>
  <c r="AA47" i="2" s="1"/>
  <c r="N47" i="2"/>
  <c r="H47" i="2"/>
  <c r="E47" i="2" a="1"/>
  <c r="E47" i="2" s="1"/>
  <c r="F47" i="2" s="1"/>
  <c r="D47" i="2" a="1"/>
  <c r="D47" i="2" s="1"/>
  <c r="AF43" i="2"/>
  <c r="Z43" i="2"/>
  <c r="T43" i="2"/>
  <c r="O43" i="2"/>
  <c r="U43" i="2" s="1"/>
  <c r="AA43" i="2" s="1"/>
  <c r="N43" i="2"/>
  <c r="H43" i="2"/>
  <c r="E43" i="2" a="1"/>
  <c r="E43" i="2" s="1"/>
  <c r="F43" i="2" s="1"/>
  <c r="D43" i="2" a="1"/>
  <c r="D43" i="2" s="1"/>
  <c r="AF42" i="2"/>
  <c r="Z42" i="2"/>
  <c r="T42" i="2"/>
  <c r="O42" i="2"/>
  <c r="U42" i="2" s="1"/>
  <c r="AA42" i="2" s="1"/>
  <c r="N42" i="2"/>
  <c r="H42" i="2"/>
  <c r="E42" i="2" a="1"/>
  <c r="E42" i="2" s="1"/>
  <c r="F42" i="2" s="1"/>
  <c r="D42" i="2" a="1"/>
  <c r="D42" i="2" s="1"/>
  <c r="AF41" i="2"/>
  <c r="Z41" i="2"/>
  <c r="T41" i="2"/>
  <c r="O41" i="2"/>
  <c r="U41" i="2" s="1"/>
  <c r="AA41" i="2" s="1"/>
  <c r="N41" i="2"/>
  <c r="H41" i="2"/>
  <c r="E41" i="2" a="1"/>
  <c r="E41" i="2" s="1"/>
  <c r="F41" i="2" s="1"/>
  <c r="D41" i="2" a="1"/>
  <c r="D41" i="2" s="1"/>
  <c r="AF39" i="2"/>
  <c r="Z39" i="2"/>
  <c r="U39" i="2"/>
  <c r="AA40" i="2" s="1"/>
  <c r="T39" i="2"/>
  <c r="N39" i="2"/>
  <c r="H39" i="2"/>
  <c r="E39" i="2" a="1"/>
  <c r="E39" i="2" s="1"/>
  <c r="F39" i="2" s="1"/>
  <c r="D39" i="2" a="1"/>
  <c r="D39" i="2" s="1"/>
  <c r="AF38" i="2"/>
  <c r="Z38" i="2"/>
  <c r="T38" i="2"/>
  <c r="O38" i="2"/>
  <c r="U38" i="2" s="1"/>
  <c r="AA38" i="2" s="1"/>
  <c r="N38" i="2"/>
  <c r="H38" i="2"/>
  <c r="E38" i="2" a="1"/>
  <c r="E38" i="2" s="1"/>
  <c r="F38" i="2" s="1"/>
  <c r="D38" i="2" a="1"/>
  <c r="D38" i="2" s="1"/>
  <c r="AF34" i="2"/>
  <c r="Z34" i="2"/>
  <c r="T34" i="2"/>
  <c r="O34" i="2"/>
  <c r="U34" i="2" s="1"/>
  <c r="AA34" i="2" s="1"/>
  <c r="N34" i="2"/>
  <c r="H34" i="2"/>
  <c r="E34" i="2" a="1"/>
  <c r="E34" i="2" s="1"/>
  <c r="F34" i="2" s="1"/>
  <c r="D34" i="2" a="1"/>
  <c r="D34" i="2" s="1"/>
  <c r="AF32" i="2"/>
  <c r="Z32" i="2"/>
  <c r="T32" i="2"/>
  <c r="U32" i="2"/>
  <c r="N32" i="2"/>
  <c r="H32" i="2"/>
  <c r="E32" i="2" a="1"/>
  <c r="E32" i="2" s="1"/>
  <c r="F32" i="2" s="1"/>
  <c r="D32" i="2" a="1"/>
  <c r="D32" i="2" s="1"/>
  <c r="AF31" i="2"/>
  <c r="Z31" i="2"/>
  <c r="T31" i="2"/>
  <c r="O31" i="2"/>
  <c r="U31" i="2" s="1"/>
  <c r="AA31" i="2" s="1"/>
  <c r="N31" i="2"/>
  <c r="H31" i="2"/>
  <c r="E31" i="2" a="1"/>
  <c r="E31" i="2" s="1"/>
  <c r="F31" i="2" s="1"/>
  <c r="D31" i="2" a="1"/>
  <c r="D31" i="2" s="1"/>
  <c r="AF30" i="2"/>
  <c r="Z30" i="2"/>
  <c r="T30" i="2"/>
  <c r="O30" i="2"/>
  <c r="U30" i="2" s="1"/>
  <c r="AA30" i="2" s="1"/>
  <c r="N30" i="2"/>
  <c r="H30" i="2"/>
  <c r="E30" i="2" a="1"/>
  <c r="E30" i="2" s="1"/>
  <c r="F30" i="2" s="1"/>
  <c r="D30" i="2" a="1"/>
  <c r="D30" i="2" s="1"/>
  <c r="AF29" i="2"/>
  <c r="Z29" i="2"/>
  <c r="T29" i="2"/>
  <c r="O29" i="2"/>
  <c r="U29" i="2" s="1"/>
  <c r="AA29" i="2" s="1"/>
  <c r="N29" i="2"/>
  <c r="H29" i="2"/>
  <c r="E29" i="2" a="1"/>
  <c r="E29" i="2" s="1"/>
  <c r="F29" i="2" s="1"/>
  <c r="D29" i="2" a="1"/>
  <c r="D29" i="2" s="1"/>
  <c r="AF28" i="2"/>
  <c r="Z28" i="2"/>
  <c r="T28" i="2"/>
  <c r="O28" i="2"/>
  <c r="U28" i="2" s="1"/>
  <c r="AA28" i="2" s="1"/>
  <c r="N28" i="2"/>
  <c r="H28" i="2"/>
  <c r="E28" i="2" a="1"/>
  <c r="E28" i="2" s="1"/>
  <c r="F28" i="2" s="1"/>
  <c r="D28" i="2" a="1"/>
  <c r="D28" i="2" s="1"/>
  <c r="AF24" i="2"/>
  <c r="Z24" i="2"/>
  <c r="T24" i="2"/>
  <c r="O24" i="2"/>
  <c r="U24" i="2" s="1"/>
  <c r="AA24" i="2" s="1"/>
  <c r="N24" i="2"/>
  <c r="H24" i="2"/>
  <c r="E24" i="2" a="1"/>
  <c r="E24" i="2" s="1"/>
  <c r="F24" i="2" s="1"/>
  <c r="D24" i="2" a="1"/>
  <c r="D24" i="2" s="1"/>
  <c r="AF23" i="2"/>
  <c r="Z23" i="2"/>
  <c r="T23" i="2"/>
  <c r="O23" i="2"/>
  <c r="U23" i="2" s="1"/>
  <c r="AA23" i="2" s="1"/>
  <c r="N23" i="2"/>
  <c r="H23" i="2"/>
  <c r="E23" i="2" a="1"/>
  <c r="E23" i="2" s="1"/>
  <c r="F23" i="2" s="1"/>
  <c r="D23" i="2" a="1"/>
  <c r="D23" i="2" s="1"/>
  <c r="AF22" i="2"/>
  <c r="Z22" i="2"/>
  <c r="T22" i="2"/>
  <c r="O22" i="2"/>
  <c r="U22" i="2" s="1"/>
  <c r="AA22" i="2" s="1"/>
  <c r="N22" i="2"/>
  <c r="H22" i="2"/>
  <c r="E22" i="2" a="1"/>
  <c r="E22" i="2" s="1"/>
  <c r="F22" i="2" s="1"/>
  <c r="D22" i="2" a="1"/>
  <c r="D22" i="2" s="1"/>
  <c r="AF21" i="2"/>
  <c r="Z21" i="2"/>
  <c r="T21" i="2"/>
  <c r="O21" i="2"/>
  <c r="U21" i="2" s="1"/>
  <c r="AA21" i="2" s="1"/>
  <c r="N21" i="2"/>
  <c r="H21" i="2"/>
  <c r="E21" i="2" a="1"/>
  <c r="E21" i="2" s="1"/>
  <c r="F21" i="2" s="1"/>
  <c r="D21" i="2" a="1"/>
  <c r="D21" i="2" s="1"/>
  <c r="AF20" i="2"/>
  <c r="Z20" i="2"/>
  <c r="T20" i="2"/>
  <c r="O20" i="2"/>
  <c r="U20" i="2" s="1"/>
  <c r="AA20" i="2" s="1"/>
  <c r="N20" i="2"/>
  <c r="H20" i="2"/>
  <c r="E20" i="2" a="1"/>
  <c r="E20" i="2" s="1"/>
  <c r="F20" i="2" s="1"/>
  <c r="D20" i="2" a="1"/>
  <c r="D20" i="2" s="1"/>
  <c r="AF16" i="2"/>
  <c r="Z16" i="2"/>
  <c r="T16" i="2"/>
  <c r="O16" i="2"/>
  <c r="U16" i="2" s="1"/>
  <c r="AA16" i="2" s="1"/>
  <c r="N16" i="2"/>
  <c r="H16" i="2"/>
  <c r="E16" i="2" a="1"/>
  <c r="E16" i="2" s="1"/>
  <c r="F16" i="2" s="1"/>
  <c r="D16" i="2" a="1"/>
  <c r="D16" i="2" s="1"/>
  <c r="AF15" i="2"/>
  <c r="Z15" i="2"/>
  <c r="T15" i="2"/>
  <c r="O15" i="2"/>
  <c r="U15" i="2" s="1"/>
  <c r="AA15" i="2" s="1"/>
  <c r="N15" i="2"/>
  <c r="H15" i="2"/>
  <c r="E15" i="2" a="1"/>
  <c r="E15" i="2" s="1"/>
  <c r="F15" i="2" s="1"/>
  <c r="D15" i="2" a="1"/>
  <c r="D15" i="2" s="1"/>
  <c r="AF14" i="2"/>
  <c r="Z14" i="2"/>
  <c r="T14" i="2"/>
  <c r="O14" i="2"/>
  <c r="U14" i="2" s="1"/>
  <c r="AA14" i="2" s="1"/>
  <c r="N14" i="2"/>
  <c r="H14" i="2"/>
  <c r="E14" i="2" a="1"/>
  <c r="E14" i="2" s="1"/>
  <c r="F14" i="2" s="1"/>
  <c r="D14" i="2" a="1"/>
  <c r="D14" i="2" s="1"/>
  <c r="AF12" i="2"/>
  <c r="Z12" i="2"/>
  <c r="U12" i="2"/>
  <c r="AA13" i="2" s="1"/>
  <c r="T12" i="2"/>
  <c r="N12" i="2"/>
  <c r="AH12" i="2"/>
  <c r="H12" i="2"/>
  <c r="E12" i="2" a="1"/>
  <c r="E12" i="2" s="1"/>
  <c r="F12" i="2" s="1"/>
  <c r="D12" i="2" a="1"/>
  <c r="D12" i="2" s="1"/>
  <c r="AF11" i="2"/>
  <c r="Z11" i="2"/>
  <c r="T11" i="2"/>
  <c r="O11" i="2"/>
  <c r="U11" i="2" s="1"/>
  <c r="AA11" i="2" s="1"/>
  <c r="N11" i="2"/>
  <c r="H11" i="2"/>
  <c r="E11" i="2" a="1"/>
  <c r="E11" i="2" s="1"/>
  <c r="F11" i="2" s="1"/>
  <c r="D11" i="2" a="1"/>
  <c r="D11" i="2" s="1"/>
  <c r="AH14" i="2" l="1"/>
  <c r="AA39" i="2"/>
  <c r="AA12" i="2"/>
  <c r="AH11" i="2"/>
  <c r="AA32" i="2"/>
  <c r="AA33" i="2"/>
  <c r="AH15" i="2"/>
  <c r="AH16" i="2"/>
  <c r="AH22" i="2"/>
  <c r="AH23" i="2"/>
  <c r="AH29" i="2"/>
  <c r="AH30" i="2"/>
  <c r="AH34" i="2"/>
  <c r="AH20" i="2"/>
  <c r="AH21" i="2"/>
  <c r="AH24" i="2"/>
  <c r="AH28" i="2"/>
  <c r="AH31" i="2"/>
  <c r="AH32" i="2"/>
  <c r="O60" i="1"/>
  <c r="U60" i="1" s="1"/>
  <c r="AA60" i="1" s="1"/>
  <c r="AG60" i="1" s="1"/>
  <c r="O59" i="1"/>
  <c r="U59" i="1" s="1"/>
  <c r="AA59" i="1" s="1"/>
  <c r="AG59" i="1" s="1"/>
  <c r="O58" i="1"/>
  <c r="U58" i="1" s="1"/>
  <c r="AA58" i="1" s="1"/>
  <c r="AG58" i="1" s="1"/>
  <c r="O57" i="1"/>
  <c r="U57" i="1" s="1"/>
  <c r="AA57" i="1" s="1"/>
  <c r="AG57" i="1" s="1"/>
  <c r="O56" i="1"/>
  <c r="U56" i="1" s="1"/>
  <c r="AA56" i="1" s="1"/>
  <c r="AG56" i="1" s="1"/>
  <c r="O55" i="1"/>
  <c r="U55" i="1" s="1"/>
  <c r="AA55" i="1" s="1"/>
  <c r="AG55" i="1" s="1"/>
  <c r="O50" i="1"/>
  <c r="U50" i="1" s="1"/>
  <c r="AA50" i="1" s="1"/>
  <c r="AG50" i="1" s="1"/>
  <c r="O49" i="1"/>
  <c r="U49" i="1" s="1"/>
  <c r="O48" i="1"/>
  <c r="U48" i="1" s="1"/>
  <c r="O47" i="1"/>
  <c r="U47" i="1" s="1"/>
  <c r="O46" i="1"/>
  <c r="U46" i="1" s="1"/>
  <c r="O42" i="1"/>
  <c r="U42" i="1" s="1"/>
  <c r="O41" i="1"/>
  <c r="U41" i="1" s="1"/>
  <c r="O40" i="1"/>
  <c r="U40" i="1" s="1"/>
  <c r="AA40" i="1" s="1"/>
  <c r="AG40" i="1" s="1"/>
  <c r="O39" i="1"/>
  <c r="U39" i="1" s="1"/>
  <c r="AA39" i="1" s="1"/>
  <c r="AG39" i="1" s="1"/>
  <c r="O38" i="1"/>
  <c r="U38" i="1" s="1"/>
  <c r="AA38" i="1" s="1"/>
  <c r="AG38" i="1" s="1"/>
  <c r="O34" i="1"/>
  <c r="U34" i="1" s="1"/>
  <c r="AA34" i="1" s="1"/>
  <c r="AG34" i="1" s="1"/>
  <c r="O33" i="1"/>
  <c r="U33" i="1" s="1"/>
  <c r="AA33" i="1" s="1"/>
  <c r="AG33" i="1" s="1"/>
  <c r="O32" i="1"/>
  <c r="U32" i="1" s="1"/>
  <c r="AA32" i="1" s="1"/>
  <c r="AG32" i="1" s="1"/>
  <c r="O31" i="1"/>
  <c r="U31" i="1" s="1"/>
  <c r="AA31" i="1" s="1"/>
  <c r="AG31" i="1" s="1"/>
  <c r="O30" i="1"/>
  <c r="U30" i="1" s="1"/>
  <c r="AA30" i="1" s="1"/>
  <c r="AG30" i="1" s="1"/>
  <c r="O29" i="1"/>
  <c r="U29" i="1" s="1"/>
  <c r="AA29" i="1" s="1"/>
  <c r="AG29" i="1" s="1"/>
  <c r="O24" i="1"/>
  <c r="U24" i="1" s="1"/>
  <c r="AA24" i="1" s="1"/>
  <c r="AG24" i="1" s="1"/>
  <c r="O23" i="1"/>
  <c r="U23" i="1" s="1"/>
  <c r="AA23" i="1" s="1"/>
  <c r="AG23" i="1" s="1"/>
  <c r="O21" i="1"/>
  <c r="U21" i="1" s="1"/>
  <c r="AA21" i="1" s="1"/>
  <c r="AG21" i="1" s="1"/>
  <c r="O17" i="1"/>
  <c r="U17" i="1" s="1"/>
  <c r="AA17" i="1" s="1"/>
  <c r="AG17" i="1" s="1"/>
  <c r="O16" i="1"/>
  <c r="U16" i="1" s="1"/>
  <c r="AA16" i="1" s="1"/>
  <c r="AG16" i="1" s="1"/>
  <c r="O15" i="1"/>
  <c r="U15" i="1" s="1"/>
  <c r="AA15" i="1" s="1"/>
  <c r="AG15" i="1" s="1"/>
  <c r="O14" i="1"/>
  <c r="U14" i="1" s="1"/>
  <c r="AA14" i="1" s="1"/>
  <c r="AG14" i="1" s="1"/>
  <c r="O13" i="1"/>
  <c r="U13" i="1" s="1"/>
  <c r="AA13" i="1" s="1"/>
  <c r="AG13" i="1" s="1"/>
  <c r="E60" i="1" l="1" a="1"/>
  <c r="E60" i="1" s="1"/>
  <c r="F60" i="1" s="1"/>
  <c r="D60" i="1" a="1"/>
  <c r="D60" i="1" s="1"/>
  <c r="E59" i="1" a="1"/>
  <c r="E59" i="1" s="1"/>
  <c r="F59" i="1" s="1"/>
  <c r="D59" i="1" a="1"/>
  <c r="D59" i="1" s="1"/>
  <c r="E58" i="1" a="1"/>
  <c r="E58" i="1" s="1"/>
  <c r="F58" i="1" s="1"/>
  <c r="D58" i="1" a="1"/>
  <c r="D58" i="1" s="1"/>
  <c r="E57" i="1" a="1"/>
  <c r="E57" i="1" s="1"/>
  <c r="F57" i="1" s="1"/>
  <c r="D57" i="1" a="1"/>
  <c r="D57" i="1" s="1"/>
  <c r="E56" i="1" a="1"/>
  <c r="E56" i="1" s="1"/>
  <c r="F56" i="1" s="1"/>
  <c r="D56" i="1" a="1"/>
  <c r="D56" i="1" s="1"/>
  <c r="E55" i="1" a="1"/>
  <c r="E55" i="1" s="1"/>
  <c r="F55" i="1" s="1"/>
  <c r="D55" i="1" a="1"/>
  <c r="D55" i="1" s="1"/>
  <c r="E51" i="1" a="1"/>
  <c r="E51" i="1" s="1"/>
  <c r="F51" i="1" s="1"/>
  <c r="D51" i="1" a="1"/>
  <c r="D51" i="1" s="1"/>
  <c r="E50" i="1" a="1"/>
  <c r="E50" i="1" s="1"/>
  <c r="F50" i="1" s="1"/>
  <c r="D50" i="1" a="1"/>
  <c r="D50" i="1" s="1"/>
  <c r="E49" i="1" a="1"/>
  <c r="E49" i="1" s="1"/>
  <c r="F49" i="1" s="1"/>
  <c r="D49" i="1" a="1"/>
  <c r="D49" i="1" s="1"/>
  <c r="E48" i="1" a="1"/>
  <c r="E48" i="1" s="1"/>
  <c r="F48" i="1" s="1"/>
  <c r="D48" i="1" a="1"/>
  <c r="D48" i="1" s="1"/>
  <c r="E47" i="1" a="1"/>
  <c r="E47" i="1" s="1"/>
  <c r="F47" i="1" s="1"/>
  <c r="D47" i="1" a="1"/>
  <c r="D47" i="1" s="1"/>
  <c r="E46" i="1" a="1"/>
  <c r="E46" i="1" s="1"/>
  <c r="F46" i="1" s="1"/>
  <c r="D46" i="1" a="1"/>
  <c r="D46" i="1" s="1"/>
  <c r="E42" i="1" a="1"/>
  <c r="E42" i="1" s="1"/>
  <c r="F42" i="1" s="1"/>
  <c r="D42" i="1" a="1"/>
  <c r="D42" i="1" s="1"/>
  <c r="E41" i="1" a="1"/>
  <c r="E41" i="1" s="1"/>
  <c r="F41" i="1" s="1"/>
  <c r="D41" i="1" a="1"/>
  <c r="D41" i="1" s="1"/>
  <c r="E40" i="1" a="1"/>
  <c r="E40" i="1" s="1"/>
  <c r="F40" i="1" s="1"/>
  <c r="D40" i="1" a="1"/>
  <c r="D40" i="1" s="1"/>
  <c r="E39" i="1" a="1"/>
  <c r="E39" i="1" s="1"/>
  <c r="F39" i="1" s="1"/>
  <c r="D39" i="1" a="1"/>
  <c r="D39" i="1" s="1"/>
  <c r="E38" i="1" a="1"/>
  <c r="E38" i="1" s="1"/>
  <c r="F38" i="1" s="1"/>
  <c r="D38" i="1" a="1"/>
  <c r="D38" i="1" s="1"/>
  <c r="E34" i="1" a="1"/>
  <c r="E34" i="1" s="1"/>
  <c r="F34" i="1" s="1"/>
  <c r="D34" i="1" a="1"/>
  <c r="D34" i="1" s="1"/>
  <c r="E33" i="1" a="1"/>
  <c r="E33" i="1" s="1"/>
  <c r="F33" i="1" s="1"/>
  <c r="D33" i="1" a="1"/>
  <c r="D33" i="1" s="1"/>
  <c r="E32" i="1" a="1"/>
  <c r="E32" i="1" s="1"/>
  <c r="F32" i="1" s="1"/>
  <c r="D32" i="1" a="1"/>
  <c r="D32" i="1" s="1"/>
  <c r="E31" i="1" a="1"/>
  <c r="E31" i="1" s="1"/>
  <c r="F31" i="1" s="1"/>
  <c r="D31" i="1" a="1"/>
  <c r="D31" i="1" s="1"/>
  <c r="E30" i="1" a="1"/>
  <c r="E30" i="1" s="1"/>
  <c r="F30" i="1" s="1"/>
  <c r="D30" i="1" a="1"/>
  <c r="D30" i="1" s="1"/>
  <c r="E29" i="1" a="1"/>
  <c r="E29" i="1" s="1"/>
  <c r="F29" i="1" s="1"/>
  <c r="D29" i="1" a="1"/>
  <c r="D29" i="1" s="1"/>
  <c r="E25" i="1" a="1"/>
  <c r="E25" i="1" s="1"/>
  <c r="F25" i="1" s="1"/>
  <c r="D25" i="1" a="1"/>
  <c r="D25" i="1" s="1"/>
  <c r="E24" i="1" a="1"/>
  <c r="E24" i="1" s="1"/>
  <c r="F24" i="1" s="1"/>
  <c r="D24" i="1" a="1"/>
  <c r="D24" i="1" s="1"/>
  <c r="E23" i="1" a="1"/>
  <c r="E23" i="1" s="1"/>
  <c r="F23" i="1" s="1"/>
  <c r="D23" i="1" a="1"/>
  <c r="D23" i="1" s="1"/>
  <c r="E22" i="1" a="1"/>
  <c r="E22" i="1" s="1"/>
  <c r="F22" i="1" s="1"/>
  <c r="D22" i="1" a="1"/>
  <c r="D22" i="1" s="1"/>
  <c r="E21" i="1" a="1"/>
  <c r="E21" i="1" s="1"/>
  <c r="F21" i="1" s="1"/>
  <c r="D21" i="1" a="1"/>
  <c r="D21" i="1" s="1"/>
  <c r="AL60" i="1"/>
  <c r="AF60" i="1"/>
  <c r="T60" i="1"/>
  <c r="N60" i="1"/>
  <c r="H60" i="1"/>
  <c r="AL59" i="1"/>
  <c r="AF59" i="1"/>
  <c r="T59" i="1"/>
  <c r="N59" i="1"/>
  <c r="H59" i="1"/>
  <c r="AL58" i="1"/>
  <c r="AF58" i="1"/>
  <c r="T58" i="1"/>
  <c r="N58" i="1"/>
  <c r="H58" i="1"/>
  <c r="AL57" i="1"/>
  <c r="AF57" i="1"/>
  <c r="T57" i="1"/>
  <c r="N57" i="1"/>
  <c r="H57" i="1"/>
  <c r="AL56" i="1"/>
  <c r="AF56" i="1"/>
  <c r="T56" i="1"/>
  <c r="N56" i="1"/>
  <c r="H56" i="1"/>
  <c r="AL55" i="1"/>
  <c r="AF55" i="1"/>
  <c r="T55" i="1"/>
  <c r="N55" i="1"/>
  <c r="H55" i="1"/>
  <c r="AL51" i="1"/>
  <c r="AF51" i="1"/>
  <c r="T51" i="1"/>
  <c r="O51" i="1"/>
  <c r="U51" i="1" s="1"/>
  <c r="N51" i="1"/>
  <c r="H51" i="1"/>
  <c r="AL50" i="1"/>
  <c r="AF50" i="1"/>
  <c r="T50" i="1"/>
  <c r="N50" i="1"/>
  <c r="H50" i="1"/>
  <c r="AL49" i="1"/>
  <c r="AF49" i="1"/>
  <c r="T49" i="1"/>
  <c r="N49" i="1"/>
  <c r="H49" i="1"/>
  <c r="AL48" i="1"/>
  <c r="AF48" i="1"/>
  <c r="T48" i="1"/>
  <c r="N48" i="1"/>
  <c r="H48" i="1"/>
  <c r="AL47" i="1"/>
  <c r="AF47" i="1"/>
  <c r="T47" i="1"/>
  <c r="N47" i="1"/>
  <c r="H47" i="1"/>
  <c r="AL46" i="1"/>
  <c r="AF46" i="1"/>
  <c r="T46" i="1"/>
  <c r="N46" i="1"/>
  <c r="H46" i="1"/>
  <c r="AL42" i="1"/>
  <c r="AF42" i="1"/>
  <c r="T42" i="1"/>
  <c r="N42" i="1"/>
  <c r="H42" i="1"/>
  <c r="AL41" i="1"/>
  <c r="AF41" i="1"/>
  <c r="T41" i="1"/>
  <c r="N41" i="1"/>
  <c r="H41" i="1"/>
  <c r="AL40" i="1"/>
  <c r="AF40" i="1"/>
  <c r="T40" i="1"/>
  <c r="N40" i="1"/>
  <c r="H40" i="1"/>
  <c r="AL39" i="1"/>
  <c r="AF39" i="1"/>
  <c r="T39" i="1"/>
  <c r="N39" i="1"/>
  <c r="H39" i="1"/>
  <c r="AL38" i="1"/>
  <c r="AF38" i="1"/>
  <c r="T38" i="1"/>
  <c r="N38" i="1"/>
  <c r="H38" i="1"/>
  <c r="AL34" i="1"/>
  <c r="AF34" i="1"/>
  <c r="T34" i="1"/>
  <c r="N34" i="1"/>
  <c r="AN34" i="1"/>
  <c r="H34" i="1"/>
  <c r="AL33" i="1"/>
  <c r="AF33" i="1"/>
  <c r="T33" i="1"/>
  <c r="N33" i="1"/>
  <c r="H33" i="1"/>
  <c r="AL32" i="1"/>
  <c r="AF32" i="1"/>
  <c r="T32" i="1"/>
  <c r="N32" i="1"/>
  <c r="H32" i="1"/>
  <c r="AL31" i="1"/>
  <c r="AF31" i="1"/>
  <c r="T31" i="1"/>
  <c r="N31" i="1"/>
  <c r="H31" i="1"/>
  <c r="AL30" i="1"/>
  <c r="AF30" i="1"/>
  <c r="T30" i="1"/>
  <c r="N30" i="1"/>
  <c r="AN30" i="1"/>
  <c r="H30" i="1"/>
  <c r="AL29" i="1"/>
  <c r="AF29" i="1"/>
  <c r="T29" i="1"/>
  <c r="N29" i="1"/>
  <c r="H29" i="1"/>
  <c r="AL25" i="1"/>
  <c r="AF25" i="1"/>
  <c r="T25" i="1"/>
  <c r="O25" i="1"/>
  <c r="U25" i="1" s="1"/>
  <c r="N25" i="1"/>
  <c r="H25" i="1"/>
  <c r="AL24" i="1"/>
  <c r="AF24" i="1"/>
  <c r="T24" i="1"/>
  <c r="N24" i="1"/>
  <c r="AN24" i="1"/>
  <c r="H24" i="1"/>
  <c r="AL23" i="1"/>
  <c r="AF23" i="1"/>
  <c r="T23" i="1"/>
  <c r="N23" i="1"/>
  <c r="AN23" i="1"/>
  <c r="H23" i="1"/>
  <c r="AL22" i="1"/>
  <c r="AF22" i="1"/>
  <c r="T22" i="1"/>
  <c r="O22" i="1"/>
  <c r="U22" i="1" s="1"/>
  <c r="AA22" i="1" s="1"/>
  <c r="AG22" i="1" s="1"/>
  <c r="N22" i="1"/>
  <c r="H22" i="1"/>
  <c r="AL21" i="1"/>
  <c r="AF21" i="1"/>
  <c r="T21" i="1"/>
  <c r="N21" i="1"/>
  <c r="H21" i="1"/>
  <c r="AL17" i="1"/>
  <c r="AF17" i="1"/>
  <c r="T17" i="1"/>
  <c r="N17" i="1"/>
  <c r="H17" i="1"/>
  <c r="AL16" i="1"/>
  <c r="AF16" i="1"/>
  <c r="T16" i="1"/>
  <c r="N16" i="1"/>
  <c r="AN16" i="1"/>
  <c r="H16" i="1"/>
  <c r="AL15" i="1"/>
  <c r="AF15" i="1"/>
  <c r="T15" i="1"/>
  <c r="N15" i="1"/>
  <c r="H15" i="1"/>
  <c r="AL14" i="1"/>
  <c r="AF14" i="1"/>
  <c r="T14" i="1"/>
  <c r="N14" i="1"/>
  <c r="H14" i="1"/>
  <c r="AL13" i="1"/>
  <c r="AF13" i="1"/>
  <c r="T13" i="1"/>
  <c r="N13" i="1"/>
  <c r="AN13" i="1"/>
  <c r="H13" i="1"/>
  <c r="AN14" i="1" l="1"/>
  <c r="AN25" i="1"/>
  <c r="AN22" i="1"/>
  <c r="AN21" i="1"/>
  <c r="AN32" i="1"/>
  <c r="AN33" i="1"/>
  <c r="AN15" i="1"/>
  <c r="AN29" i="1"/>
  <c r="AN17" i="1"/>
  <c r="AN31" i="1"/>
  <c r="E17" i="1" a="1"/>
  <c r="E17" i="1" s="1"/>
  <c r="F17" i="1" s="1"/>
  <c r="D17" i="1" a="1"/>
  <c r="D17" i="1" s="1"/>
  <c r="E16" i="1" a="1"/>
  <c r="E16" i="1" s="1"/>
  <c r="F16" i="1" s="1"/>
  <c r="D16" i="1" a="1"/>
  <c r="D16" i="1" s="1"/>
  <c r="E15" i="1" a="1"/>
  <c r="E15" i="1" s="1"/>
  <c r="F15" i="1" s="1"/>
  <c r="D15" i="1" a="1"/>
  <c r="D15" i="1" s="1"/>
  <c r="E14" i="1" a="1"/>
  <c r="E14" i="1" s="1"/>
  <c r="F14" i="1" s="1"/>
  <c r="D14" i="1" a="1"/>
  <c r="D14" i="1" s="1"/>
  <c r="E13" i="1" l="1" a="1"/>
  <c r="E13" i="1" s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D13" i="1" l="1" a="1"/>
  <c r="D13" i="1" s="1"/>
  <c r="F13" i="1" s="1"/>
</calcChain>
</file>

<file path=xl/sharedStrings.xml><?xml version="1.0" encoding="utf-8"?>
<sst xmlns="http://schemas.openxmlformats.org/spreadsheetml/2006/main" count="5997" uniqueCount="367">
  <si>
    <t xml:space="preserve"> </t>
  </si>
  <si>
    <t>Week 1</t>
  </si>
  <si>
    <t>Week 2</t>
  </si>
  <si>
    <t>Week 3</t>
  </si>
  <si>
    <t>Week 4</t>
  </si>
  <si>
    <t>Week 5: Deload</t>
  </si>
  <si>
    <t>Sets</t>
  </si>
  <si>
    <t>Weight</t>
  </si>
  <si>
    <t>Rep Goal</t>
  </si>
  <si>
    <t>Rep Results</t>
  </si>
  <si>
    <t>*Rating</t>
  </si>
  <si>
    <t>3/fail</t>
  </si>
  <si>
    <t>2/fail</t>
  </si>
  <si>
    <t>1/fail</t>
  </si>
  <si>
    <t>1/2 reps of Week 1</t>
  </si>
  <si>
    <t>Reps</t>
  </si>
  <si>
    <t>(Select from drop-down menus)</t>
  </si>
  <si>
    <t>Triceps</t>
  </si>
  <si>
    <t>Biceps</t>
  </si>
  <si>
    <t>Calves</t>
  </si>
  <si>
    <t>Quads</t>
  </si>
  <si>
    <t>Exercise Rating Menu:</t>
  </si>
  <si>
    <t>Horizontal Push</t>
  </si>
  <si>
    <t>Medium Grip Bench Press</t>
  </si>
  <si>
    <t>Close Grip Bench Press</t>
  </si>
  <si>
    <t>Wide Grip Bench Press</t>
  </si>
  <si>
    <t>Pushup</t>
  </si>
  <si>
    <t>Close Grip Pushup</t>
  </si>
  <si>
    <t>Low Incline Dumbbell Press</t>
  </si>
  <si>
    <t>Incline Medium Grip Bench Press</t>
  </si>
  <si>
    <t>Incline Close Grip Bench Press</t>
  </si>
  <si>
    <t>Incline Wide Grip Bench Press</t>
  </si>
  <si>
    <t>Standing Barbell Shoulder Press</t>
  </si>
  <si>
    <t>Standing Dumbbell Shoulder Press</t>
  </si>
  <si>
    <t>Seated Barbell Shoulder Press</t>
  </si>
  <si>
    <t>Seated Dumbbell Shoulder Press</t>
  </si>
  <si>
    <t>Incline Dumbbell Press</t>
  </si>
  <si>
    <t>Chest Isolation</t>
  </si>
  <si>
    <t>Incline Dumbbell Flye</t>
  </si>
  <si>
    <t>Cable Flye</t>
  </si>
  <si>
    <t>Machine Chest Flye</t>
  </si>
  <si>
    <t>2-Arm Dumbbell Row</t>
  </si>
  <si>
    <t>1-Arm Dumbbell Row</t>
  </si>
  <si>
    <t>Normal Grip Pulldown</t>
  </si>
  <si>
    <t>Wide-Grip Pulldown</t>
  </si>
  <si>
    <t>Narrow Grip Pulldown</t>
  </si>
  <si>
    <t>Barbell Upright Row</t>
  </si>
  <si>
    <t>Dumbbell Upright Row</t>
  </si>
  <si>
    <t>Dumbbell Side Lateral Raise</t>
  </si>
  <si>
    <t>Cable Upright Row</t>
  </si>
  <si>
    <t>Dumbbell Rear Lateral Raise</t>
  </si>
  <si>
    <t>Barbell Facepull</t>
  </si>
  <si>
    <t>Horizontal Triceps</t>
  </si>
  <si>
    <t>Cable Tricep Pushdown</t>
  </si>
  <si>
    <t>Bar Skull</t>
  </si>
  <si>
    <t>Assisted Dips</t>
  </si>
  <si>
    <t>Dips</t>
  </si>
  <si>
    <t>Vertical Triceps</t>
  </si>
  <si>
    <t>Barbell Overhead Tricep Extension</t>
  </si>
  <si>
    <t>EZ Bar Overhead Tricep Extension</t>
  </si>
  <si>
    <t>Cable Overhead Tricep Extension</t>
  </si>
  <si>
    <t>Barbell Curl</t>
  </si>
  <si>
    <t xml:space="preserve">EZ Curl </t>
  </si>
  <si>
    <t>2-Arm Dumbbell Curl</t>
  </si>
  <si>
    <t>High Bar Squat</t>
  </si>
  <si>
    <t>Leg Press</t>
  </si>
  <si>
    <t>Barbell Walking Lunge</t>
  </si>
  <si>
    <t>Dumbbell Walking Lunge</t>
  </si>
  <si>
    <t xml:space="preserve">Front Squat </t>
  </si>
  <si>
    <t>Sumo Deadlift</t>
  </si>
  <si>
    <t>25's Deadlift</t>
  </si>
  <si>
    <t>Low Bar Good Morning</t>
  </si>
  <si>
    <t>High Bar Good Morning</t>
  </si>
  <si>
    <t>Seated Leg Curl</t>
  </si>
  <si>
    <t>Calves on Leg Press</t>
  </si>
  <si>
    <t>Stair Calves</t>
  </si>
  <si>
    <t>Smith Machine Calves</t>
  </si>
  <si>
    <t>Abs</t>
  </si>
  <si>
    <t>V-Up</t>
  </si>
  <si>
    <t>Slant Board Sit-Up</t>
  </si>
  <si>
    <t>Reaching Sit-Up</t>
  </si>
  <si>
    <t>Hanging Knee Raise</t>
  </si>
  <si>
    <t>(-1 = I was very sore and tight in the muscles worked in this exercise (from the last time I trained them), and the reps were very tough to complete.)</t>
  </si>
  <si>
    <t>(0 = I was noticeably sore and tight in the muscles worked in this exercise (from the last time I trained them), and the reps were tough but manageable to complete.)</t>
  </si>
  <si>
    <t>(1 = I wasn't very sore or tight in the muscles worked in this exercise (from the last time I trained them), and the reps were no major struggle to complete.)</t>
  </si>
  <si>
    <t>Day 1:</t>
  </si>
  <si>
    <t>Day 2:</t>
  </si>
  <si>
    <t>1.) Choose Your Exercises Below</t>
  </si>
  <si>
    <t>Exercise</t>
  </si>
  <si>
    <t xml:space="preserve">4.) Begin Training Using The </t>
  </si>
  <si>
    <t>Exercises, Sets, and Rep Goals</t>
  </si>
  <si>
    <t>of Each Week</t>
  </si>
  <si>
    <r>
      <rPr>
        <b/>
        <sz val="14"/>
        <color theme="1"/>
        <rFont val="Calibri"/>
        <family val="2"/>
        <scheme val="minor"/>
      </rPr>
      <t>5.) *Rating Guide:</t>
    </r>
    <r>
      <rPr>
        <sz val="11"/>
        <color theme="1"/>
        <rFont val="Calibri"/>
        <family val="2"/>
        <scheme val="minor"/>
      </rPr>
      <t xml:space="preserve">     (select this from the blue drop down boxes  below as you train and rate each exercise)</t>
    </r>
  </si>
  <si>
    <t xml:space="preserve">6.) Deload by Following the Instructions For Lighter and Easier Training Below </t>
  </si>
  <si>
    <t xml:space="preserve">So That You Can Recover For the Next Round of Great Training! </t>
  </si>
  <si>
    <t>Instructions For Each</t>
  </si>
  <si>
    <t>Exercise You Chose</t>
  </si>
  <si>
    <t xml:space="preserve">2.) Watch Video </t>
  </si>
  <si>
    <t>Your 10RMs</t>
  </si>
  <si>
    <t>Below</t>
  </si>
  <si>
    <t>3.) Estimate</t>
  </si>
  <si>
    <t>(Type in the weight</t>
  </si>
  <si>
    <t xml:space="preserve"> for each exercise)</t>
  </si>
  <si>
    <t>Day 3:</t>
  </si>
  <si>
    <t>Front Delts</t>
  </si>
  <si>
    <t>Side Delts</t>
  </si>
  <si>
    <t>Hamstrings Isolation</t>
  </si>
  <si>
    <t>Hamstrings Hip Hinge</t>
  </si>
  <si>
    <t>Glutes</t>
  </si>
  <si>
    <t>Machine Crunch</t>
  </si>
  <si>
    <t>Modified Candlestick</t>
  </si>
  <si>
    <t>Calves on Calf Machine</t>
  </si>
  <si>
    <t>Close Grip Barbell Curl</t>
  </si>
  <si>
    <t>Cable Curl</t>
  </si>
  <si>
    <t>Incline Dumbbell Curl</t>
  </si>
  <si>
    <t>Dumbbell Spider Curl</t>
  </si>
  <si>
    <t>Alternating Dumbbell Curl</t>
  </si>
  <si>
    <t>Rear Delts</t>
  </si>
  <si>
    <t>Dumbbell Facepull</t>
  </si>
  <si>
    <t>Thumbs Down Lateral Raise</t>
  </si>
  <si>
    <t>Traps</t>
  </si>
  <si>
    <t>Barbell Bent Over Shrug</t>
  </si>
  <si>
    <t>Dumbbell Shrug</t>
  </si>
  <si>
    <t>Dumbbell Bent Over Shrug</t>
  </si>
  <si>
    <t>JM Press</t>
  </si>
  <si>
    <t>Cable Rope Pushdown</t>
  </si>
  <si>
    <t>Horizonal Back</t>
  </si>
  <si>
    <t>Chest Supported Row</t>
  </si>
  <si>
    <t>Row Machine</t>
  </si>
  <si>
    <t>Cable Row</t>
  </si>
  <si>
    <t>Vertical Back</t>
  </si>
  <si>
    <t>Overhand Pullup</t>
  </si>
  <si>
    <t>Hack Squat</t>
  </si>
  <si>
    <t>Sumo Squat</t>
  </si>
  <si>
    <t>Deadlift</t>
  </si>
  <si>
    <t>Stiff-Legged Deadlift</t>
  </si>
  <si>
    <t>45 Degree Back Raise</t>
  </si>
  <si>
    <t>Single-Leg Leg Curl</t>
  </si>
  <si>
    <t>Flat Dumbbell Flye</t>
  </si>
  <si>
    <t>High Cable Flye</t>
  </si>
  <si>
    <t>Cable Incline Flye</t>
  </si>
  <si>
    <t>Pec Dec Flye</t>
  </si>
  <si>
    <t>Flat Dumbbell Bench Press</t>
  </si>
  <si>
    <t>Incline Push</t>
  </si>
  <si>
    <t>Incline Machine Bench Press</t>
  </si>
  <si>
    <t>Shoulder Press Machine</t>
  </si>
  <si>
    <t>Hanging Strait Leg Raise</t>
  </si>
  <si>
    <t>Dummbell Twist Curl</t>
  </si>
  <si>
    <t>Hammer Curl</t>
  </si>
  <si>
    <t>Cable Rope Twist Curl</t>
  </si>
  <si>
    <t>Cable Facepull</t>
  </si>
  <si>
    <t>Barbell Shrug</t>
  </si>
  <si>
    <t>Skullcrusher</t>
  </si>
  <si>
    <t>Dumbbell Skullcrusher</t>
  </si>
  <si>
    <t>Seated EZ Bar Overhead Tricep Extension</t>
  </si>
  <si>
    <t>Seated Barbell Overhead Tricep Extension</t>
  </si>
  <si>
    <t>Barbell Bent Over Row</t>
  </si>
  <si>
    <t>Underhand EZ Bar Row</t>
  </si>
  <si>
    <t>Row to Chest</t>
  </si>
  <si>
    <t>Parallel Pullup</t>
  </si>
  <si>
    <t>Underhand Pullup</t>
  </si>
  <si>
    <t>Wide Grip Pullup</t>
  </si>
  <si>
    <t>Assisted Overhand Pullup</t>
  </si>
  <si>
    <t>Assisted Parallel Pullup</t>
  </si>
  <si>
    <t>Assisted Underhand Pullup</t>
  </si>
  <si>
    <t>Parallel Pulldown</t>
  </si>
  <si>
    <t>Underhand Pulldown</t>
  </si>
  <si>
    <t>Close Stance Feet Forward Squats</t>
  </si>
  <si>
    <t>Machine Feet Forward Squat</t>
  </si>
  <si>
    <t>Front Squat (Alernate Grip)</t>
  </si>
  <si>
    <t xml:space="preserve">Deficit Deadlift </t>
  </si>
  <si>
    <t>Hex Bar Deadlift</t>
  </si>
  <si>
    <t>Lying Leg Curl</t>
  </si>
  <si>
    <t>Flat Machine Bench Press</t>
  </si>
  <si>
    <t>High Incline Dumbbell Press</t>
  </si>
  <si>
    <t>Chest Isolation or Triceps</t>
  </si>
  <si>
    <t>Incline Push or Front Delts</t>
  </si>
  <si>
    <t>Rear Delts or Side Delts</t>
  </si>
  <si>
    <t>https://youtu.be/GWeVF2aVk8g</t>
  </si>
  <si>
    <t>https://youtu.be/JYiWXFIikW4</t>
  </si>
  <si>
    <t>https://youtu.be/ENaZCLrz8_c</t>
  </si>
  <si>
    <t>https://youtu.be/vz97voWk3jU</t>
  </si>
  <si>
    <t>https://youtu.be/sPIBL43Ds48</t>
  </si>
  <si>
    <t>https://youtu.be/dmwMfjPQIP8</t>
  </si>
  <si>
    <t>https://youtu.be/5p-vP_XyNaA</t>
  </si>
  <si>
    <t>https://youtu.be/wrPN51LyOUE</t>
  </si>
  <si>
    <t>https://youtu.be/mucRuC4sEjQ</t>
  </si>
  <si>
    <t>https://youtu.be/oRRs1bGzimM</t>
  </si>
  <si>
    <t>https://youtu.be/IkrC1u5e-RQ</t>
  </si>
  <si>
    <t>https://youtu.be/tYpquedo9e0</t>
  </si>
  <si>
    <t>https://youtu.be/MCjBeB844rU</t>
  </si>
  <si>
    <t>https://youtu.be/GztM7atVgd8</t>
  </si>
  <si>
    <t>https://youtu.be/yYB76DOBPsM</t>
  </si>
  <si>
    <t>https://youtu.be/nW7w5vG6IIc</t>
  </si>
  <si>
    <t>https://youtu.be/2jsTYbOkx1U</t>
  </si>
  <si>
    <t>https://youtu.be/DcRJ3bLJuVw</t>
  </si>
  <si>
    <t>https://youtu.be/xsOm9xn83-8</t>
  </si>
  <si>
    <t>https://youtu.be/y_GK6fn7raU</t>
  </si>
  <si>
    <t>https://youtu.be/S97e09rLmEU</t>
  </si>
  <si>
    <t>https://youtu.be/sR_EdrSruyQ</t>
  </si>
  <si>
    <t>https://youtu.be/BvX7g1yr1pY</t>
  </si>
  <si>
    <t>https://youtu.be/d90AskSQcDc</t>
  </si>
  <si>
    <t>https://youtu.be/Ana4dJbCvxE</t>
  </si>
  <si>
    <t>https://youtu.be/c32OxRaEhxM</t>
  </si>
  <si>
    <t>https://youtu.be/fbFISuP7Ezk</t>
  </si>
  <si>
    <t>https://youtu.be/KkpCTyjGlZo</t>
  </si>
  <si>
    <t>https://youtu.be/FoZM6vuuKBc</t>
  </si>
  <si>
    <t>https://youtu.be/pg3hz43P09w</t>
  </si>
  <si>
    <t>https://youtu.be/7P2LTF73EOM</t>
  </si>
  <si>
    <t>https://youtu.be/hR8aOS5LZjU</t>
  </si>
  <si>
    <t>https://youtu.be/6DiJh6_jeoo</t>
  </si>
  <si>
    <t>https://youtu.be/z3yCDRGrQTM</t>
  </si>
  <si>
    <t>https://youtu.be/S3NIBLmlKaU</t>
  </si>
  <si>
    <t>https://youtu.be/hJLXuvZd05w</t>
  </si>
  <si>
    <t>https://youtu.be/daSL236nYZs</t>
  </si>
  <si>
    <t>https://youtu.be/B48xWtzMHxk</t>
  </si>
  <si>
    <t>https://youtu.be/a5_JKN7j7Ug</t>
  </si>
  <si>
    <t>https://youtu.be/TtXlapucVxM</t>
  </si>
  <si>
    <t>https://youtu.be/B33bKk_r5PU</t>
  </si>
  <si>
    <t>https://youtu.be/tu2Q82-HMg0</t>
  </si>
  <si>
    <t>https://youtu.be/gYbmiluG5Ho</t>
  </si>
  <si>
    <t>https://youtu.be/U3SkMY6jw5M</t>
  </si>
  <si>
    <t>https://youtu.be/He-GN_4MAY4</t>
  </si>
  <si>
    <t>https://youtu.be/pOX1m37rOWo</t>
  </si>
  <si>
    <t>https://youtu.be/aNzU6AYZiEs</t>
  </si>
  <si>
    <t>https://youtu.be/B21LHpkamJM</t>
  </si>
  <si>
    <t>https://youtu.be/o2qSVwxiFk4</t>
  </si>
  <si>
    <t>https://youtu.be/ROIrNQJBKZ0</t>
  </si>
  <si>
    <t>https://youtu.be/tRT-cLlXJZ0</t>
  </si>
  <si>
    <t>https://youtu.be/Wdv_3ojsPhU</t>
  </si>
  <si>
    <t>https://youtu.be/4Idz7uwm3OU</t>
  </si>
  <si>
    <t>https://youtu.be/J44yAQ_LXXU</t>
  </si>
  <si>
    <t>https://youtu.be/o1yPuXatVRs</t>
  </si>
  <si>
    <t>https://youtu.be/y47HOtqxZkg</t>
  </si>
  <si>
    <t>https://youtu.be/NF4nbNsqreQ</t>
  </si>
  <si>
    <t>https://youtu.be/lFyDmuDjRts</t>
  </si>
  <si>
    <t>https://youtu.be/SmRa30Jci54</t>
  </si>
  <si>
    <t>https://youtu.be/HOWPPDueZY8</t>
  </si>
  <si>
    <t>https://youtu.be/ghHW6sETs-I</t>
  </si>
  <si>
    <t>https://youtu.be/UNo4yBbidG4</t>
  </si>
  <si>
    <t>https://youtu.be/2PC8eYTte5w</t>
  </si>
  <si>
    <t>https://youtu.be/gQ179IUjMsQ</t>
  </si>
  <si>
    <t>https://youtu.be/uMjeHo2_EwM</t>
  </si>
  <si>
    <t>https://youtu.be/bxfHw1LvH24</t>
  </si>
  <si>
    <t>https://youtu.be/xyoFXl-k644</t>
  </si>
  <si>
    <t>https://youtu.be/QzjjwxZOVdE</t>
  </si>
  <si>
    <t>https://youtu.be/2-o_-HTPhv8</t>
  </si>
  <si>
    <t>https://youtu.be/ppluAD4MHK8</t>
  </si>
  <si>
    <t>https://youtu.be/SYji94GabJg</t>
  </si>
  <si>
    <t>https://youtu.be/mJSsWpuyiCM</t>
  </si>
  <si>
    <t>https://youtu.be/SOyO4LHjhX4</t>
  </si>
  <si>
    <t>https://youtu.be/lNYA35p8XJQ</t>
  </si>
  <si>
    <t>https://youtu.be/uFEPuNtHoOU</t>
  </si>
  <si>
    <t>https://youtu.be/vNgwqFsVstY</t>
  </si>
  <si>
    <t>https://youtu.be/LRgZFHceZGo</t>
  </si>
  <si>
    <t>https://youtu.be/wjw-4R5VR20</t>
  </si>
  <si>
    <t>https://youtu.be/WWS1rPFPyiQ</t>
  </si>
  <si>
    <t>https://youtu.be/7If7L0lAur8</t>
  </si>
  <si>
    <t>https://youtu.be/xp1IeyTOB4U</t>
  </si>
  <si>
    <t>https://youtu.be/euEPxA3gsDo</t>
  </si>
  <si>
    <t>https://youtu.be/f-_q_3tN6Yo</t>
  </si>
  <si>
    <t>https://youtu.be/zbYgjREbdb0</t>
  </si>
  <si>
    <t>https://youtu.be/Z3AC4mmiKhw</t>
  </si>
  <si>
    <t>https://youtu.be/hzHJugCcT6g</t>
  </si>
  <si>
    <t>https://youtu.be/OMUGU1Vh8Ao</t>
  </si>
  <si>
    <t>https://youtu.be/m4KB9-Uo4Kc</t>
  </si>
  <si>
    <t>https://youtu.be/BHxrogNaKoo</t>
  </si>
  <si>
    <t>https://youtu.be/SMln-yOUKSA</t>
  </si>
  <si>
    <t>https://youtu.be/t2Kk-TOhq14</t>
  </si>
  <si>
    <t>https://youtu.be/_GBEHrc_V5U</t>
  </si>
  <si>
    <t>https://youtu.be/60Ai9_c60xg</t>
  </si>
  <si>
    <t>https://youtu.be/ipoTKasbDyQ</t>
  </si>
  <si>
    <t>https://youtu.be/6L7xI3jO_GU</t>
  </si>
  <si>
    <t>https://youtu.be/UPGRju60F60</t>
  </si>
  <si>
    <t>https://youtu.be/ZYM1mNayaeI</t>
  </si>
  <si>
    <t>https://youtu.be/Dl-by6_vATQ</t>
  </si>
  <si>
    <t>https://youtu.be/ILToidt_G0U</t>
  </si>
  <si>
    <t>https://youtu.be/20_pP7oaH34</t>
  </si>
  <si>
    <t>https://youtu.be/3s_QUA4HcxI</t>
  </si>
  <si>
    <t>https://youtu.be/cg4tsxQ1BP4</t>
  </si>
  <si>
    <t>https://youtu.be/TM_PeJIdQwE</t>
  </si>
  <si>
    <t>https://youtu.be/PFtO-p5VLO0</t>
  </si>
  <si>
    <t>https://youtu.be/zWRCV_td3I8</t>
  </si>
  <si>
    <t>https://youtu.be/MDuOnEyof1w</t>
  </si>
  <si>
    <t>https://youtu.be/efDlxayx234</t>
  </si>
  <si>
    <t>https://youtu.be/LYZDsNv8kJ8</t>
  </si>
  <si>
    <t>https://youtu.be/2JIPv1E5a0I</t>
  </si>
  <si>
    <t>https://youtu.be/eaI0E6ZcwM4</t>
  </si>
  <si>
    <t>https://youtu.be/n9RZ6FEthGU</t>
  </si>
  <si>
    <t>https://youtu.be/dF9Pm_-2zmg</t>
  </si>
  <si>
    <t>https://youtu.be/RGFdTZznnRs</t>
  </si>
  <si>
    <t>https://youtu.be/YIqmLutlM1g</t>
  </si>
  <si>
    <t>https://youtu.be/W6kJbZeFssU</t>
  </si>
  <si>
    <t>https://youtu.be/Ax_6UXGQo7o</t>
  </si>
  <si>
    <t>Link</t>
  </si>
  <si>
    <t>Category</t>
  </si>
  <si>
    <t>Table name</t>
  </si>
  <si>
    <t>Rear_Delts</t>
  </si>
  <si>
    <t>Side_Delts</t>
  </si>
  <si>
    <t>Horizontal_Triceps</t>
  </si>
  <si>
    <t>Vertical_Triceps</t>
  </si>
  <si>
    <t>Horizonal_Back</t>
  </si>
  <si>
    <t>Vertical_Back</t>
  </si>
  <si>
    <t>Hamstrings_Hip_Hinge</t>
  </si>
  <si>
    <t>Hamstrings_Isolation</t>
  </si>
  <si>
    <t>Chest_Isolation</t>
  </si>
  <si>
    <t>Horizontal_Push</t>
  </si>
  <si>
    <t>Incline_Push</t>
  </si>
  <si>
    <t>Front_Delts</t>
  </si>
  <si>
    <t>Incline_Push_or_Front_Delts</t>
  </si>
  <si>
    <t>Chest_Isolation_or_Triceps</t>
  </si>
  <si>
    <t>Rear_or_Side_Delts</t>
  </si>
  <si>
    <t>Abs[Exercise]</t>
  </si>
  <si>
    <t>Calves[Exercise]</t>
  </si>
  <si>
    <t>Biceps[Exercise]</t>
  </si>
  <si>
    <t>Rear_Delts[Exercise]</t>
  </si>
  <si>
    <t>Side_Delts[Exercise]</t>
  </si>
  <si>
    <t>Traps[Exercise]</t>
  </si>
  <si>
    <t>Horizontal_Triceps[Exercise]</t>
  </si>
  <si>
    <t>Vertical_Triceps[Exercise]</t>
  </si>
  <si>
    <t>Vertical_Back[Exercise]</t>
  </si>
  <si>
    <t>Quads[Exercise]</t>
  </si>
  <si>
    <t>Glutes[Exercise]</t>
  </si>
  <si>
    <t>Hamstrings_Hip_Hinge[Exercise]</t>
  </si>
  <si>
    <t>Hamstrings_Isolation[Exercise]</t>
  </si>
  <si>
    <t>Chest_Isolation[Exercise]</t>
  </si>
  <si>
    <t>Horizontal_Push[Exercise]</t>
  </si>
  <si>
    <t>Incline_Push[Exercise]</t>
  </si>
  <si>
    <t>Front_Delts[Exercise]</t>
  </si>
  <si>
    <t>Triceps[Exercise]</t>
  </si>
  <si>
    <t>Incline_Push_or_Front_Delts[Exercise]</t>
  </si>
  <si>
    <t>Chest_Isolation_or_Triceps[Exercise]</t>
  </si>
  <si>
    <t>Rear_or_Side_Delts[Exercise]</t>
  </si>
  <si>
    <t>Name List</t>
  </si>
  <si>
    <t>Horizontal_Back[Exercise]</t>
  </si>
  <si>
    <t>Link List</t>
  </si>
  <si>
    <t>Day 4:</t>
  </si>
  <si>
    <t>No Rest between days 1 and 2</t>
  </si>
  <si>
    <t>Horizontal Pull</t>
  </si>
  <si>
    <t>Vertical Pull</t>
  </si>
  <si>
    <t>Rear or Side Delts</t>
  </si>
  <si>
    <t>Day 5:</t>
  </si>
  <si>
    <t>No Rest between days 3 and 4</t>
  </si>
  <si>
    <t>No Rest between days 4 and 5</t>
  </si>
  <si>
    <t>Day 6:</t>
  </si>
  <si>
    <t>Push</t>
  </si>
  <si>
    <t>Legs</t>
  </si>
  <si>
    <t>Quad</t>
  </si>
  <si>
    <t>Hamstring Isolation</t>
  </si>
  <si>
    <t>One Rest day between days 2 and 3</t>
  </si>
  <si>
    <t>Pull</t>
  </si>
  <si>
    <t>Hamstring Hip Hinge</t>
  </si>
  <si>
    <t>No Rest between days 5 and 6</t>
  </si>
  <si>
    <t>No Rest between day 6 and the next week's day 1</t>
  </si>
  <si>
    <t>Glute</t>
  </si>
  <si>
    <t>Super set this exercise</t>
  </si>
  <si>
    <t>with this one</t>
  </si>
  <si>
    <t>Week 4: Deload</t>
  </si>
  <si>
    <t>Instructional Video</t>
  </si>
  <si>
    <t>10RM</t>
  </si>
  <si>
    <t>Week 5</t>
  </si>
  <si>
    <t>Week 6: Deload</t>
  </si>
  <si>
    <t>( 2 = I wasn't sore at all in the muscles I trained today, and I got almost no pump whatsoever.)</t>
  </si>
  <si>
    <t>( 1 = I wasn't sore at all in the muscles I trained today, but I could definitely feel a pump.)</t>
  </si>
  <si>
    <t>( 0 = I was either just barely healed or just a tiny bit sore in the muscles I trained today, got a good pump, and felt like this was plenty of work.)</t>
  </si>
  <si>
    <t>( -1 = I was still notably sore from last time in the muscles I trained today, and it felt like A LOT of work to complete the sets.)</t>
  </si>
  <si>
    <t>( -2 = I was still VERY SORE from the last time I trained these muscles and it felt like overkill to complete the sets today.)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</si>
</sst>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0"/>
      <name val="Calibri"/>
      <family val="2"/>
    </font>
    <font>
      <sz val="11"/>
      <color theme="10"/>
      <name val="Calibri"/>
      <family val="2"/>
    </font>
    <font>
      <b/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theme="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indexed="64"/>
      </right>
      <top style="medium">
        <color rgb="FFFF0000"/>
      </top>
      <bottom/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0" fillId="0" borderId="8" xfId="0" applyBorder="1"/>
    <xf numFmtId="0" fontId="0" fillId="7" borderId="9" xfId="0" applyFill="1" applyBorder="1"/>
    <xf numFmtId="0" fontId="0" fillId="7" borderId="0" xfId="0" applyFill="1" applyBorder="1"/>
    <xf numFmtId="0" fontId="0" fillId="0" borderId="0" xfId="0" applyFill="1" applyBorder="1"/>
    <xf numFmtId="0" fontId="0" fillId="0" borderId="9" xfId="0" applyBorder="1"/>
    <xf numFmtId="0" fontId="0" fillId="6" borderId="3" xfId="0" applyFill="1" applyBorder="1"/>
    <xf numFmtId="0" fontId="0" fillId="6" borderId="12" xfId="0" applyFill="1" applyBorder="1"/>
    <xf numFmtId="0" fontId="0" fillId="7" borderId="1" xfId="0" applyFill="1" applyBorder="1"/>
    <xf numFmtId="0" fontId="2" fillId="0" borderId="0" xfId="1" applyAlignment="1" applyProtection="1"/>
    <xf numFmtId="0" fontId="0" fillId="7" borderId="2" xfId="0" applyFill="1" applyBorder="1"/>
    <xf numFmtId="0" fontId="0" fillId="7" borderId="12" xfId="0" applyFill="1" applyBorder="1"/>
    <xf numFmtId="0" fontId="0" fillId="6" borderId="19" xfId="0" applyFill="1" applyBorder="1"/>
    <xf numFmtId="0" fontId="0" fillId="0" borderId="0" xfId="0" applyAlignment="1">
      <alignment horizontal="center" vertical="center"/>
    </xf>
    <xf numFmtId="0" fontId="0" fillId="7" borderId="3" xfId="0" applyFill="1" applyBorder="1"/>
    <xf numFmtId="0" fontId="0" fillId="7" borderId="11" xfId="0" applyFill="1" applyBorder="1"/>
    <xf numFmtId="0" fontId="0" fillId="6" borderId="17" xfId="0" applyFill="1" applyBorder="1"/>
    <xf numFmtId="0" fontId="0" fillId="0" borderId="0" xfId="0" applyFont="1" applyFill="1" applyBorder="1"/>
    <xf numFmtId="0" fontId="0" fillId="6" borderId="1" xfId="0" applyFill="1" applyBorder="1"/>
    <xf numFmtId="0" fontId="3" fillId="6" borderId="13" xfId="0" applyFont="1" applyFill="1" applyBorder="1"/>
    <xf numFmtId="0" fontId="0" fillId="6" borderId="2" xfId="0" applyFill="1" applyBorder="1"/>
    <xf numFmtId="0" fontId="0" fillId="6" borderId="11" xfId="0" applyFill="1" applyBorder="1"/>
    <xf numFmtId="0" fontId="3" fillId="6" borderId="10" xfId="0" applyFont="1" applyFill="1" applyBorder="1"/>
    <xf numFmtId="0" fontId="3" fillId="6" borderId="11" xfId="0" applyFont="1" applyFill="1" applyBorder="1"/>
    <xf numFmtId="0" fontId="3" fillId="8" borderId="18" xfId="0" applyFont="1" applyFill="1" applyBorder="1"/>
    <xf numFmtId="0" fontId="3" fillId="11" borderId="14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left" vertical="center"/>
    </xf>
    <xf numFmtId="0" fontId="3" fillId="10" borderId="13" xfId="0" applyFont="1" applyFill="1" applyBorder="1" applyAlignment="1">
      <alignment horizontal="left" vertical="center"/>
    </xf>
    <xf numFmtId="0" fontId="3" fillId="8" borderId="16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1" applyAlignment="1" applyProtection="1">
      <alignment horizontal="center"/>
    </xf>
    <xf numFmtId="0" fontId="2" fillId="0" borderId="0" xfId="1" applyAlignment="1" applyProtection="1">
      <alignment horizontal="center" vertical="center"/>
    </xf>
    <xf numFmtId="0" fontId="3" fillId="8" borderId="18" xfId="0" applyFont="1" applyFill="1" applyBorder="1" applyAlignment="1">
      <alignment horizontal="left" vertical="center"/>
    </xf>
    <xf numFmtId="0" fontId="5" fillId="12" borderId="0" xfId="1" applyFont="1" applyFill="1" applyBorder="1" applyAlignment="1" applyProtection="1"/>
    <xf numFmtId="0" fontId="0" fillId="0" borderId="0" xfId="0" applyFill="1"/>
    <xf numFmtId="0" fontId="2" fillId="0" borderId="0" xfId="1" applyFill="1" applyAlignment="1" applyProtection="1"/>
    <xf numFmtId="0" fontId="5" fillId="0" borderId="0" xfId="1" applyFont="1" applyFill="1" applyBorder="1" applyAlignment="1" applyProtection="1"/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4" fillId="12" borderId="20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6" fillId="0" borderId="0" xfId="1" applyFont="1" applyAlignment="1" applyProtection="1"/>
    <xf numFmtId="0" fontId="6" fillId="0" borderId="0" xfId="1" applyFont="1" applyAlignment="1" applyProtection="1">
      <alignment horizontal="center"/>
    </xf>
    <xf numFmtId="0" fontId="6" fillId="12" borderId="21" xfId="1" applyFont="1" applyFill="1" applyBorder="1" applyAlignment="1" applyProtection="1"/>
    <xf numFmtId="0" fontId="6" fillId="0" borderId="0" xfId="1" applyFont="1" applyAlignment="1" applyProtection="1">
      <alignment horizontal="center" vertical="center"/>
    </xf>
    <xf numFmtId="0" fontId="2" fillId="0" borderId="0" xfId="1" applyFill="1" applyBorder="1" applyAlignment="1" applyProtection="1"/>
    <xf numFmtId="0" fontId="2" fillId="0" borderId="0" xfId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7" borderId="8" xfId="0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0" fillId="0" borderId="2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9" borderId="22" xfId="1" applyFill="1" applyBorder="1" applyAlignment="1" applyProtection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9" borderId="24" xfId="1" applyFill="1" applyBorder="1" applyAlignment="1" applyProtection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2" fillId="0" borderId="0" xfId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0" fontId="0" fillId="9" borderId="23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9" borderId="25" xfId="0" applyFill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2" fillId="9" borderId="30" xfId="1" applyFill="1" applyBorder="1" applyAlignment="1" applyProtection="1">
      <alignment horizontal="center"/>
    </xf>
    <xf numFmtId="0" fontId="1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2" fillId="11" borderId="50" xfId="1" applyFill="1" applyBorder="1" applyAlignment="1" applyProtection="1">
      <alignment horizontal="center" vertical="center"/>
    </xf>
    <xf numFmtId="0" fontId="2" fillId="11" borderId="51" xfId="1" applyFill="1" applyBorder="1" applyAlignment="1" applyProtection="1">
      <alignment horizontal="center" vertical="center"/>
    </xf>
    <xf numFmtId="0" fontId="2" fillId="11" borderId="52" xfId="1" applyFill="1" applyBorder="1" applyAlignment="1" applyProtection="1">
      <alignment horizontal="center" vertical="center"/>
    </xf>
    <xf numFmtId="0" fontId="0" fillId="10" borderId="50" xfId="0" applyFill="1" applyBorder="1" applyAlignment="1">
      <alignment horizontal="center" vertical="center"/>
    </xf>
    <xf numFmtId="0" fontId="0" fillId="10" borderId="51" xfId="0" applyFill="1" applyBorder="1" applyAlignment="1">
      <alignment horizontal="center" vertical="center"/>
    </xf>
    <xf numFmtId="0" fontId="0" fillId="10" borderId="52" xfId="0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2" fillId="9" borderId="29" xfId="1" applyFill="1" applyBorder="1" applyAlignment="1" applyProtection="1">
      <alignment horizontal="center"/>
    </xf>
    <xf numFmtId="0" fontId="0" fillId="7" borderId="13" xfId="0" applyFill="1" applyBorder="1" applyAlignment="1">
      <alignment horizontal="center"/>
    </xf>
    <xf numFmtId="0" fontId="2" fillId="9" borderId="31" xfId="1" applyFill="1" applyBorder="1" applyAlignment="1" applyProtection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3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/>
    </xf>
    <xf numFmtId="0" fontId="2" fillId="9" borderId="37" xfId="1" applyFill="1" applyBorder="1" applyAlignment="1" applyProtection="1">
      <alignment horizont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0" borderId="39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9" borderId="28" xfId="0" applyFill="1" applyBorder="1" applyAlignment="1">
      <alignment horizontal="center" vertical="center"/>
    </xf>
    <xf numFmtId="0" fontId="0" fillId="9" borderId="45" xfId="0" applyFill="1" applyBorder="1" applyAlignment="1">
      <alignment horizontal="center" vertical="center"/>
    </xf>
    <xf numFmtId="0" fontId="0" fillId="9" borderId="46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0" fontId="2" fillId="9" borderId="44" xfId="1" applyFill="1" applyBorder="1" applyAlignment="1" applyProtection="1">
      <alignment horizontal="center"/>
    </xf>
    <xf numFmtId="0" fontId="0" fillId="0" borderId="33" xfId="0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38" xfId="0" applyFill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2" fillId="9" borderId="54" xfId="1" applyFill="1" applyBorder="1" applyAlignment="1" applyProtection="1">
      <alignment horizont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0" fillId="9" borderId="14" xfId="0" applyFill="1" applyBorder="1" applyAlignment="1">
      <alignment horizontal="center" vertical="center"/>
    </xf>
    <xf numFmtId="0" fontId="0" fillId="9" borderId="55" xfId="0" applyFill="1" applyBorder="1" applyAlignment="1">
      <alignment horizontal="center" vertical="center"/>
    </xf>
    <xf numFmtId="0" fontId="0" fillId="9" borderId="56" xfId="0" applyFill="1" applyBorder="1" applyAlignment="1">
      <alignment horizontal="center" vertical="center"/>
    </xf>
    <xf numFmtId="0" fontId="2" fillId="11" borderId="14" xfId="1" applyFill="1" applyBorder="1" applyAlignment="1" applyProtection="1">
      <alignment horizontal="center" vertical="center"/>
    </xf>
    <xf numFmtId="0" fontId="2" fillId="11" borderId="55" xfId="1" applyFill="1" applyBorder="1" applyAlignment="1" applyProtection="1">
      <alignment horizontal="center" vertical="center"/>
    </xf>
    <xf numFmtId="0" fontId="2" fillId="11" borderId="56" xfId="1" applyFill="1" applyBorder="1" applyAlignment="1" applyProtection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0" borderId="55" xfId="0" applyFill="1" applyBorder="1" applyAlignment="1">
      <alignment horizontal="center" vertical="center"/>
    </xf>
    <xf numFmtId="0" fontId="0" fillId="10" borderId="56" xfId="0" applyFill="1" applyBorder="1" applyAlignment="1">
      <alignment horizontal="center" vertical="center"/>
    </xf>
    <xf numFmtId="0" fontId="1" fillId="0" borderId="5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9" borderId="57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2" fillId="11" borderId="57" xfId="1" applyFill="1" applyBorder="1" applyAlignment="1" applyProtection="1">
      <alignment horizontal="center" vertical="center"/>
    </xf>
    <xf numFmtId="0" fontId="2" fillId="11" borderId="15" xfId="1" applyFill="1" applyBorder="1" applyAlignment="1" applyProtection="1">
      <alignment horizontal="center" vertical="center"/>
    </xf>
    <xf numFmtId="0" fontId="0" fillId="10" borderId="57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3" fillId="6" borderId="2" xfId="0" applyFont="1" applyFill="1" applyBorder="1"/>
    <xf numFmtId="0" fontId="0" fillId="0" borderId="1" xfId="0" applyFill="1" applyBorder="1"/>
    <xf numFmtId="0" fontId="3" fillId="6" borderId="0" xfId="0" applyFont="1" applyFill="1" applyBorder="1"/>
    <xf numFmtId="0" fontId="0" fillId="6" borderId="0" xfId="0" applyFill="1" applyBorder="1"/>
    <xf numFmtId="0" fontId="3" fillId="4" borderId="18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536"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19050</xdr:rowOff>
    </xdr:from>
    <xdr:to>
      <xdr:col>2</xdr:col>
      <xdr:colOff>1931126</xdr:colOff>
      <xdr:row>9</xdr:row>
      <xdr:rowOff>219076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76575" y="266700"/>
          <a:ext cx="1245326" cy="1476376"/>
        </a:xfrm>
        <a:prstGeom prst="downArrow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6</xdr:col>
      <xdr:colOff>104775</xdr:colOff>
      <xdr:row>3</xdr:row>
      <xdr:rowOff>9526</xdr:rowOff>
    </xdr:from>
    <xdr:to>
      <xdr:col>6</xdr:col>
      <xdr:colOff>1045301</xdr:colOff>
      <xdr:row>8</xdr:row>
      <xdr:rowOff>171451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362825" y="752476"/>
          <a:ext cx="940526" cy="742950"/>
        </a:xfrm>
        <a:prstGeom prst="downArrow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5</xdr:col>
      <xdr:colOff>266700</xdr:colOff>
      <xdr:row>3</xdr:row>
      <xdr:rowOff>19050</xdr:rowOff>
    </xdr:from>
    <xdr:to>
      <xdr:col>5</xdr:col>
      <xdr:colOff>1407251</xdr:colOff>
      <xdr:row>10</xdr:row>
      <xdr:rowOff>161924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838825" y="762000"/>
          <a:ext cx="1140551" cy="1171574"/>
        </a:xfrm>
        <a:prstGeom prst="downArrow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430000" y="762000"/>
          <a:ext cx="12453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8" name="Down Arrow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34477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9" name="Down Arrow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079355" y="720090"/>
          <a:ext cx="1121501" cy="70104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37</xdr:col>
      <xdr:colOff>775335</xdr:colOff>
      <xdr:row>1</xdr:row>
      <xdr:rowOff>9525</xdr:rowOff>
    </xdr:from>
    <xdr:to>
      <xdr:col>38</xdr:col>
      <xdr:colOff>197576</xdr:colOff>
      <xdr:row>8</xdr:row>
      <xdr:rowOff>152400</xdr:rowOff>
    </xdr:to>
    <xdr:sp macro="" textlink="">
      <xdr:nvSpPr>
        <xdr:cNvPr id="10" name="Down Arrow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0874335" y="245745"/>
          <a:ext cx="862421" cy="1156335"/>
        </a:xfrm>
        <a:prstGeom prst="down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11" name="Down Arrow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3314045" y="90297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15" name="Down Arrow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3058775" y="727710"/>
          <a:ext cx="1121501" cy="70866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17" name="Down Arrow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6293465" y="91821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24" name="Down Arrow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3058775" y="727710"/>
          <a:ext cx="1121501" cy="70866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26" name="Down Arrow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6293465" y="91821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18" name="Down Arrow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3058775" y="727710"/>
          <a:ext cx="1121501" cy="70866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20" name="Down Arrow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6293465" y="91821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27" name="Down Arrow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3058775" y="727710"/>
          <a:ext cx="1121501" cy="70866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29" name="Down Arrow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6293465" y="91821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2400300</xdr:colOff>
      <xdr:row>5</xdr:row>
      <xdr:rowOff>79447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EEF6D8F-5896-409D-B592-DED2BA161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09900" cy="11462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19050</xdr:rowOff>
    </xdr:from>
    <xdr:to>
      <xdr:col>2</xdr:col>
      <xdr:colOff>1931126</xdr:colOff>
      <xdr:row>9</xdr:row>
      <xdr:rowOff>219076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F720056F-ADCA-4FF6-8F5C-F740D49E8A4B}"/>
            </a:ext>
          </a:extLst>
        </xdr:cNvPr>
        <xdr:cNvSpPr/>
      </xdr:nvSpPr>
      <xdr:spPr>
        <a:xfrm>
          <a:off x="3756660" y="255270"/>
          <a:ext cx="1245326" cy="1784986"/>
        </a:xfrm>
        <a:prstGeom prst="downArrow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6</xdr:col>
      <xdr:colOff>104775</xdr:colOff>
      <xdr:row>3</xdr:row>
      <xdr:rowOff>9526</xdr:rowOff>
    </xdr:from>
    <xdr:to>
      <xdr:col>6</xdr:col>
      <xdr:colOff>1045301</xdr:colOff>
      <xdr:row>8</xdr:row>
      <xdr:rowOff>171451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CF65753-852F-494C-8951-CED5FAABB2DB}"/>
            </a:ext>
          </a:extLst>
        </xdr:cNvPr>
        <xdr:cNvSpPr/>
      </xdr:nvSpPr>
      <xdr:spPr>
        <a:xfrm>
          <a:off x="7579995" y="718186"/>
          <a:ext cx="940526" cy="1083945"/>
        </a:xfrm>
        <a:prstGeom prst="downArrow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5</xdr:col>
      <xdr:colOff>266700</xdr:colOff>
      <xdr:row>3</xdr:row>
      <xdr:rowOff>19050</xdr:rowOff>
    </xdr:from>
    <xdr:to>
      <xdr:col>5</xdr:col>
      <xdr:colOff>1407251</xdr:colOff>
      <xdr:row>10</xdr:row>
      <xdr:rowOff>161924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40FFFB88-92C1-41D7-87D4-309552F1AC99}"/>
            </a:ext>
          </a:extLst>
        </xdr:cNvPr>
        <xdr:cNvSpPr/>
      </xdr:nvSpPr>
      <xdr:spPr>
        <a:xfrm>
          <a:off x="6004560" y="727710"/>
          <a:ext cx="1140551" cy="1491614"/>
        </a:xfrm>
        <a:prstGeom prst="downArrow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3AB1CC48-9BD0-4972-B468-635E85123CF5}"/>
            </a:ext>
          </a:extLst>
        </xdr:cNvPr>
        <xdr:cNvSpPr/>
      </xdr:nvSpPr>
      <xdr:spPr>
        <a:xfrm>
          <a:off x="10102215" y="727710"/>
          <a:ext cx="1525361" cy="107442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7" name="Down Arrow 7">
          <a:extLst>
            <a:ext uri="{FF2B5EF4-FFF2-40B4-BE49-F238E27FC236}">
              <a16:creationId xmlns:a16="http://schemas.microsoft.com/office/drawing/2014/main" id="{0EEA9D4A-1CFE-404B-8512-E36CD1052A47}"/>
            </a:ext>
          </a:extLst>
        </xdr:cNvPr>
        <xdr:cNvSpPr/>
      </xdr:nvSpPr>
      <xdr:spPr>
        <a:xfrm>
          <a:off x="13611225" y="128397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8" name="Down Arrow 8">
          <a:extLst>
            <a:ext uri="{FF2B5EF4-FFF2-40B4-BE49-F238E27FC236}">
              <a16:creationId xmlns:a16="http://schemas.microsoft.com/office/drawing/2014/main" id="{85D73FB5-4595-4C17-9BF4-37B1B9E57DD7}"/>
            </a:ext>
          </a:extLst>
        </xdr:cNvPr>
        <xdr:cNvSpPr/>
      </xdr:nvSpPr>
      <xdr:spPr>
        <a:xfrm>
          <a:off x="10102215" y="727710"/>
          <a:ext cx="1525361" cy="107442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37</xdr:col>
      <xdr:colOff>775335</xdr:colOff>
      <xdr:row>1</xdr:row>
      <xdr:rowOff>9525</xdr:rowOff>
    </xdr:from>
    <xdr:to>
      <xdr:col>38</xdr:col>
      <xdr:colOff>197576</xdr:colOff>
      <xdr:row>8</xdr:row>
      <xdr:rowOff>152400</xdr:rowOff>
    </xdr:to>
    <xdr:sp macro="" textlink="">
      <xdr:nvSpPr>
        <xdr:cNvPr id="9" name="Down Arrow 9">
          <a:extLst>
            <a:ext uri="{FF2B5EF4-FFF2-40B4-BE49-F238E27FC236}">
              <a16:creationId xmlns:a16="http://schemas.microsoft.com/office/drawing/2014/main" id="{8D892708-9C65-4D6D-849F-D54DBE70989C}"/>
            </a:ext>
          </a:extLst>
        </xdr:cNvPr>
        <xdr:cNvSpPr/>
      </xdr:nvSpPr>
      <xdr:spPr>
        <a:xfrm>
          <a:off x="37534215" y="245745"/>
          <a:ext cx="2272121" cy="1537335"/>
        </a:xfrm>
        <a:prstGeom prst="down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10" name="Down Arrow 10">
          <a:extLst>
            <a:ext uri="{FF2B5EF4-FFF2-40B4-BE49-F238E27FC236}">
              <a16:creationId xmlns:a16="http://schemas.microsoft.com/office/drawing/2014/main" id="{76F1E8E3-FB9D-4DC9-8DD7-C09B59672EBA}"/>
            </a:ext>
          </a:extLst>
        </xdr:cNvPr>
        <xdr:cNvSpPr/>
      </xdr:nvSpPr>
      <xdr:spPr>
        <a:xfrm>
          <a:off x="13611225" y="128397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11" name="Down Arrow 14">
          <a:extLst>
            <a:ext uri="{FF2B5EF4-FFF2-40B4-BE49-F238E27FC236}">
              <a16:creationId xmlns:a16="http://schemas.microsoft.com/office/drawing/2014/main" id="{41B90377-069D-4B3B-A3DF-689B7CA2DFD2}"/>
            </a:ext>
          </a:extLst>
        </xdr:cNvPr>
        <xdr:cNvSpPr/>
      </xdr:nvSpPr>
      <xdr:spPr>
        <a:xfrm>
          <a:off x="10102215" y="727710"/>
          <a:ext cx="1525361" cy="107442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12" name="Down Arrow 16">
          <a:extLst>
            <a:ext uri="{FF2B5EF4-FFF2-40B4-BE49-F238E27FC236}">
              <a16:creationId xmlns:a16="http://schemas.microsoft.com/office/drawing/2014/main" id="{5EAC8239-AABA-461E-B7A7-89A6997AA364}"/>
            </a:ext>
          </a:extLst>
        </xdr:cNvPr>
        <xdr:cNvSpPr/>
      </xdr:nvSpPr>
      <xdr:spPr>
        <a:xfrm>
          <a:off x="13611225" y="128397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13" name="Down Arrow 23">
          <a:extLst>
            <a:ext uri="{FF2B5EF4-FFF2-40B4-BE49-F238E27FC236}">
              <a16:creationId xmlns:a16="http://schemas.microsoft.com/office/drawing/2014/main" id="{E714F69B-C51B-486E-BEEA-3CA4DCA1F808}"/>
            </a:ext>
          </a:extLst>
        </xdr:cNvPr>
        <xdr:cNvSpPr/>
      </xdr:nvSpPr>
      <xdr:spPr>
        <a:xfrm>
          <a:off x="10102215" y="727710"/>
          <a:ext cx="1525361" cy="107442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14" name="Down Arrow 25">
          <a:extLst>
            <a:ext uri="{FF2B5EF4-FFF2-40B4-BE49-F238E27FC236}">
              <a16:creationId xmlns:a16="http://schemas.microsoft.com/office/drawing/2014/main" id="{1D73FAE9-C44B-4578-873A-51028D4E1A0C}"/>
            </a:ext>
          </a:extLst>
        </xdr:cNvPr>
        <xdr:cNvSpPr/>
      </xdr:nvSpPr>
      <xdr:spPr>
        <a:xfrm>
          <a:off x="13611225" y="128397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15" name="Down Arrow 17">
          <a:extLst>
            <a:ext uri="{FF2B5EF4-FFF2-40B4-BE49-F238E27FC236}">
              <a16:creationId xmlns:a16="http://schemas.microsoft.com/office/drawing/2014/main" id="{E0D0BE87-17D6-4A8A-8EF4-6A6816CE56B9}"/>
            </a:ext>
          </a:extLst>
        </xdr:cNvPr>
        <xdr:cNvSpPr/>
      </xdr:nvSpPr>
      <xdr:spPr>
        <a:xfrm>
          <a:off x="10102215" y="727710"/>
          <a:ext cx="1525361" cy="107442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16" name="Down Arrow 19">
          <a:extLst>
            <a:ext uri="{FF2B5EF4-FFF2-40B4-BE49-F238E27FC236}">
              <a16:creationId xmlns:a16="http://schemas.microsoft.com/office/drawing/2014/main" id="{0CBFEAF3-97AC-4998-AB90-506A67CDCE36}"/>
            </a:ext>
          </a:extLst>
        </xdr:cNvPr>
        <xdr:cNvSpPr/>
      </xdr:nvSpPr>
      <xdr:spPr>
        <a:xfrm>
          <a:off x="13611225" y="128397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17" name="Down Arrow 26">
          <a:extLst>
            <a:ext uri="{FF2B5EF4-FFF2-40B4-BE49-F238E27FC236}">
              <a16:creationId xmlns:a16="http://schemas.microsoft.com/office/drawing/2014/main" id="{459F7C8B-E36D-4FC5-AC05-2B453408D45D}"/>
            </a:ext>
          </a:extLst>
        </xdr:cNvPr>
        <xdr:cNvSpPr/>
      </xdr:nvSpPr>
      <xdr:spPr>
        <a:xfrm>
          <a:off x="10102215" y="727710"/>
          <a:ext cx="1525361" cy="107442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18" name="Down Arrow 28">
          <a:extLst>
            <a:ext uri="{FF2B5EF4-FFF2-40B4-BE49-F238E27FC236}">
              <a16:creationId xmlns:a16="http://schemas.microsoft.com/office/drawing/2014/main" id="{E497E6FA-04D8-4FF2-897C-25B56DB866B7}"/>
            </a:ext>
          </a:extLst>
        </xdr:cNvPr>
        <xdr:cNvSpPr/>
      </xdr:nvSpPr>
      <xdr:spPr>
        <a:xfrm>
          <a:off x="13611225" y="128397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2400300</xdr:colOff>
      <xdr:row>5</xdr:row>
      <xdr:rowOff>79447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EFA448A-6F49-42BB-AB3E-D09878882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09900" cy="11462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19050</xdr:rowOff>
    </xdr:from>
    <xdr:to>
      <xdr:col>2</xdr:col>
      <xdr:colOff>1931126</xdr:colOff>
      <xdr:row>7</xdr:row>
      <xdr:rowOff>219076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86175" y="266700"/>
          <a:ext cx="1245326" cy="1476376"/>
        </a:xfrm>
        <a:prstGeom prst="downArrow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6</xdr:col>
      <xdr:colOff>104775</xdr:colOff>
      <xdr:row>3</xdr:row>
      <xdr:rowOff>9526</xdr:rowOff>
    </xdr:from>
    <xdr:to>
      <xdr:col>6</xdr:col>
      <xdr:colOff>1045301</xdr:colOff>
      <xdr:row>6</xdr:row>
      <xdr:rowOff>171451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381875" y="752476"/>
          <a:ext cx="940526" cy="742950"/>
        </a:xfrm>
        <a:prstGeom prst="downArrow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5</xdr:col>
      <xdr:colOff>266700</xdr:colOff>
      <xdr:row>3</xdr:row>
      <xdr:rowOff>19050</xdr:rowOff>
    </xdr:from>
    <xdr:to>
      <xdr:col>5</xdr:col>
      <xdr:colOff>1407251</xdr:colOff>
      <xdr:row>8</xdr:row>
      <xdr:rowOff>161924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857875" y="762000"/>
          <a:ext cx="1140551" cy="1171574"/>
        </a:xfrm>
        <a:prstGeom prst="downArrow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7" name="Down Arrow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9635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8" name="Down Arrow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31</xdr:col>
      <xdr:colOff>775335</xdr:colOff>
      <xdr:row>1</xdr:row>
      <xdr:rowOff>9525</xdr:rowOff>
    </xdr:from>
    <xdr:to>
      <xdr:col>32</xdr:col>
      <xdr:colOff>197576</xdr:colOff>
      <xdr:row>6</xdr:row>
      <xdr:rowOff>152400</xdr:rowOff>
    </xdr:to>
    <xdr:sp macro="" textlink="">
      <xdr:nvSpPr>
        <xdr:cNvPr id="9" name="Down Arrow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8959810" y="257175"/>
          <a:ext cx="1470116" cy="1219200"/>
        </a:xfrm>
        <a:prstGeom prst="down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0" name="Down Arrow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9635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1" name="Down Arrow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2" name="Down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29635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3" name="Down Arrow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4" name="Down Arrow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9635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5" name="Down Arrow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6" name="Down Arrow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29635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7" name="Down Arrow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8" name="Down Arrow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29635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2319020</xdr:colOff>
      <xdr:row>7</xdr:row>
      <xdr:rowOff>69040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579CD60-9340-4737-8ADB-63232AB76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03040" cy="15244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19050</xdr:rowOff>
    </xdr:from>
    <xdr:to>
      <xdr:col>2</xdr:col>
      <xdr:colOff>1931126</xdr:colOff>
      <xdr:row>7</xdr:row>
      <xdr:rowOff>219076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86175" y="266700"/>
          <a:ext cx="1245326" cy="1476376"/>
        </a:xfrm>
        <a:prstGeom prst="downArrow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6</xdr:col>
      <xdr:colOff>104775</xdr:colOff>
      <xdr:row>3</xdr:row>
      <xdr:rowOff>9526</xdr:rowOff>
    </xdr:from>
    <xdr:to>
      <xdr:col>6</xdr:col>
      <xdr:colOff>1045301</xdr:colOff>
      <xdr:row>6</xdr:row>
      <xdr:rowOff>171451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381875" y="752476"/>
          <a:ext cx="940526" cy="742950"/>
        </a:xfrm>
        <a:prstGeom prst="downArrow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5</xdr:col>
      <xdr:colOff>266700</xdr:colOff>
      <xdr:row>3</xdr:row>
      <xdr:rowOff>19050</xdr:rowOff>
    </xdr:from>
    <xdr:to>
      <xdr:col>5</xdr:col>
      <xdr:colOff>1407251</xdr:colOff>
      <xdr:row>8</xdr:row>
      <xdr:rowOff>161924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857875" y="762000"/>
          <a:ext cx="1140551" cy="1171574"/>
        </a:xfrm>
        <a:prstGeom prst="downArrow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7" name="Down Arrow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29635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8" name="Down Arrow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25</xdr:col>
      <xdr:colOff>1489710</xdr:colOff>
      <xdr:row>1</xdr:row>
      <xdr:rowOff>19050</xdr:rowOff>
    </xdr:from>
    <xdr:to>
      <xdr:col>28</xdr:col>
      <xdr:colOff>92801</xdr:colOff>
      <xdr:row>6</xdr:row>
      <xdr:rowOff>161925</xdr:rowOff>
    </xdr:to>
    <xdr:sp macro="" textlink="">
      <xdr:nvSpPr>
        <xdr:cNvPr id="9" name="Down Arrow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6511885" y="266700"/>
          <a:ext cx="2108291" cy="1219200"/>
        </a:xfrm>
        <a:prstGeom prst="down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0" name="Down Arrow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29635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1" name="Down Arrow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2" name="Down Arrow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29635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3" name="Down Arrow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4" name="Down Arrow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29635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5" name="Down Arrow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6" name="Down Arrow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29635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7" name="Down Arrow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8" name="Down Arrow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29635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2400300</xdr:colOff>
      <xdr:row>5</xdr:row>
      <xdr:rowOff>64207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8B6322B-1878-457F-8A3C-F4ADA2D82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09900" cy="11462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bs" displayName="Abs" ref="B79:C86" totalsRowShown="0" headerRowDxfId="535" dataDxfId="534">
  <autoFilter ref="B79:C86" xr:uid="{00000000-0009-0000-0100-000001000000}"/>
  <tableColumns count="2">
    <tableColumn id="1" xr3:uid="{00000000-0010-0000-0000-000001000000}" name="Exercise" dataDxfId="533" dataCellStyle="Hyperlink"/>
    <tableColumn id="2" xr3:uid="{00000000-0010-0000-0000-000002000000}" name="Link" dataDxfId="5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Rear_or_Side_Delts" displayName="Rear_or_Side_Delts" ref="B281:C290" totalsRowShown="0" headerRowDxfId="531" dataDxfId="529" headerRowBorderDxfId="530" tableBorderDxfId="528">
  <autoFilter ref="B281:C290" xr:uid="{00000000-0009-0000-0100-000002000000}"/>
  <tableColumns count="2">
    <tableColumn id="1" xr3:uid="{00000000-0010-0000-0100-000001000000}" name="Exercise" dataDxfId="527" dataCellStyle="Hyperlink"/>
    <tableColumn id="2" xr3:uid="{00000000-0010-0000-0100-000002000000}" name="Link" dataDxfId="52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Name" displayName="Table_Name" ref="B292:E314" totalsRowShown="0">
  <autoFilter ref="B292:E314" xr:uid="{00000000-0009-0000-0100-000003000000}"/>
  <tableColumns count="4">
    <tableColumn id="1" xr3:uid="{00000000-0010-0000-0200-000001000000}" name="Category"/>
    <tableColumn id="2" xr3:uid="{00000000-0010-0000-0200-000002000000}" name="Table name" dataDxfId="525"/>
    <tableColumn id="3" xr3:uid="{00000000-0010-0000-0200-000003000000}" name="Name List" dataDxfId="524"/>
    <tableColumn id="4" xr3:uid="{00000000-0010-0000-0200-000004000000}" name="Link List" dataDxfId="523">
      <calculatedColumnFormula>CONCATENATE(Table_Name[[#This Row],[Table name]],"[Link]")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Chest_Isolation_or_Triceps" displayName="Chest_Isolation_or_Triceps" ref="B259:C279" totalsRowShown="0" headerRowDxfId="522" dataDxfId="520" headerRowBorderDxfId="521" tableBorderDxfId="519">
  <autoFilter ref="B259:C279" xr:uid="{00000000-0009-0000-0100-000004000000}"/>
  <tableColumns count="2">
    <tableColumn id="1" xr3:uid="{00000000-0010-0000-0300-000001000000}" name="Exercise" dataDxfId="518" dataCellStyle="Hyperlink"/>
    <tableColumn id="2" xr3:uid="{00000000-0010-0000-0300-000002000000}" name="Link" dataDxfId="51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cline_Push_or_front_Delts" displayName="Incline_Push_or_front_Delts" ref="B246:C258" totalsRowShown="0" headerRowDxfId="516" dataDxfId="514" headerRowBorderDxfId="515" tableBorderDxfId="513">
  <autoFilter ref="B246:C258" xr:uid="{00000000-0009-0000-0100-000005000000}"/>
  <tableColumns count="2">
    <tableColumn id="1" xr3:uid="{00000000-0010-0000-0400-000001000000}" name="Exercise" dataDxfId="512" dataCellStyle="Hyperlink"/>
    <tableColumn id="2" xr3:uid="{00000000-0010-0000-0400-000002000000}" name="Link" dataDxfId="51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riceps" displayName="Triceps" ref="B232:C245" totalsRowShown="0" headerRowDxfId="510" dataDxfId="508" headerRowBorderDxfId="509" tableBorderDxfId="507">
  <autoFilter ref="B232:C245" xr:uid="{00000000-0009-0000-0100-000006000000}"/>
  <tableColumns count="2">
    <tableColumn id="1" xr3:uid="{00000000-0010-0000-0500-000001000000}" name="Exercise" dataDxfId="506" dataCellStyle="Hyperlink"/>
    <tableColumn id="2" xr3:uid="{00000000-0010-0000-0500-000002000000}" name="Link" dataDxfId="50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Front_Delts" displayName="Front_Delts" ref="B223:C229" totalsRowShown="0" headerRowDxfId="504" dataDxfId="502" headerRowBorderDxfId="503" tableBorderDxfId="501">
  <autoFilter ref="B223:C229" xr:uid="{00000000-0009-0000-0100-000007000000}"/>
  <tableColumns count="2">
    <tableColumn id="1" xr3:uid="{00000000-0010-0000-0600-000001000000}" name="Exercise" dataDxfId="500" dataCellStyle="Hyperlink"/>
    <tableColumn id="2" xr3:uid="{00000000-0010-0000-0600-000002000000}" name="Link" dataDxfId="49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Incline_Push" displayName="Incline_Push" ref="B215:C221" totalsRowShown="0" headerRowDxfId="498" dataDxfId="496" headerRowBorderDxfId="497" tableBorderDxfId="495">
  <autoFilter ref="B215:C221" xr:uid="{00000000-0009-0000-0100-000008000000}"/>
  <tableColumns count="2">
    <tableColumn id="1" xr3:uid="{00000000-0010-0000-0700-000001000000}" name="Exercise" dataDxfId="494" dataCellStyle="Hyperlink"/>
    <tableColumn id="2" xr3:uid="{00000000-0010-0000-0700-000002000000}" name="Link" dataDxfId="49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Horizontal_Push" displayName="Horizontal_Push" ref="B206:C213" totalsRowShown="0" headerRowDxfId="492" dataDxfId="490" headerRowBorderDxfId="491" tableBorderDxfId="489">
  <autoFilter ref="B206:C213" xr:uid="{00000000-0009-0000-0100-000009000000}"/>
  <tableColumns count="2">
    <tableColumn id="1" xr3:uid="{00000000-0010-0000-0800-000001000000}" name="Exercise" dataDxfId="488" dataCellStyle="Hyperlink"/>
    <tableColumn id="2" xr3:uid="{00000000-0010-0000-0800-000002000000}" name="Link" dataDxfId="48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Chest_Isolation" displayName="Chest_Isolation" ref="B197:C204" totalsRowShown="0" headerRowDxfId="486" dataDxfId="484" headerRowBorderDxfId="485" tableBorderDxfId="483">
  <autoFilter ref="B197:C204" xr:uid="{00000000-0009-0000-0100-00000A000000}"/>
  <tableColumns count="2">
    <tableColumn id="1" xr3:uid="{00000000-0010-0000-0900-000001000000}" name="Exercise" dataDxfId="482" dataCellStyle="Hyperlink"/>
    <tableColumn id="2" xr3:uid="{00000000-0010-0000-0900-000002000000}" name="Link" dataDxfId="4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Hamstrings_Isolation" displayName="Hamstrings_Isolation" ref="B192:C195" totalsRowShown="0" headerRowDxfId="480" dataDxfId="478" headerRowBorderDxfId="479" tableBorderDxfId="477">
  <autoFilter ref="B192:C195" xr:uid="{00000000-0009-0000-0100-00000B000000}"/>
  <tableColumns count="2">
    <tableColumn id="1" xr3:uid="{00000000-0010-0000-0A00-000001000000}" name="Exercise" dataDxfId="476" dataCellStyle="Hyperlink"/>
    <tableColumn id="2" xr3:uid="{00000000-0010-0000-0A00-000002000000}" name="Link" dataDxfId="47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Hamstrings_Hip_Hinge" displayName="Hamstrings_Hip_Hinge" ref="B186:C190" totalsRowShown="0" headerRowDxfId="474" dataDxfId="472" headerRowBorderDxfId="473" tableBorderDxfId="471">
  <autoFilter ref="B186:C190" xr:uid="{00000000-0009-0000-0100-00000C000000}"/>
  <tableColumns count="2">
    <tableColumn id="1" xr3:uid="{00000000-0010-0000-0B00-000001000000}" name="Exercise" dataDxfId="470" dataCellStyle="Hyperlink"/>
    <tableColumn id="2" xr3:uid="{00000000-0010-0000-0B00-000002000000}" name="Link" dataDxfId="46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Glutes" displayName="Glutes" ref="B176:C184" totalsRowShown="0" headerRowDxfId="468" dataDxfId="466" headerRowBorderDxfId="467" tableBorderDxfId="465">
  <autoFilter ref="B176:C184" xr:uid="{00000000-0009-0000-0100-00000D000000}"/>
  <tableColumns count="2">
    <tableColumn id="1" xr3:uid="{00000000-0010-0000-0C00-000001000000}" name="Exercise" dataDxfId="464" dataCellStyle="Hyperlink"/>
    <tableColumn id="2" xr3:uid="{00000000-0010-0000-0C00-000002000000}" name="Link" dataDxfId="46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Quads" displayName="Quads" ref="B167:C174" totalsRowShown="0" headerRowDxfId="462" dataDxfId="460" headerRowBorderDxfId="461" tableBorderDxfId="459">
  <autoFilter ref="B167:C174" xr:uid="{00000000-0009-0000-0100-00000E000000}"/>
  <tableColumns count="2">
    <tableColumn id="1" xr3:uid="{00000000-0010-0000-0D00-000001000000}" name="Exercise" dataDxfId="458" dataCellStyle="Hyperlink"/>
    <tableColumn id="2" xr3:uid="{00000000-0010-0000-0D00-000002000000}" name="Link" dataDxfId="457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Vertical_Back" displayName="Vertical_Back" ref="B153:C165" totalsRowShown="0" headerRowDxfId="456" dataDxfId="454" headerRowBorderDxfId="455" tableBorderDxfId="453" dataCellStyle="Hyperlink">
  <autoFilter ref="B153:C165" xr:uid="{00000000-0009-0000-0100-00000F000000}"/>
  <tableColumns count="2">
    <tableColumn id="1" xr3:uid="{00000000-0010-0000-0E00-000001000000}" name="Exercise" dataDxfId="452" dataCellStyle="Hyperlink"/>
    <tableColumn id="2" xr3:uid="{00000000-0010-0000-0E00-000002000000}" name="Link" dataDxfId="451" dataCellStyle="Hyperlink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Horizontal_Back" displayName="Horizontal_Back" ref="B143:C151" totalsRowShown="0" headerRowDxfId="450" dataDxfId="448" headerRowBorderDxfId="449" tableBorderDxfId="447">
  <autoFilter ref="B143:C151" xr:uid="{00000000-0009-0000-0100-000010000000}"/>
  <tableColumns count="2">
    <tableColumn id="1" xr3:uid="{00000000-0010-0000-0F00-000001000000}" name="Exercise" dataDxfId="446" dataCellStyle="Hyperlink"/>
    <tableColumn id="2" xr3:uid="{00000000-0010-0000-0F00-000002000000}" name="Link" dataDxfId="44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Vertical_Triceps" displayName="Vertical_Triceps" ref="B136:C141" totalsRowShown="0" headerRowDxfId="444" dataDxfId="442" headerRowBorderDxfId="443" tableBorderDxfId="441">
  <autoFilter ref="B136:C141" xr:uid="{00000000-0009-0000-0100-000011000000}"/>
  <tableColumns count="2">
    <tableColumn id="1" xr3:uid="{00000000-0010-0000-1000-000001000000}" name="Exercise" dataDxfId="440" dataCellStyle="Hyperlink"/>
    <tableColumn id="2" xr3:uid="{00000000-0010-0000-1000-000002000000}" name="Link" dataDxfId="43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Horizontal_Triceps" displayName="Horizontal_Triceps" ref="B126:C134" totalsRowShown="0" headerRowDxfId="438" dataDxfId="436" headerRowBorderDxfId="437" tableBorderDxfId="435">
  <autoFilter ref="B126:C134" xr:uid="{00000000-0009-0000-0100-000012000000}"/>
  <tableColumns count="2">
    <tableColumn id="1" xr3:uid="{00000000-0010-0000-1100-000001000000}" name="Exercise" dataDxfId="434" dataCellStyle="Hyperlink"/>
    <tableColumn id="2" xr3:uid="{00000000-0010-0000-1100-000002000000}" name="Link" dataDxfId="433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raps" displayName="Traps" ref="B120:C124" totalsRowShown="0" headerRowDxfId="432" dataDxfId="430" headerRowBorderDxfId="431" tableBorderDxfId="429">
  <autoFilter ref="B120:C124" xr:uid="{00000000-0009-0000-0100-000013000000}"/>
  <tableColumns count="2">
    <tableColumn id="1" xr3:uid="{00000000-0010-0000-1200-000001000000}" name="Exercise" dataDxfId="428" dataCellStyle="Hyperlink"/>
    <tableColumn id="2" xr3:uid="{00000000-0010-0000-1200-000002000000}" name="Link" dataDxfId="427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Side_Delts" displayName="Side_Delts" ref="B113:C118" totalsRowShown="0" headerRowDxfId="426" dataDxfId="424" headerRowBorderDxfId="425" tableBorderDxfId="423">
  <autoFilter ref="B113:C118" xr:uid="{00000000-0009-0000-0100-000014000000}"/>
  <tableColumns count="2">
    <tableColumn id="1" xr3:uid="{00000000-0010-0000-1300-000001000000}" name="Exercise" dataDxfId="422" dataCellStyle="Hyperlink"/>
    <tableColumn id="2" xr3:uid="{00000000-0010-0000-1300-000002000000}" name="Link" dataDxfId="421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Rear_Delts" displayName="Rear_Delts" ref="B107:C111" totalsRowShown="0" headerRowDxfId="420" dataDxfId="418" headerRowBorderDxfId="419" tableBorderDxfId="417">
  <autoFilter ref="B107:C111" xr:uid="{00000000-0009-0000-0100-000015000000}"/>
  <tableColumns count="2">
    <tableColumn id="1" xr3:uid="{00000000-0010-0000-1400-000001000000}" name="Exercise" dataDxfId="416" dataCellStyle="Hyperlink"/>
    <tableColumn id="2" xr3:uid="{00000000-0010-0000-1400-000002000000}" name="Link" dataDxfId="415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Biceps" displayName="Biceps" ref="B94:C105" totalsRowShown="0" headerRowDxfId="414" dataDxfId="412" headerRowBorderDxfId="413" tableBorderDxfId="411">
  <autoFilter ref="B94:C105" xr:uid="{00000000-0009-0000-0100-000016000000}"/>
  <tableColumns count="2">
    <tableColumn id="1" xr3:uid="{00000000-0010-0000-1500-000001000000}" name="Exercise" dataDxfId="410" dataCellStyle="Hyperlink"/>
    <tableColumn id="2" xr3:uid="{00000000-0010-0000-1500-000002000000}" name="Link" dataDxfId="40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Calves" displayName="Calves" ref="B88:C92" totalsRowShown="0" headerRowDxfId="408" dataDxfId="406" headerRowBorderDxfId="407" tableBorderDxfId="405">
  <autoFilter ref="B88:C92" xr:uid="{00000000-0009-0000-0100-000017000000}"/>
  <tableColumns count="2">
    <tableColumn id="1" xr3:uid="{00000000-0010-0000-1600-000001000000}" name="Exercise" dataDxfId="404" dataCellStyle="Hyperlink"/>
    <tableColumn id="2" xr3:uid="{00000000-0010-0000-1600-000002000000}" name="Link" dataDxfId="403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Links" displayName="Links" ref="B316:D486" totalsRowShown="0">
  <autoFilter ref="B316:D486" xr:uid="{00000000-0009-0000-0100-000018000000}"/>
  <sortState ref="B333:D542">
    <sortCondition ref="C96:C306"/>
  </sortState>
  <tableColumns count="3">
    <tableColumn id="1" xr3:uid="{00000000-0010-0000-1700-000001000000}" name="Exercise" dataDxfId="402"/>
    <tableColumn id="2" xr3:uid="{00000000-0010-0000-1700-000002000000}" name="Link"/>
    <tableColumn id="3" xr3:uid="{00000000-0010-0000-1700-000003000000}" name="Category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AAE507F-8CAB-440D-ACFE-F5A9A173DC91}" name="Abs_74" displayName="Abs_74" ref="B79:C86" totalsRowShown="0" headerRowDxfId="401" dataDxfId="400">
  <autoFilter ref="B79:C86" xr:uid="{00000000-0009-0000-0100-000001000000}"/>
  <tableColumns count="2">
    <tableColumn id="1" xr3:uid="{B49A32EB-4158-4BCB-8E1E-5D011A18E9A3}" name="Exercise" dataDxfId="399" dataCellStyle="Hyperlink"/>
    <tableColumn id="2" xr3:uid="{97423297-DE82-4938-AEF3-A50CFC0D9CA5}" name="Link" dataDxfId="398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B5D1F4C8-2BD3-44B4-90F0-DE44A496535A}" name="Rear_or_Side_Delts75" displayName="Rear_or_Side_Delts75" ref="B281:C290" totalsRowShown="0" headerRowDxfId="397" dataDxfId="395" headerRowBorderDxfId="396" tableBorderDxfId="394">
  <autoFilter ref="B281:C290" xr:uid="{00000000-0009-0000-0100-000002000000}"/>
  <tableColumns count="2">
    <tableColumn id="1" xr3:uid="{F44BFAC5-B1A8-4E77-8E18-4A452470CBE9}" name="Exercise" dataDxfId="393" dataCellStyle="Hyperlink"/>
    <tableColumn id="2" xr3:uid="{05F4866A-443E-40E3-AA31-98A707C26EE9}" name="Link" dataDxfId="392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599823A-00FF-4E82-B33B-D6B230D07B11}" name="Table_Name76" displayName="Table_Name76" ref="B292:E314" totalsRowShown="0">
  <autoFilter ref="B292:E314" xr:uid="{00000000-0009-0000-0100-000003000000}"/>
  <tableColumns count="4">
    <tableColumn id="1" xr3:uid="{0479C654-4C46-436D-80B0-2D49A9F098AE}" name="Category"/>
    <tableColumn id="2" xr3:uid="{E10093A5-30B8-41CE-84DA-B144DB3B03D2}" name="Table name" dataDxfId="391"/>
    <tableColumn id="3" xr3:uid="{6D4B2AE9-72C7-49E9-A7A8-C96611419E76}" name="Name List" dataDxfId="390"/>
    <tableColumn id="4" xr3:uid="{648C6835-79FB-45C9-A7F2-87B6FDC31E85}" name="Link List" dataDxfId="389">
      <calculatedColumnFormula>CONCATENATE(Table_Name76[[#This Row],[Table name]],"[Link]")</calculatedColumnFormula>
    </tableColumn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919C90F-12D1-4982-B3B7-D6756A202079}" name="Chest_Isolation_or_Triceps77" displayName="Chest_Isolation_or_Triceps77" ref="B259:C279" totalsRowShown="0" headerRowDxfId="388" dataDxfId="386" headerRowBorderDxfId="387" tableBorderDxfId="385">
  <autoFilter ref="B259:C279" xr:uid="{00000000-0009-0000-0100-000004000000}"/>
  <tableColumns count="2">
    <tableColumn id="1" xr3:uid="{F867BC29-3CFC-439F-902C-A57BDFFBD4A4}" name="Exercise" dataDxfId="384" dataCellStyle="Hyperlink"/>
    <tableColumn id="2" xr3:uid="{EE26FACF-1D9B-471A-8019-90B1C4F51865}" name="Link" dataDxfId="383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D8ECB11A-7242-4B68-80BF-677B62D20E09}" name="Incline_Push_or_front_Delts78" displayName="Incline_Push_or_front_Delts78" ref="B246:C258" totalsRowShown="0" headerRowDxfId="382" dataDxfId="380" headerRowBorderDxfId="381" tableBorderDxfId="379">
  <autoFilter ref="B246:C258" xr:uid="{00000000-0009-0000-0100-000005000000}"/>
  <tableColumns count="2">
    <tableColumn id="1" xr3:uid="{BABE2AC1-846E-4A9C-A729-F6C7894829EF}" name="Exercise" dataDxfId="378" dataCellStyle="Hyperlink"/>
    <tableColumn id="2" xr3:uid="{F25BAE7A-26FA-45DB-82A9-C68DC1C2A58E}" name="Link" dataDxfId="377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14368B1D-2099-4404-8038-0000CAAC7597}" name="Triceps79" displayName="Triceps79" ref="B232:C245" totalsRowShown="0" headerRowDxfId="376" dataDxfId="374" headerRowBorderDxfId="375" tableBorderDxfId="373">
  <autoFilter ref="B232:C245" xr:uid="{00000000-0009-0000-0100-000006000000}"/>
  <tableColumns count="2">
    <tableColumn id="1" xr3:uid="{352528E0-9B99-4037-B6AC-613C2448686C}" name="Exercise" dataDxfId="372" dataCellStyle="Hyperlink"/>
    <tableColumn id="2" xr3:uid="{06E69ECE-9665-4F44-A809-3A2605EB8EBE}" name="Link" dataDxfId="371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C2B01900-7E54-4613-A075-8091D2432768}" name="Front_Delts80" displayName="Front_Delts80" ref="B223:C229" totalsRowShown="0" headerRowDxfId="370" dataDxfId="368" headerRowBorderDxfId="369" tableBorderDxfId="367">
  <autoFilter ref="B223:C229" xr:uid="{00000000-0009-0000-0100-000007000000}"/>
  <tableColumns count="2">
    <tableColumn id="1" xr3:uid="{EF25AB35-4AFB-434F-B99B-345F86A56D89}" name="Exercise" dataDxfId="366" dataCellStyle="Hyperlink"/>
    <tableColumn id="2" xr3:uid="{81F966BC-FE04-476C-9193-B5E62CDD6D50}" name="Link" dataDxfId="365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F2C4E5B3-640A-423B-A42E-ADF9ED06A70A}" name="Incline_Push81" displayName="Incline_Push81" ref="B215:C221" totalsRowShown="0" headerRowDxfId="364" dataDxfId="362" headerRowBorderDxfId="363" tableBorderDxfId="361">
  <autoFilter ref="B215:C221" xr:uid="{00000000-0009-0000-0100-000008000000}"/>
  <tableColumns count="2">
    <tableColumn id="1" xr3:uid="{CE4B70A0-2B76-4A78-92EC-6327ED5F0D59}" name="Exercise" dataDxfId="360" dataCellStyle="Hyperlink"/>
    <tableColumn id="2" xr3:uid="{70C09B48-9158-4B73-ABE6-36C72A60BD7D}" name="Link" dataDxfId="359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997D9FDF-14E4-46A3-B5ED-37625B9A7A14}" name="Horizontal_Push82" displayName="Horizontal_Push82" ref="B206:C213" totalsRowShown="0" headerRowDxfId="358" dataDxfId="356" headerRowBorderDxfId="357" tableBorderDxfId="355">
  <autoFilter ref="B206:C213" xr:uid="{00000000-0009-0000-0100-000009000000}"/>
  <tableColumns count="2">
    <tableColumn id="1" xr3:uid="{D744A895-E23E-4632-B884-AFA180DABAEF}" name="Exercise" dataDxfId="354" dataCellStyle="Hyperlink"/>
    <tableColumn id="2" xr3:uid="{D0B9A6EE-8BDA-471F-96A5-AB5613E02FF6}" name="Link" dataDxfId="353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4452F942-D513-492E-8141-7E6222767ADC}" name="Chest_Isolation83" displayName="Chest_Isolation83" ref="B197:C204" totalsRowShown="0" headerRowDxfId="352" dataDxfId="350" headerRowBorderDxfId="351" tableBorderDxfId="349">
  <autoFilter ref="B197:C204" xr:uid="{00000000-0009-0000-0100-00000A000000}"/>
  <tableColumns count="2">
    <tableColumn id="1" xr3:uid="{E2D163D1-F963-46AC-AA5A-775375634C0C}" name="Exercise" dataDxfId="348" dataCellStyle="Hyperlink"/>
    <tableColumn id="2" xr3:uid="{4CDA42D0-9B2B-40FF-B8B5-CC5EE99D7739}" name="Link" dataDxfId="347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9EBCA415-C249-4F7B-A2D0-2FC1AACBF10B}" name="Hamstrings_Isolation84" displayName="Hamstrings_Isolation84" ref="B192:C195" totalsRowShown="0" headerRowDxfId="346" dataDxfId="344" headerRowBorderDxfId="345" tableBorderDxfId="343">
  <autoFilter ref="B192:C195" xr:uid="{00000000-0009-0000-0100-00000B000000}"/>
  <tableColumns count="2">
    <tableColumn id="1" xr3:uid="{E78D9B0E-96BB-4B09-BAFE-5370976F3DFB}" name="Exercise" dataDxfId="342" dataCellStyle="Hyperlink"/>
    <tableColumn id="2" xr3:uid="{0B0FABDE-B666-4DB3-8669-C0D58C239578}" name="Link" dataDxfId="341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47D9444A-76A1-4477-AE5B-4A3560BE01B5}" name="Hamstrings_Hip_Hinge85" displayName="Hamstrings_Hip_Hinge85" ref="B186:C190" totalsRowShown="0" headerRowDxfId="340" dataDxfId="338" headerRowBorderDxfId="339" tableBorderDxfId="337">
  <autoFilter ref="B186:C190" xr:uid="{00000000-0009-0000-0100-00000C000000}"/>
  <tableColumns count="2">
    <tableColumn id="1" xr3:uid="{155AD9D4-673D-4542-9CA4-26E251E8A901}" name="Exercise" dataDxfId="336" dataCellStyle="Hyperlink"/>
    <tableColumn id="2" xr3:uid="{64372342-0E55-4974-8875-AFC9BC006AF8}" name="Link" dataDxfId="335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CE23315A-0DB5-445A-971F-8B7BC97580E8}" name="Glutes86" displayName="Glutes86" ref="B176:C184" totalsRowShown="0" headerRowDxfId="334" dataDxfId="332" headerRowBorderDxfId="333" tableBorderDxfId="331">
  <autoFilter ref="B176:C184" xr:uid="{00000000-0009-0000-0100-00000D000000}"/>
  <tableColumns count="2">
    <tableColumn id="1" xr3:uid="{77D24516-ABAC-4981-8F46-FCBE286A8ABF}" name="Exercise" dataDxfId="330" dataCellStyle="Hyperlink"/>
    <tableColumn id="2" xr3:uid="{2388858B-F7F7-4EC5-AB8C-30F4DF03AEF2}" name="Link" dataDxfId="32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247D539C-C928-4905-A4D5-D3DF599C2BD2}" name="Quads87" displayName="Quads87" ref="B167:C174" totalsRowShown="0" headerRowDxfId="328" dataDxfId="326" headerRowBorderDxfId="327" tableBorderDxfId="325">
  <autoFilter ref="B167:C174" xr:uid="{00000000-0009-0000-0100-00000E000000}"/>
  <tableColumns count="2">
    <tableColumn id="1" xr3:uid="{04DFF004-5C34-4D76-86CA-9A6C3B482484}" name="Exercise" dataDxfId="324" dataCellStyle="Hyperlink"/>
    <tableColumn id="2" xr3:uid="{5D9D5180-AE37-42E4-98EA-AFA78F4129BD}" name="Link" dataDxfId="323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28740AFB-CE71-4954-A25B-92B398AFE043}" name="Vertical_Back88" displayName="Vertical_Back88" ref="B153:C165" totalsRowShown="0" headerRowDxfId="322" dataDxfId="320" headerRowBorderDxfId="321" tableBorderDxfId="319" dataCellStyle="Hyperlink">
  <autoFilter ref="B153:C165" xr:uid="{00000000-0009-0000-0100-00000F000000}"/>
  <tableColumns count="2">
    <tableColumn id="1" xr3:uid="{EB64E8B1-BD86-4823-9CA8-F5EA9911AD8C}" name="Exercise" dataDxfId="318" dataCellStyle="Hyperlink"/>
    <tableColumn id="2" xr3:uid="{2C2E5152-F89F-4E79-BEC9-733EB179054B}" name="Link" dataDxfId="317" dataCellStyle="Hyperlink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2F406297-0633-4168-B9B8-CB16CD652039}" name="Horizontal_Back89" displayName="Horizontal_Back89" ref="B143:C151" totalsRowShown="0" headerRowDxfId="316" dataDxfId="314" headerRowBorderDxfId="315" tableBorderDxfId="313">
  <autoFilter ref="B143:C151" xr:uid="{00000000-0009-0000-0100-000010000000}"/>
  <tableColumns count="2">
    <tableColumn id="1" xr3:uid="{736F7AE9-312E-4A91-8492-B0B3A07F7369}" name="Exercise" dataDxfId="312" dataCellStyle="Hyperlink"/>
    <tableColumn id="2" xr3:uid="{AB4E9EE6-9934-4563-A3D2-F935AD094453}" name="Link" dataDxfId="311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AC715CE2-50D2-4EC5-989D-F072D5032CFC}" name="Vertical_Triceps90" displayName="Vertical_Triceps90" ref="B136:C141" totalsRowShown="0" headerRowDxfId="310" dataDxfId="308" headerRowBorderDxfId="309" tableBorderDxfId="307">
  <autoFilter ref="B136:C141" xr:uid="{00000000-0009-0000-0100-000011000000}"/>
  <tableColumns count="2">
    <tableColumn id="1" xr3:uid="{B5A20183-E51F-4C52-8EEF-4ECAE3E0542C}" name="Exercise" dataDxfId="306" dataCellStyle="Hyperlink"/>
    <tableColumn id="2" xr3:uid="{B356F76C-BDDA-4F21-BB52-96A9E12C5BE6}" name="Link" dataDxfId="305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A9F7BD6F-BEFE-4C01-B6B2-6BD49C62158E}" name="Horizontal_Triceps91" displayName="Horizontal_Triceps91" ref="B126:C134" totalsRowShown="0" headerRowDxfId="304" dataDxfId="302" headerRowBorderDxfId="303" tableBorderDxfId="301">
  <autoFilter ref="B126:C134" xr:uid="{00000000-0009-0000-0100-000012000000}"/>
  <tableColumns count="2">
    <tableColumn id="1" xr3:uid="{422D2E8C-313E-45DE-8091-6CD67FEFFF82}" name="Exercise" dataDxfId="300" dataCellStyle="Hyperlink"/>
    <tableColumn id="2" xr3:uid="{F1F8FC42-9612-41E7-9904-59F4AF2D7B90}" name="Link" dataDxfId="299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503EAD62-BFFB-44B0-9D21-992536D4A68C}" name="Traps92" displayName="Traps92" ref="B120:C124" totalsRowShown="0" headerRowDxfId="298" dataDxfId="296" headerRowBorderDxfId="297" tableBorderDxfId="295">
  <autoFilter ref="B120:C124" xr:uid="{00000000-0009-0000-0100-000013000000}"/>
  <tableColumns count="2">
    <tableColumn id="1" xr3:uid="{BC319C8E-8CDC-4561-B066-94C5AFD0EEBD}" name="Exercise" dataDxfId="294" dataCellStyle="Hyperlink"/>
    <tableColumn id="2" xr3:uid="{72B905F4-C7E5-4BAE-B130-B723056AD23C}" name="Link" dataDxfId="293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2E030A47-881D-4F06-9B0A-22A230D80373}" name="Side_Delts93" displayName="Side_Delts93" ref="B113:C118" totalsRowShown="0" headerRowDxfId="292" dataDxfId="290" headerRowBorderDxfId="291" tableBorderDxfId="289">
  <autoFilter ref="B113:C118" xr:uid="{00000000-0009-0000-0100-000014000000}"/>
  <tableColumns count="2">
    <tableColumn id="1" xr3:uid="{8DD31E18-CB11-4AD2-A424-E86037A14135}" name="Exercise" dataDxfId="288" dataCellStyle="Hyperlink"/>
    <tableColumn id="2" xr3:uid="{02BFB074-AD84-42F3-9238-17237CCECD4A}" name="Link" dataDxfId="287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8FDBC587-B894-4CF9-AA05-A6677FBE0385}" name="Rear_Delts94" displayName="Rear_Delts94" ref="B107:C111" totalsRowShown="0" headerRowDxfId="286" dataDxfId="284" headerRowBorderDxfId="285" tableBorderDxfId="283">
  <autoFilter ref="B107:C111" xr:uid="{00000000-0009-0000-0100-000015000000}"/>
  <tableColumns count="2">
    <tableColumn id="1" xr3:uid="{CD6007BC-4AE0-416B-AD5C-255A64E0FF3D}" name="Exercise" dataDxfId="282" dataCellStyle="Hyperlink"/>
    <tableColumn id="2" xr3:uid="{1940B356-CAD0-4D90-8A71-67437B0E6FFF}" name="Link" dataDxfId="281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E632C514-4B3F-4D6C-9DC1-EF4EA7247A67}" name="Biceps95" displayName="Biceps95" ref="B94:C105" totalsRowShown="0" headerRowDxfId="280" dataDxfId="278" headerRowBorderDxfId="279" tableBorderDxfId="277">
  <autoFilter ref="B94:C105" xr:uid="{00000000-0009-0000-0100-000016000000}"/>
  <tableColumns count="2">
    <tableColumn id="1" xr3:uid="{FE4A36CA-DA52-4812-98D3-E82FD620A9AA}" name="Exercise" dataDxfId="276" dataCellStyle="Hyperlink"/>
    <tableColumn id="2" xr3:uid="{A308C2DD-466C-472D-9BD3-A23A10B80ED4}" name="Link" dataDxfId="275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DF4AC7AB-FDFB-44C6-B770-AF66ECCF463F}" name="Calves96" displayName="Calves96" ref="B88:C92" totalsRowShown="0" headerRowDxfId="274" dataDxfId="272" headerRowBorderDxfId="273" tableBorderDxfId="271">
  <autoFilter ref="B88:C92" xr:uid="{00000000-0009-0000-0100-000017000000}"/>
  <tableColumns count="2">
    <tableColumn id="1" xr3:uid="{B7DDFB3F-A119-464F-A8E0-8B3B62EAF7A2}" name="Exercise" dataDxfId="270" dataCellStyle="Hyperlink"/>
    <tableColumn id="2" xr3:uid="{9785E91B-A427-450B-8811-94BCE5FD4C26}" name="Link" dataDxfId="269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75930F7-9872-4897-A565-62CF94EE2C99}" name="Links97" displayName="Links97" ref="B316:D486" totalsRowShown="0">
  <autoFilter ref="B316:D486" xr:uid="{00000000-0009-0000-0100-000018000000}"/>
  <sortState ref="B317:D526">
    <sortCondition ref="C96:C306"/>
  </sortState>
  <tableColumns count="3">
    <tableColumn id="1" xr3:uid="{AE3E3C30-CEA2-4973-8AED-41CAE0239FA3}" name="Exercise" dataDxfId="268"/>
    <tableColumn id="2" xr3:uid="{F5A3ABB5-9FE7-4019-B93B-36224C303192}" name="Link"/>
    <tableColumn id="3" xr3:uid="{FCA712F9-DF3D-4205-9E73-334157F0178D}" name="Category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Abs_26" displayName="Abs_26" ref="B81:C88" totalsRowShown="0" headerRowDxfId="267" dataDxfId="266">
  <autoFilter ref="B81:C88" xr:uid="{00000000-0009-0000-0100-000019000000}"/>
  <tableColumns count="2">
    <tableColumn id="1" xr3:uid="{00000000-0010-0000-1800-000001000000}" name="Exercise" dataDxfId="265" dataCellStyle="Hyperlink"/>
    <tableColumn id="2" xr3:uid="{00000000-0010-0000-1800-000002000000}" name="Link" dataDxfId="264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Rear_or_Side_Delts27" displayName="Rear_or_Side_Delts27" ref="B283:C292" totalsRowShown="0" headerRowDxfId="263" dataDxfId="261" headerRowBorderDxfId="262" tableBorderDxfId="260">
  <autoFilter ref="B283:C292" xr:uid="{00000000-0009-0000-0100-00001A000000}"/>
  <tableColumns count="2">
    <tableColumn id="1" xr3:uid="{00000000-0010-0000-1900-000001000000}" name="Exercise" dataDxfId="259" dataCellStyle="Hyperlink"/>
    <tableColumn id="2" xr3:uid="{00000000-0010-0000-1900-000002000000}" name="Link" dataDxfId="258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_Name28" displayName="Table_Name28" ref="B294:E316" totalsRowShown="0">
  <autoFilter ref="B294:E316" xr:uid="{00000000-0009-0000-0100-00001B000000}"/>
  <tableColumns count="4">
    <tableColumn id="1" xr3:uid="{00000000-0010-0000-1A00-000001000000}" name="Category"/>
    <tableColumn id="2" xr3:uid="{00000000-0010-0000-1A00-000002000000}" name="Table name" dataDxfId="257"/>
    <tableColumn id="3" xr3:uid="{00000000-0010-0000-1A00-000003000000}" name="Name List" dataDxfId="256"/>
    <tableColumn id="4" xr3:uid="{00000000-0010-0000-1A00-000004000000}" name="Link List" dataDxfId="255">
      <calculatedColumnFormula>CONCATENATE(Table_Name28[[#This Row],[Table name]],"[Link]")</calculatedColumnFormula>
    </tableColumn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Chest_Isolation_or_Triceps29" displayName="Chest_Isolation_or_Triceps29" ref="B261:C281" totalsRowShown="0" headerRowDxfId="254" dataDxfId="252" headerRowBorderDxfId="253" tableBorderDxfId="251">
  <autoFilter ref="B261:C281" xr:uid="{00000000-0009-0000-0100-00001C000000}"/>
  <tableColumns count="2">
    <tableColumn id="1" xr3:uid="{00000000-0010-0000-1B00-000001000000}" name="Exercise" dataDxfId="250" dataCellStyle="Hyperlink"/>
    <tableColumn id="2" xr3:uid="{00000000-0010-0000-1B00-000002000000}" name="Link" dataDxfId="249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Incline_Push_or_front_Delts30" displayName="Incline_Push_or_front_Delts30" ref="B248:C260" totalsRowShown="0" headerRowDxfId="248" dataDxfId="246" headerRowBorderDxfId="247" tableBorderDxfId="245">
  <autoFilter ref="B248:C260" xr:uid="{00000000-0009-0000-0100-00001D000000}"/>
  <tableColumns count="2">
    <tableColumn id="1" xr3:uid="{00000000-0010-0000-1C00-000001000000}" name="Exercise" dataDxfId="244" dataCellStyle="Hyperlink"/>
    <tableColumn id="2" xr3:uid="{00000000-0010-0000-1C00-000002000000}" name="Link" dataDxfId="243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Triceps31" displayName="Triceps31" ref="B234:C247" totalsRowShown="0" headerRowDxfId="242" dataDxfId="240" headerRowBorderDxfId="241" tableBorderDxfId="239">
  <autoFilter ref="B234:C247" xr:uid="{00000000-0009-0000-0100-00001E000000}"/>
  <tableColumns count="2">
    <tableColumn id="1" xr3:uid="{00000000-0010-0000-1D00-000001000000}" name="Exercise" dataDxfId="238" dataCellStyle="Hyperlink"/>
    <tableColumn id="2" xr3:uid="{00000000-0010-0000-1D00-000002000000}" name="Link" dataDxfId="237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Front_Delts32" displayName="Front_Delts32" ref="B225:C231" totalsRowShown="0" headerRowDxfId="236" dataDxfId="234" headerRowBorderDxfId="235" tableBorderDxfId="233">
  <autoFilter ref="B225:C231" xr:uid="{00000000-0009-0000-0100-00001F000000}"/>
  <tableColumns count="2">
    <tableColumn id="1" xr3:uid="{00000000-0010-0000-1E00-000001000000}" name="Exercise" dataDxfId="232" dataCellStyle="Hyperlink"/>
    <tableColumn id="2" xr3:uid="{00000000-0010-0000-1E00-000002000000}" name="Link" dataDxfId="231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Incline_Push33" displayName="Incline_Push33" ref="B217:C223" totalsRowShown="0" headerRowDxfId="230" dataDxfId="228" headerRowBorderDxfId="229" tableBorderDxfId="227">
  <autoFilter ref="B217:C223" xr:uid="{00000000-0009-0000-0100-000020000000}"/>
  <tableColumns count="2">
    <tableColumn id="1" xr3:uid="{00000000-0010-0000-1F00-000001000000}" name="Exercise" dataDxfId="226" dataCellStyle="Hyperlink"/>
    <tableColumn id="2" xr3:uid="{00000000-0010-0000-1F00-000002000000}" name="Link" dataDxfId="225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Horizontal_Push34" displayName="Horizontal_Push34" ref="B208:C215" totalsRowShown="0" headerRowDxfId="224" dataDxfId="222" headerRowBorderDxfId="223" tableBorderDxfId="221">
  <autoFilter ref="B208:C215" xr:uid="{00000000-0009-0000-0100-000021000000}"/>
  <tableColumns count="2">
    <tableColumn id="1" xr3:uid="{00000000-0010-0000-2000-000001000000}" name="Exercise" dataDxfId="220" dataCellStyle="Hyperlink"/>
    <tableColumn id="2" xr3:uid="{00000000-0010-0000-2000-000002000000}" name="Link" dataDxfId="219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Chest_Isolation35" displayName="Chest_Isolation35" ref="B199:C206" totalsRowShown="0" headerRowDxfId="218" dataDxfId="216" headerRowBorderDxfId="217" tableBorderDxfId="215">
  <autoFilter ref="B199:C206" xr:uid="{00000000-0009-0000-0100-000022000000}"/>
  <tableColumns count="2">
    <tableColumn id="1" xr3:uid="{00000000-0010-0000-2100-000001000000}" name="Exercise" dataDxfId="214" dataCellStyle="Hyperlink"/>
    <tableColumn id="2" xr3:uid="{00000000-0010-0000-2100-000002000000}" name="Link" dataDxfId="213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Hamstrings_Isolation36" displayName="Hamstrings_Isolation36" ref="B194:C197" totalsRowShown="0" headerRowDxfId="212" dataDxfId="210" headerRowBorderDxfId="211" tableBorderDxfId="209">
  <autoFilter ref="B194:C197" xr:uid="{00000000-0009-0000-0100-000023000000}"/>
  <tableColumns count="2">
    <tableColumn id="1" xr3:uid="{00000000-0010-0000-2200-000001000000}" name="Exercise" dataDxfId="208" dataCellStyle="Hyperlink"/>
    <tableColumn id="2" xr3:uid="{00000000-0010-0000-2200-000002000000}" name="Link" dataDxfId="207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Hamstrings_Hip_Hinge37" displayName="Hamstrings_Hip_Hinge37" ref="B188:C192" totalsRowShown="0" headerRowDxfId="206" dataDxfId="204" headerRowBorderDxfId="205" tableBorderDxfId="203">
  <autoFilter ref="B188:C192" xr:uid="{00000000-0009-0000-0100-000024000000}"/>
  <tableColumns count="2">
    <tableColumn id="1" xr3:uid="{00000000-0010-0000-2300-000001000000}" name="Exercise" dataDxfId="202" dataCellStyle="Hyperlink"/>
    <tableColumn id="2" xr3:uid="{00000000-0010-0000-2300-000002000000}" name="Link" dataDxfId="201"/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Glutes38" displayName="Glutes38" ref="B178:C186" totalsRowShown="0" headerRowDxfId="200" dataDxfId="198" headerRowBorderDxfId="199" tableBorderDxfId="197">
  <autoFilter ref="B178:C186" xr:uid="{00000000-0009-0000-0100-000025000000}"/>
  <tableColumns count="2">
    <tableColumn id="1" xr3:uid="{00000000-0010-0000-2400-000001000000}" name="Exercise" dataDxfId="196" dataCellStyle="Hyperlink"/>
    <tableColumn id="2" xr3:uid="{00000000-0010-0000-2400-000002000000}" name="Link" dataDxfId="195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Quads39" displayName="Quads39" ref="B169:C176" totalsRowShown="0" headerRowDxfId="194" dataDxfId="192" headerRowBorderDxfId="193" tableBorderDxfId="191">
  <autoFilter ref="B169:C176" xr:uid="{00000000-0009-0000-0100-000026000000}"/>
  <tableColumns count="2">
    <tableColumn id="1" xr3:uid="{00000000-0010-0000-2500-000001000000}" name="Exercise" dataDxfId="190" dataCellStyle="Hyperlink"/>
    <tableColumn id="2" xr3:uid="{00000000-0010-0000-2500-000002000000}" name="Link" dataDxfId="189"/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Vertical_Back40" displayName="Vertical_Back40" ref="B155:C167" totalsRowShown="0" headerRowDxfId="188" dataDxfId="186" headerRowBorderDxfId="187" tableBorderDxfId="185" dataCellStyle="Hyperlink">
  <autoFilter ref="B155:C167" xr:uid="{00000000-0009-0000-0100-000027000000}"/>
  <tableColumns count="2">
    <tableColumn id="1" xr3:uid="{00000000-0010-0000-2600-000001000000}" name="Exercise" dataDxfId="184" dataCellStyle="Hyperlink"/>
    <tableColumn id="2" xr3:uid="{00000000-0010-0000-2600-000002000000}" name="Link" dataDxfId="183" dataCellStyle="Hyperlink"/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Horizontal_Back41" displayName="Horizontal_Back41" ref="B145:C153" totalsRowShown="0" headerRowDxfId="182" dataDxfId="180" headerRowBorderDxfId="181" tableBorderDxfId="179">
  <autoFilter ref="B145:C153" xr:uid="{00000000-0009-0000-0100-000028000000}"/>
  <tableColumns count="2">
    <tableColumn id="1" xr3:uid="{00000000-0010-0000-2700-000001000000}" name="Exercise" dataDxfId="178" dataCellStyle="Hyperlink"/>
    <tableColumn id="2" xr3:uid="{00000000-0010-0000-2700-000002000000}" name="Link" dataDxfId="177"/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Vertical_Triceps42" displayName="Vertical_Triceps42" ref="B138:C143" totalsRowShown="0" headerRowDxfId="176" dataDxfId="174" headerRowBorderDxfId="175" tableBorderDxfId="173">
  <autoFilter ref="B138:C143" xr:uid="{00000000-0009-0000-0100-000029000000}"/>
  <tableColumns count="2">
    <tableColumn id="1" xr3:uid="{00000000-0010-0000-2800-000001000000}" name="Exercise" dataDxfId="172" dataCellStyle="Hyperlink"/>
    <tableColumn id="2" xr3:uid="{00000000-0010-0000-2800-000002000000}" name="Link" dataDxfId="171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Horizontal_Triceps43" displayName="Horizontal_Triceps43" ref="B128:C136" totalsRowShown="0" headerRowDxfId="170" dataDxfId="168" headerRowBorderDxfId="169" tableBorderDxfId="167">
  <autoFilter ref="B128:C136" xr:uid="{00000000-0009-0000-0100-00002A000000}"/>
  <tableColumns count="2">
    <tableColumn id="1" xr3:uid="{00000000-0010-0000-2900-000001000000}" name="Exercise" dataDxfId="166" dataCellStyle="Hyperlink"/>
    <tableColumn id="2" xr3:uid="{00000000-0010-0000-2900-000002000000}" name="Link" dataDxfId="165"/>
  </tableColumns>
  <tableStyleInfo name="TableStyleMedium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Traps44" displayName="Traps44" ref="B122:C126" totalsRowShown="0" headerRowDxfId="164" dataDxfId="162" headerRowBorderDxfId="163" tableBorderDxfId="161">
  <autoFilter ref="B122:C126" xr:uid="{00000000-0009-0000-0100-00002B000000}"/>
  <tableColumns count="2">
    <tableColumn id="1" xr3:uid="{00000000-0010-0000-2A00-000001000000}" name="Exercise" dataDxfId="160" dataCellStyle="Hyperlink"/>
    <tableColumn id="2" xr3:uid="{00000000-0010-0000-2A00-000002000000}" name="Link" dataDxfId="159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Side_Delts45" displayName="Side_Delts45" ref="B115:C120" totalsRowShown="0" headerRowDxfId="158" dataDxfId="156" headerRowBorderDxfId="157" tableBorderDxfId="155">
  <autoFilter ref="B115:C120" xr:uid="{00000000-0009-0000-0100-00002C000000}"/>
  <tableColumns count="2">
    <tableColumn id="1" xr3:uid="{00000000-0010-0000-2B00-000001000000}" name="Exercise" dataDxfId="154" dataCellStyle="Hyperlink"/>
    <tableColumn id="2" xr3:uid="{00000000-0010-0000-2B00-000002000000}" name="Link" dataDxfId="153"/>
  </tableColumns>
  <tableStyleInfo name="TableStyleMedium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Rear_Delts46" displayName="Rear_Delts46" ref="B109:C113" totalsRowShown="0" headerRowDxfId="152" dataDxfId="150" headerRowBorderDxfId="151" tableBorderDxfId="149">
  <autoFilter ref="B109:C113" xr:uid="{00000000-0009-0000-0100-00002D000000}"/>
  <tableColumns count="2">
    <tableColumn id="1" xr3:uid="{00000000-0010-0000-2C00-000001000000}" name="Exercise" dataDxfId="148" dataCellStyle="Hyperlink"/>
    <tableColumn id="2" xr3:uid="{00000000-0010-0000-2C00-000002000000}" name="Link" dataDxfId="147"/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Biceps47" displayName="Biceps47" ref="B96:C107" totalsRowShown="0" headerRowDxfId="146" dataDxfId="144" headerRowBorderDxfId="145" tableBorderDxfId="143">
  <autoFilter ref="B96:C107" xr:uid="{00000000-0009-0000-0100-00002E000000}"/>
  <tableColumns count="2">
    <tableColumn id="1" xr3:uid="{00000000-0010-0000-2D00-000001000000}" name="Exercise" dataDxfId="142" dataCellStyle="Hyperlink"/>
    <tableColumn id="2" xr3:uid="{00000000-0010-0000-2D00-000002000000}" name="Link" dataDxfId="141"/>
  </tableColumns>
  <tableStyleInfo name="TableStyleMedium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Calves48" displayName="Calves48" ref="B90:C94" totalsRowShown="0" headerRowDxfId="140" dataDxfId="138" headerRowBorderDxfId="139" tableBorderDxfId="137">
  <autoFilter ref="B90:C94" xr:uid="{00000000-0009-0000-0100-00002F000000}"/>
  <tableColumns count="2">
    <tableColumn id="1" xr3:uid="{00000000-0010-0000-2E00-000001000000}" name="Exercise" dataDxfId="136" dataCellStyle="Hyperlink"/>
    <tableColumn id="2" xr3:uid="{00000000-0010-0000-2E00-000002000000}" name="Link" dataDxfId="135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2F000000}" name="Links49" displayName="Links49" ref="B318:D488" totalsRowShown="0">
  <autoFilter ref="B318:D488" xr:uid="{00000000-0009-0000-0100-000030000000}"/>
  <sortState ref="B320:D529">
    <sortCondition ref="C94:C304"/>
  </sortState>
  <tableColumns count="3">
    <tableColumn id="1" xr3:uid="{00000000-0010-0000-2F00-000001000000}" name="Exercise" dataDxfId="134"/>
    <tableColumn id="2" xr3:uid="{00000000-0010-0000-2F00-000002000000}" name="Link"/>
    <tableColumn id="3" xr3:uid="{00000000-0010-0000-2F00-000003000000}" name="Category"/>
  </tableColumns>
  <tableStyleInfo name="TableStyleMedium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30000000}" name="Abs_50" displayName="Abs_50" ref="B72:C79" totalsRowShown="0" headerRowDxfId="133" dataDxfId="132">
  <autoFilter ref="B72:C79" xr:uid="{00000000-0009-0000-0100-000031000000}"/>
  <tableColumns count="2">
    <tableColumn id="1" xr3:uid="{00000000-0010-0000-3000-000001000000}" name="Exercise" dataDxfId="131" dataCellStyle="Hyperlink"/>
    <tableColumn id="2" xr3:uid="{00000000-0010-0000-3000-000002000000}" name="Link" dataDxfId="130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31000000}" name="Rear_or_Side_Delts51" displayName="Rear_or_Side_Delts51" ref="B274:C283" totalsRowShown="0" headerRowDxfId="129" dataDxfId="127" headerRowBorderDxfId="128" tableBorderDxfId="126">
  <autoFilter ref="B274:C283" xr:uid="{00000000-0009-0000-0100-000032000000}"/>
  <tableColumns count="2">
    <tableColumn id="1" xr3:uid="{00000000-0010-0000-3100-000001000000}" name="Exercise" dataDxfId="125" dataCellStyle="Hyperlink"/>
    <tableColumn id="2" xr3:uid="{00000000-0010-0000-3100-000002000000}" name="Link" dataDxfId="124"/>
  </tableColumns>
  <tableStyleInfo name="TableStyleMedium2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32000000}" name="Table_Name52" displayName="Table_Name52" ref="B285:E307" totalsRowShown="0">
  <autoFilter ref="B285:E307" xr:uid="{00000000-0009-0000-0100-000033000000}"/>
  <tableColumns count="4">
    <tableColumn id="1" xr3:uid="{00000000-0010-0000-3200-000001000000}" name="Category"/>
    <tableColumn id="2" xr3:uid="{00000000-0010-0000-3200-000002000000}" name="Table name" dataDxfId="123"/>
    <tableColumn id="3" xr3:uid="{00000000-0010-0000-3200-000003000000}" name="Name List" dataDxfId="122"/>
    <tableColumn id="4" xr3:uid="{00000000-0010-0000-3200-000004000000}" name="Link List" dataDxfId="121">
      <calculatedColumnFormula>CONCATENATE(Table_Name52[[#This Row],[Table name]],"[Link]")</calculatedColumnFormula>
    </tableColumn>
  </tableColumns>
  <tableStyleInfo name="TableStyleMedium2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33000000}" name="Chest_Isolation_or_Triceps53" displayName="Chest_Isolation_or_Triceps53" ref="B252:C272" totalsRowShown="0" headerRowDxfId="120" dataDxfId="118" headerRowBorderDxfId="119" tableBorderDxfId="117">
  <autoFilter ref="B252:C272" xr:uid="{00000000-0009-0000-0100-000034000000}"/>
  <tableColumns count="2">
    <tableColumn id="1" xr3:uid="{00000000-0010-0000-3300-000001000000}" name="Exercise" dataDxfId="116" dataCellStyle="Hyperlink"/>
    <tableColumn id="2" xr3:uid="{00000000-0010-0000-3300-000002000000}" name="Link" dataDxfId="115"/>
  </tableColumns>
  <tableStyleInfo name="TableStyleMedium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34000000}" name="Incline_Push_or_front_Delts54" displayName="Incline_Push_or_front_Delts54" ref="B239:C251" totalsRowShown="0" headerRowDxfId="114" dataDxfId="112" headerRowBorderDxfId="113" tableBorderDxfId="111">
  <autoFilter ref="B239:C251" xr:uid="{00000000-0009-0000-0100-000035000000}"/>
  <tableColumns count="2">
    <tableColumn id="1" xr3:uid="{00000000-0010-0000-3400-000001000000}" name="Exercise" dataDxfId="110" dataCellStyle="Hyperlink"/>
    <tableColumn id="2" xr3:uid="{00000000-0010-0000-3400-000002000000}" name="Link" dataDxfId="109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35000000}" name="Triceps55" displayName="Triceps55" ref="B225:C238" totalsRowShown="0" headerRowDxfId="108" dataDxfId="106" headerRowBorderDxfId="107" tableBorderDxfId="105">
  <autoFilter ref="B225:C238" xr:uid="{00000000-0009-0000-0100-000036000000}"/>
  <tableColumns count="2">
    <tableColumn id="1" xr3:uid="{00000000-0010-0000-3500-000001000000}" name="Exercise" dataDxfId="104" dataCellStyle="Hyperlink"/>
    <tableColumn id="2" xr3:uid="{00000000-0010-0000-3500-000002000000}" name="Link" dataDxfId="103"/>
  </tableColumns>
  <tableStyleInfo name="TableStyleMedium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36000000}" name="Front_Delts56" displayName="Front_Delts56" ref="B216:C222" totalsRowShown="0" headerRowDxfId="102" dataDxfId="100" headerRowBorderDxfId="101" tableBorderDxfId="99">
  <autoFilter ref="B216:C222" xr:uid="{00000000-0009-0000-0100-000037000000}"/>
  <tableColumns count="2">
    <tableColumn id="1" xr3:uid="{00000000-0010-0000-3600-000001000000}" name="Exercise" dataDxfId="98" dataCellStyle="Hyperlink"/>
    <tableColumn id="2" xr3:uid="{00000000-0010-0000-3600-000002000000}" name="Link" dataDxfId="97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37000000}" name="Incline_Push57" displayName="Incline_Push57" ref="B208:C214" totalsRowShown="0" headerRowDxfId="96" dataDxfId="94" headerRowBorderDxfId="95" tableBorderDxfId="93">
  <autoFilter ref="B208:C214" xr:uid="{00000000-0009-0000-0100-000038000000}"/>
  <tableColumns count="2">
    <tableColumn id="1" xr3:uid="{00000000-0010-0000-3700-000001000000}" name="Exercise" dataDxfId="92" dataCellStyle="Hyperlink"/>
    <tableColumn id="2" xr3:uid="{00000000-0010-0000-3700-000002000000}" name="Link" dataDxfId="91"/>
  </tableColumns>
  <tableStyleInfo name="TableStyleMedium2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38000000}" name="Horizontal_Push58" displayName="Horizontal_Push58" ref="B199:C206" totalsRowShown="0" headerRowDxfId="90" dataDxfId="88" headerRowBorderDxfId="89" tableBorderDxfId="87">
  <autoFilter ref="B199:C206" xr:uid="{00000000-0009-0000-0100-000039000000}"/>
  <tableColumns count="2">
    <tableColumn id="1" xr3:uid="{00000000-0010-0000-3800-000001000000}" name="Exercise" dataDxfId="86" dataCellStyle="Hyperlink"/>
    <tableColumn id="2" xr3:uid="{00000000-0010-0000-3800-000002000000}" name="Link" dataDxfId="85"/>
  </tableColumns>
  <tableStyleInfo name="TableStyleMedium2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39000000}" name="Chest_Isolation59" displayName="Chest_Isolation59" ref="B190:C197" totalsRowShown="0" headerRowDxfId="84" dataDxfId="82" headerRowBorderDxfId="83" tableBorderDxfId="81">
  <autoFilter ref="B190:C197" xr:uid="{00000000-0009-0000-0100-00003A000000}"/>
  <tableColumns count="2">
    <tableColumn id="1" xr3:uid="{00000000-0010-0000-3900-000001000000}" name="Exercise" dataDxfId="80" dataCellStyle="Hyperlink"/>
    <tableColumn id="2" xr3:uid="{00000000-0010-0000-3900-000002000000}" name="Link" dataDxfId="79"/>
  </tableColumns>
  <tableStyleInfo name="TableStyleMedium2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3A000000}" name="Hamstrings_Isolation60" displayName="Hamstrings_Isolation60" ref="B185:C188" totalsRowShown="0" headerRowDxfId="78" dataDxfId="76" headerRowBorderDxfId="77" tableBorderDxfId="75">
  <autoFilter ref="B185:C188" xr:uid="{00000000-0009-0000-0100-00003B000000}"/>
  <tableColumns count="2">
    <tableColumn id="1" xr3:uid="{00000000-0010-0000-3A00-000001000000}" name="Exercise" dataDxfId="74" dataCellStyle="Hyperlink"/>
    <tableColumn id="2" xr3:uid="{00000000-0010-0000-3A00-000002000000}" name="Link" dataDxfId="73"/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3B000000}" name="Hamstrings_Hip_Hinge61" displayName="Hamstrings_Hip_Hinge61" ref="B179:C183" totalsRowShown="0" headerRowDxfId="72" dataDxfId="70" headerRowBorderDxfId="71" tableBorderDxfId="69">
  <autoFilter ref="B179:C183" xr:uid="{00000000-0009-0000-0100-00003C000000}"/>
  <tableColumns count="2">
    <tableColumn id="1" xr3:uid="{00000000-0010-0000-3B00-000001000000}" name="Exercise" dataDxfId="68" dataCellStyle="Hyperlink"/>
    <tableColumn id="2" xr3:uid="{00000000-0010-0000-3B00-000002000000}" name="Link" dataDxfId="67"/>
  </tableColumns>
  <tableStyleInfo name="TableStyleMedium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3C000000}" name="Glutes62" displayName="Glutes62" ref="B169:C177" totalsRowShown="0" headerRowDxfId="66" dataDxfId="64" headerRowBorderDxfId="65" tableBorderDxfId="63">
  <autoFilter ref="B169:C177" xr:uid="{00000000-0009-0000-0100-00003D000000}"/>
  <tableColumns count="2">
    <tableColumn id="1" xr3:uid="{00000000-0010-0000-3C00-000001000000}" name="Exercise" dataDxfId="62" dataCellStyle="Hyperlink"/>
    <tableColumn id="2" xr3:uid="{00000000-0010-0000-3C00-000002000000}" name="Link" dataDxfId="61"/>
  </tableColumns>
  <tableStyleInfo name="TableStyleMedium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3D000000}" name="Quads63" displayName="Quads63" ref="B160:C167" totalsRowShown="0" headerRowDxfId="60" dataDxfId="58" headerRowBorderDxfId="59" tableBorderDxfId="57">
  <autoFilter ref="B160:C167" xr:uid="{00000000-0009-0000-0100-00003E000000}"/>
  <tableColumns count="2">
    <tableColumn id="1" xr3:uid="{00000000-0010-0000-3D00-000001000000}" name="Exercise" dataDxfId="56" dataCellStyle="Hyperlink"/>
    <tableColumn id="2" xr3:uid="{00000000-0010-0000-3D00-000002000000}" name="Link" dataDxfId="55"/>
  </tableColumns>
  <tableStyleInfo name="TableStyleMedium2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3E000000}" name="Vertical_Back64" displayName="Vertical_Back64" ref="B146:C158" totalsRowShown="0" headerRowDxfId="54" dataDxfId="52" headerRowBorderDxfId="53" tableBorderDxfId="51" dataCellStyle="Hyperlink">
  <autoFilter ref="B146:C158" xr:uid="{00000000-0009-0000-0100-00003F000000}"/>
  <tableColumns count="2">
    <tableColumn id="1" xr3:uid="{00000000-0010-0000-3E00-000001000000}" name="Exercise" dataDxfId="50" dataCellStyle="Hyperlink"/>
    <tableColumn id="2" xr3:uid="{00000000-0010-0000-3E00-000002000000}" name="Link" dataDxfId="49" dataCellStyle="Hyperlink"/>
  </tableColumns>
  <tableStyleInfo name="TableStyleMedium2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3F000000}" name="Horizontal_Back65" displayName="Horizontal_Back65" ref="B136:C144" totalsRowShown="0" headerRowDxfId="48" dataDxfId="46" headerRowBorderDxfId="47" tableBorderDxfId="45">
  <autoFilter ref="B136:C144" xr:uid="{00000000-0009-0000-0100-000040000000}"/>
  <tableColumns count="2">
    <tableColumn id="1" xr3:uid="{00000000-0010-0000-3F00-000001000000}" name="Exercise" dataDxfId="44" dataCellStyle="Hyperlink"/>
    <tableColumn id="2" xr3:uid="{00000000-0010-0000-3F00-000002000000}" name="Link" dataDxfId="43"/>
  </tableColumns>
  <tableStyleInfo name="TableStyleMedium2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40000000}" name="Vertical_Triceps66" displayName="Vertical_Triceps66" ref="B129:C134" totalsRowShown="0" headerRowDxfId="42" dataDxfId="40" headerRowBorderDxfId="41" tableBorderDxfId="39">
  <autoFilter ref="B129:C134" xr:uid="{00000000-0009-0000-0100-000041000000}"/>
  <tableColumns count="2">
    <tableColumn id="1" xr3:uid="{00000000-0010-0000-4000-000001000000}" name="Exercise" dataDxfId="38" dataCellStyle="Hyperlink"/>
    <tableColumn id="2" xr3:uid="{00000000-0010-0000-4000-000002000000}" name="Link" dataDxfId="37"/>
  </tableColumns>
  <tableStyleInfo name="TableStyleMedium2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41000000}" name="Horizontal_Triceps67" displayName="Horizontal_Triceps67" ref="B119:C127" totalsRowShown="0" headerRowDxfId="36" dataDxfId="34" headerRowBorderDxfId="35" tableBorderDxfId="33">
  <autoFilter ref="B119:C127" xr:uid="{00000000-0009-0000-0100-000042000000}"/>
  <tableColumns count="2">
    <tableColumn id="1" xr3:uid="{00000000-0010-0000-4100-000001000000}" name="Exercise" dataDxfId="32" dataCellStyle="Hyperlink"/>
    <tableColumn id="2" xr3:uid="{00000000-0010-0000-4100-000002000000}" name="Link" dataDxfId="31"/>
  </tableColumns>
  <tableStyleInfo name="TableStyleMedium2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42000000}" name="Traps68" displayName="Traps68" ref="B113:C117" totalsRowShown="0" headerRowDxfId="30" dataDxfId="28" headerRowBorderDxfId="29" tableBorderDxfId="27">
  <autoFilter ref="B113:C117" xr:uid="{00000000-0009-0000-0100-000043000000}"/>
  <tableColumns count="2">
    <tableColumn id="1" xr3:uid="{00000000-0010-0000-4200-000001000000}" name="Exercise" dataDxfId="26" dataCellStyle="Hyperlink"/>
    <tableColumn id="2" xr3:uid="{00000000-0010-0000-4200-000002000000}" name="Link" dataDxfId="25"/>
  </tableColumns>
  <tableStyleInfo name="TableStyleMedium2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43000000}" name="Side_Delts69" displayName="Side_Delts69" ref="B106:C111" totalsRowShown="0" headerRowDxfId="24" dataDxfId="22" headerRowBorderDxfId="23" tableBorderDxfId="21">
  <autoFilter ref="B106:C111" xr:uid="{00000000-0009-0000-0100-000044000000}"/>
  <tableColumns count="2">
    <tableColumn id="1" xr3:uid="{00000000-0010-0000-4300-000001000000}" name="Exercise" dataDxfId="20" dataCellStyle="Hyperlink"/>
    <tableColumn id="2" xr3:uid="{00000000-0010-0000-4300-000002000000}" name="Link" dataDxfId="19"/>
  </tableColumns>
  <tableStyleInfo name="TableStyleMedium2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44000000}" name="Rear_Delts70" displayName="Rear_Delts70" ref="B100:C104" totalsRowShown="0" headerRowDxfId="18" dataDxfId="16" headerRowBorderDxfId="17" tableBorderDxfId="15">
  <autoFilter ref="B100:C104" xr:uid="{00000000-0009-0000-0100-000045000000}"/>
  <tableColumns count="2">
    <tableColumn id="1" xr3:uid="{00000000-0010-0000-4400-000001000000}" name="Exercise" dataDxfId="14" dataCellStyle="Hyperlink"/>
    <tableColumn id="2" xr3:uid="{00000000-0010-0000-4400-000002000000}" name="Link" dataDxfId="13"/>
  </tableColumns>
  <tableStyleInfo name="TableStyleMedium2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45000000}" name="Biceps71" displayName="Biceps71" ref="B87:C98" totalsRowShown="0" headerRowDxfId="12" dataDxfId="10" headerRowBorderDxfId="11" tableBorderDxfId="9">
  <autoFilter ref="B87:C98" xr:uid="{00000000-0009-0000-0100-000046000000}"/>
  <tableColumns count="2">
    <tableColumn id="1" xr3:uid="{00000000-0010-0000-4500-000001000000}" name="Exercise" dataDxfId="8" dataCellStyle="Hyperlink"/>
    <tableColumn id="2" xr3:uid="{00000000-0010-0000-4500-000002000000}" name="Link" dataDxfId="7"/>
  </tableColumns>
  <tableStyleInfo name="TableStyleMedium2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46000000}" name="Calves72" displayName="Calves72" ref="B81:C85" totalsRowShown="0" headerRowDxfId="6" dataDxfId="4" headerRowBorderDxfId="5" tableBorderDxfId="3">
  <autoFilter ref="B81:C85" xr:uid="{00000000-0009-0000-0100-000047000000}"/>
  <tableColumns count="2">
    <tableColumn id="1" xr3:uid="{00000000-0010-0000-4600-000001000000}" name="Exercise" dataDxfId="2" dataCellStyle="Hyperlink"/>
    <tableColumn id="2" xr3:uid="{00000000-0010-0000-4600-000002000000}" name="Link" dataDxfId="1"/>
  </tableColumns>
  <tableStyleInfo name="TableStyleMedium2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47000000}" name="Links73" displayName="Links73" ref="B309:D479" totalsRowShown="0">
  <autoFilter ref="B309:D479" xr:uid="{00000000-0009-0000-0100-000048000000}"/>
  <sortState ref="B320:D529">
    <sortCondition ref="C94:C304"/>
  </sortState>
  <tableColumns count="3">
    <tableColumn id="1" xr3:uid="{00000000-0010-0000-4700-000001000000}" name="Exercise" dataDxfId="0"/>
    <tableColumn id="2" xr3:uid="{00000000-0010-0000-4700-000002000000}" name="Link"/>
    <tableColumn id="3" xr3:uid="{00000000-0010-0000-4700-000003000000}" name="Categor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youtu.be/B48xWtzMHxk" TargetMode="External"/><Relationship Id="rId21" Type="http://schemas.openxmlformats.org/officeDocument/2006/relationships/hyperlink" Target="https://youtu.be/yYB76DOBPsM" TargetMode="External"/><Relationship Id="rId42" Type="http://schemas.openxmlformats.org/officeDocument/2006/relationships/hyperlink" Target="https://youtu.be/HOWPPDueZY8" TargetMode="External"/><Relationship Id="rId63" Type="http://schemas.openxmlformats.org/officeDocument/2006/relationships/hyperlink" Target="https://youtu.be/WWS1rPFPyiQ" TargetMode="External"/><Relationship Id="rId84" Type="http://schemas.openxmlformats.org/officeDocument/2006/relationships/hyperlink" Target="https://youtu.be/n9RZ6FEthGU" TargetMode="External"/><Relationship Id="rId138" Type="http://schemas.openxmlformats.org/officeDocument/2006/relationships/hyperlink" Target="https://youtu.be/YIqmLutlM1g" TargetMode="External"/><Relationship Id="rId159" Type="http://schemas.openxmlformats.org/officeDocument/2006/relationships/hyperlink" Target="https://youtu.be/ipoTKasbDyQ" TargetMode="External"/><Relationship Id="rId170" Type="http://schemas.openxmlformats.org/officeDocument/2006/relationships/hyperlink" Target="https://youtu.be/BvX7g1yr1pY" TargetMode="External"/><Relationship Id="rId191" Type="http://schemas.openxmlformats.org/officeDocument/2006/relationships/table" Target="../tables/table10.xml"/><Relationship Id="rId205" Type="http://schemas.openxmlformats.org/officeDocument/2006/relationships/table" Target="../tables/table24.xml"/><Relationship Id="rId16" Type="http://schemas.openxmlformats.org/officeDocument/2006/relationships/hyperlink" Target="https://youtu.be/wrPN51LyOUE" TargetMode="External"/><Relationship Id="rId107" Type="http://schemas.openxmlformats.org/officeDocument/2006/relationships/hyperlink" Target="https://youtu.be/tu2Q82-HMg0" TargetMode="External"/><Relationship Id="rId11" Type="http://schemas.openxmlformats.org/officeDocument/2006/relationships/hyperlink" Target="https://youtu.be/ENaZCLrz8_c" TargetMode="External"/><Relationship Id="rId32" Type="http://schemas.openxmlformats.org/officeDocument/2006/relationships/hyperlink" Target="https://youtu.be/FoZM6vuuKBc" TargetMode="External"/><Relationship Id="rId37" Type="http://schemas.openxmlformats.org/officeDocument/2006/relationships/hyperlink" Target="https://youtu.be/BvX7g1yr1pY" TargetMode="External"/><Relationship Id="rId53" Type="http://schemas.openxmlformats.org/officeDocument/2006/relationships/hyperlink" Target="https://youtu.be/z3yCDRGrQTM" TargetMode="External"/><Relationship Id="rId58" Type="http://schemas.openxmlformats.org/officeDocument/2006/relationships/hyperlink" Target="https://youtu.be/lNYA35p8XJQ" TargetMode="External"/><Relationship Id="rId74" Type="http://schemas.openxmlformats.org/officeDocument/2006/relationships/hyperlink" Target="https://youtu.be/OMUGU1Vh8Ao" TargetMode="External"/><Relationship Id="rId79" Type="http://schemas.openxmlformats.org/officeDocument/2006/relationships/hyperlink" Target="https://youtu.be/Dl-by6_vATQ" TargetMode="External"/><Relationship Id="rId102" Type="http://schemas.openxmlformats.org/officeDocument/2006/relationships/hyperlink" Target="https://youtu.be/RGFdTZznnRs" TargetMode="External"/><Relationship Id="rId123" Type="http://schemas.openxmlformats.org/officeDocument/2006/relationships/hyperlink" Target="https://youtu.be/TtXlapucVxM" TargetMode="External"/><Relationship Id="rId128" Type="http://schemas.openxmlformats.org/officeDocument/2006/relationships/hyperlink" Target="https://youtu.be/aNzU6AYZiEs" TargetMode="External"/><Relationship Id="rId144" Type="http://schemas.openxmlformats.org/officeDocument/2006/relationships/hyperlink" Target="https://youtu.be/B33bKk_r5PU" TargetMode="External"/><Relationship Id="rId149" Type="http://schemas.openxmlformats.org/officeDocument/2006/relationships/hyperlink" Target="https://youtu.be/B21LHpkamJM" TargetMode="External"/><Relationship Id="rId5" Type="http://schemas.openxmlformats.org/officeDocument/2006/relationships/hyperlink" Target="https://youtu.be/UNo4yBbidG4" TargetMode="External"/><Relationship Id="rId90" Type="http://schemas.openxmlformats.org/officeDocument/2006/relationships/hyperlink" Target="https://youtu.be/YIqmLutlM1g" TargetMode="External"/><Relationship Id="rId95" Type="http://schemas.openxmlformats.org/officeDocument/2006/relationships/hyperlink" Target="https://youtu.be/60Ai9_c60xg" TargetMode="External"/><Relationship Id="rId160" Type="http://schemas.openxmlformats.org/officeDocument/2006/relationships/hyperlink" Target="https://youtu.be/UPGRju60F60" TargetMode="External"/><Relationship Id="rId165" Type="http://schemas.openxmlformats.org/officeDocument/2006/relationships/hyperlink" Target="https://youtu.be/FoZM6vuuKBc" TargetMode="External"/><Relationship Id="rId181" Type="http://schemas.openxmlformats.org/officeDocument/2006/relationships/drawing" Target="../drawings/drawing1.xml"/><Relationship Id="rId186" Type="http://schemas.openxmlformats.org/officeDocument/2006/relationships/table" Target="../tables/table5.xml"/><Relationship Id="rId22" Type="http://schemas.openxmlformats.org/officeDocument/2006/relationships/hyperlink" Target="https://youtu.be/GztM7atVgd8" TargetMode="External"/><Relationship Id="rId27" Type="http://schemas.openxmlformats.org/officeDocument/2006/relationships/hyperlink" Target="https://youtu.be/sR_EdrSruyQ" TargetMode="External"/><Relationship Id="rId43" Type="http://schemas.openxmlformats.org/officeDocument/2006/relationships/hyperlink" Target="https://youtu.be/NF4nbNsqreQ" TargetMode="External"/><Relationship Id="rId48" Type="http://schemas.openxmlformats.org/officeDocument/2006/relationships/hyperlink" Target="https://youtu.be/gQ179IUjMsQ" TargetMode="External"/><Relationship Id="rId64" Type="http://schemas.openxmlformats.org/officeDocument/2006/relationships/hyperlink" Target="https://youtu.be/zbYgjREbdb0" TargetMode="External"/><Relationship Id="rId69" Type="http://schemas.openxmlformats.org/officeDocument/2006/relationships/hyperlink" Target="https://youtu.be/SOyO4LHjhX4" TargetMode="External"/><Relationship Id="rId113" Type="http://schemas.openxmlformats.org/officeDocument/2006/relationships/hyperlink" Target="https://youtu.be/He-GN_4MAY4" TargetMode="External"/><Relationship Id="rId118" Type="http://schemas.openxmlformats.org/officeDocument/2006/relationships/hyperlink" Target="https://youtu.be/a5_JKN7j7Ug" TargetMode="External"/><Relationship Id="rId134" Type="http://schemas.openxmlformats.org/officeDocument/2006/relationships/hyperlink" Target="https://youtu.be/LYZDsNv8kJ8" TargetMode="External"/><Relationship Id="rId139" Type="http://schemas.openxmlformats.org/officeDocument/2006/relationships/hyperlink" Target="https://youtu.be/dF9Pm_-2zmg" TargetMode="External"/><Relationship Id="rId80" Type="http://schemas.openxmlformats.org/officeDocument/2006/relationships/hyperlink" Target="https://youtu.be/3s_QUA4HcxI" TargetMode="External"/><Relationship Id="rId85" Type="http://schemas.openxmlformats.org/officeDocument/2006/relationships/hyperlink" Target="https://youtu.be/Ax_6UXGQo7o" TargetMode="External"/><Relationship Id="rId150" Type="http://schemas.openxmlformats.org/officeDocument/2006/relationships/hyperlink" Target="https://youtu.be/U3SkMY6jw5M" TargetMode="External"/><Relationship Id="rId155" Type="http://schemas.openxmlformats.org/officeDocument/2006/relationships/hyperlink" Target="https://youtu.be/_GBEHrc_V5U" TargetMode="External"/><Relationship Id="rId171" Type="http://schemas.openxmlformats.org/officeDocument/2006/relationships/hyperlink" Target="https://youtu.be/zWRCV_td3I8" TargetMode="External"/><Relationship Id="rId176" Type="http://schemas.openxmlformats.org/officeDocument/2006/relationships/hyperlink" Target="https://youtu.be/2PC8eYTte5w" TargetMode="External"/><Relationship Id="rId192" Type="http://schemas.openxmlformats.org/officeDocument/2006/relationships/table" Target="../tables/table11.xml"/><Relationship Id="rId197" Type="http://schemas.openxmlformats.org/officeDocument/2006/relationships/table" Target="../tables/table16.xml"/><Relationship Id="rId201" Type="http://schemas.openxmlformats.org/officeDocument/2006/relationships/table" Target="../tables/table20.xml"/><Relationship Id="rId12" Type="http://schemas.openxmlformats.org/officeDocument/2006/relationships/hyperlink" Target="https://youtu.be/dmwMfjPQIP8" TargetMode="External"/><Relationship Id="rId17" Type="http://schemas.openxmlformats.org/officeDocument/2006/relationships/hyperlink" Target="https://youtu.be/mucRuC4sEjQ" TargetMode="External"/><Relationship Id="rId33" Type="http://schemas.openxmlformats.org/officeDocument/2006/relationships/hyperlink" Target="https://youtu.be/KkpCTyjGlZo" TargetMode="External"/><Relationship Id="rId38" Type="http://schemas.openxmlformats.org/officeDocument/2006/relationships/hyperlink" Target="https://youtu.be/ROIrNQJBKZ0" TargetMode="External"/><Relationship Id="rId59" Type="http://schemas.openxmlformats.org/officeDocument/2006/relationships/hyperlink" Target="https://youtu.be/uFEPuNtHoOU" TargetMode="External"/><Relationship Id="rId103" Type="http://schemas.openxmlformats.org/officeDocument/2006/relationships/hyperlink" Target="https://youtu.be/cg4tsxQ1BP4" TargetMode="External"/><Relationship Id="rId108" Type="http://schemas.openxmlformats.org/officeDocument/2006/relationships/hyperlink" Target="https://youtu.be/gYbmiluG5Ho" TargetMode="External"/><Relationship Id="rId124" Type="http://schemas.openxmlformats.org/officeDocument/2006/relationships/hyperlink" Target="https://youtu.be/B21LHpkamJM" TargetMode="External"/><Relationship Id="rId129" Type="http://schemas.openxmlformats.org/officeDocument/2006/relationships/hyperlink" Target="https://youtu.be/daSL236nYZs" TargetMode="External"/><Relationship Id="rId54" Type="http://schemas.openxmlformats.org/officeDocument/2006/relationships/hyperlink" Target="https://youtu.be/J44yAQ_LXXU" TargetMode="External"/><Relationship Id="rId70" Type="http://schemas.openxmlformats.org/officeDocument/2006/relationships/hyperlink" Target="https://youtu.be/vNgwqFsVstY" TargetMode="External"/><Relationship Id="rId75" Type="http://schemas.openxmlformats.org/officeDocument/2006/relationships/hyperlink" Target="https://youtu.be/f-_q_3tN6Yo" TargetMode="External"/><Relationship Id="rId91" Type="http://schemas.openxmlformats.org/officeDocument/2006/relationships/hyperlink" Target="https://youtu.be/20_pP7oaH34" TargetMode="External"/><Relationship Id="rId96" Type="http://schemas.openxmlformats.org/officeDocument/2006/relationships/hyperlink" Target="https://youtu.be/ipoTKasbDyQ" TargetMode="External"/><Relationship Id="rId140" Type="http://schemas.openxmlformats.org/officeDocument/2006/relationships/hyperlink" Target="https://youtu.be/RGFdTZznnRs" TargetMode="External"/><Relationship Id="rId145" Type="http://schemas.openxmlformats.org/officeDocument/2006/relationships/hyperlink" Target="https://youtu.be/tu2Q82-HMg0" TargetMode="External"/><Relationship Id="rId161" Type="http://schemas.openxmlformats.org/officeDocument/2006/relationships/hyperlink" Target="https://youtu.be/ZYM1mNayaeI" TargetMode="External"/><Relationship Id="rId166" Type="http://schemas.openxmlformats.org/officeDocument/2006/relationships/hyperlink" Target="https://youtu.be/KkpCTyjGlZo" TargetMode="External"/><Relationship Id="rId182" Type="http://schemas.openxmlformats.org/officeDocument/2006/relationships/table" Target="../tables/table1.xml"/><Relationship Id="rId187" Type="http://schemas.openxmlformats.org/officeDocument/2006/relationships/table" Target="../tables/table6.xml"/><Relationship Id="rId1" Type="http://schemas.openxmlformats.org/officeDocument/2006/relationships/hyperlink" Target="https://youtu.be/zWRCV_td3I8" TargetMode="External"/><Relationship Id="rId6" Type="http://schemas.openxmlformats.org/officeDocument/2006/relationships/hyperlink" Target="https://youtu.be/2PC8eYTte5w" TargetMode="External"/><Relationship Id="rId23" Type="http://schemas.openxmlformats.org/officeDocument/2006/relationships/hyperlink" Target="https://youtu.be/nW7w5vG6IIc" TargetMode="External"/><Relationship Id="rId28" Type="http://schemas.openxmlformats.org/officeDocument/2006/relationships/hyperlink" Target="https://youtu.be/S97e09rLmEU" TargetMode="External"/><Relationship Id="rId49" Type="http://schemas.openxmlformats.org/officeDocument/2006/relationships/hyperlink" Target="https://youtu.be/4Idz7uwm3OU" TargetMode="External"/><Relationship Id="rId114" Type="http://schemas.openxmlformats.org/officeDocument/2006/relationships/hyperlink" Target="https://youtu.be/pOX1m37rOWo" TargetMode="External"/><Relationship Id="rId119" Type="http://schemas.openxmlformats.org/officeDocument/2006/relationships/hyperlink" Target="https://youtu.be/B33bKk_r5PU" TargetMode="External"/><Relationship Id="rId44" Type="http://schemas.openxmlformats.org/officeDocument/2006/relationships/hyperlink" Target="https://youtu.be/lFyDmuDjRts" TargetMode="External"/><Relationship Id="rId60" Type="http://schemas.openxmlformats.org/officeDocument/2006/relationships/hyperlink" Target="https://youtu.be/SYji94GabJg" TargetMode="External"/><Relationship Id="rId65" Type="http://schemas.openxmlformats.org/officeDocument/2006/relationships/hyperlink" Target="https://youtu.be/euEPxA3gsDo" TargetMode="External"/><Relationship Id="rId81" Type="http://schemas.openxmlformats.org/officeDocument/2006/relationships/hyperlink" Target="https://youtu.be/ILToidt_G0U" TargetMode="External"/><Relationship Id="rId86" Type="http://schemas.openxmlformats.org/officeDocument/2006/relationships/hyperlink" Target="https://youtu.be/TM_PeJIdQwE" TargetMode="External"/><Relationship Id="rId130" Type="http://schemas.openxmlformats.org/officeDocument/2006/relationships/hyperlink" Target="https://youtu.be/zWRCV_td3I8" TargetMode="External"/><Relationship Id="rId135" Type="http://schemas.openxmlformats.org/officeDocument/2006/relationships/hyperlink" Target="https://youtu.be/eaI0E6ZcwM4" TargetMode="External"/><Relationship Id="rId151" Type="http://schemas.openxmlformats.org/officeDocument/2006/relationships/hyperlink" Target="https://youtu.be/He-GN_4MAY4" TargetMode="External"/><Relationship Id="rId156" Type="http://schemas.openxmlformats.org/officeDocument/2006/relationships/hyperlink" Target="https://youtu.be/t2Kk-TOhq14" TargetMode="External"/><Relationship Id="rId177" Type="http://schemas.openxmlformats.org/officeDocument/2006/relationships/hyperlink" Target="https://youtu.be/y_GK6fn7raU" TargetMode="External"/><Relationship Id="rId198" Type="http://schemas.openxmlformats.org/officeDocument/2006/relationships/table" Target="../tables/table17.xml"/><Relationship Id="rId172" Type="http://schemas.openxmlformats.org/officeDocument/2006/relationships/hyperlink" Target="https://youtu.be/QzjjwxZOVdE" TargetMode="External"/><Relationship Id="rId193" Type="http://schemas.openxmlformats.org/officeDocument/2006/relationships/table" Target="../tables/table12.xml"/><Relationship Id="rId202" Type="http://schemas.openxmlformats.org/officeDocument/2006/relationships/table" Target="../tables/table21.xml"/><Relationship Id="rId13" Type="http://schemas.openxmlformats.org/officeDocument/2006/relationships/hyperlink" Target="https://youtu.be/5p-vP_XyNaA" TargetMode="External"/><Relationship Id="rId18" Type="http://schemas.openxmlformats.org/officeDocument/2006/relationships/hyperlink" Target="https://youtu.be/IkrC1u5e-RQ" TargetMode="External"/><Relationship Id="rId39" Type="http://schemas.openxmlformats.org/officeDocument/2006/relationships/hyperlink" Target="https://youtu.be/o2qSVwxiFk4" TargetMode="External"/><Relationship Id="rId109" Type="http://schemas.openxmlformats.org/officeDocument/2006/relationships/hyperlink" Target="https://youtu.be/hJLXuvZd05w" TargetMode="External"/><Relationship Id="rId34" Type="http://schemas.openxmlformats.org/officeDocument/2006/relationships/hyperlink" Target="https://youtu.be/Ana4dJbCvxE" TargetMode="External"/><Relationship Id="rId50" Type="http://schemas.openxmlformats.org/officeDocument/2006/relationships/hyperlink" Target="https://youtu.be/tRT-cLlXJZ0" TargetMode="External"/><Relationship Id="rId55" Type="http://schemas.openxmlformats.org/officeDocument/2006/relationships/hyperlink" Target="https://youtu.be/S3NIBLmlKaU" TargetMode="External"/><Relationship Id="rId76" Type="http://schemas.openxmlformats.org/officeDocument/2006/relationships/hyperlink" Target="https://youtu.be/BHxrogNaKoo" TargetMode="External"/><Relationship Id="rId97" Type="http://schemas.openxmlformats.org/officeDocument/2006/relationships/hyperlink" Target="https://youtu.be/UPGRju60F60" TargetMode="External"/><Relationship Id="rId104" Type="http://schemas.openxmlformats.org/officeDocument/2006/relationships/hyperlink" Target="https://youtu.be/W6kJbZeFssU" TargetMode="External"/><Relationship Id="rId120" Type="http://schemas.openxmlformats.org/officeDocument/2006/relationships/hyperlink" Target="https://youtu.be/tu2Q82-HMg0" TargetMode="External"/><Relationship Id="rId125" Type="http://schemas.openxmlformats.org/officeDocument/2006/relationships/hyperlink" Target="https://youtu.be/U3SkMY6jw5M" TargetMode="External"/><Relationship Id="rId141" Type="http://schemas.openxmlformats.org/officeDocument/2006/relationships/hyperlink" Target="https://youtu.be/W6kJbZeFssU" TargetMode="External"/><Relationship Id="rId146" Type="http://schemas.openxmlformats.org/officeDocument/2006/relationships/hyperlink" Target="https://youtu.be/gYbmiluG5Ho" TargetMode="External"/><Relationship Id="rId167" Type="http://schemas.openxmlformats.org/officeDocument/2006/relationships/hyperlink" Target="https://youtu.be/Ana4dJbCvxE" TargetMode="External"/><Relationship Id="rId188" Type="http://schemas.openxmlformats.org/officeDocument/2006/relationships/table" Target="../tables/table7.xml"/><Relationship Id="rId7" Type="http://schemas.openxmlformats.org/officeDocument/2006/relationships/hyperlink" Target="https://youtu.be/y_GK6fn7raU" TargetMode="External"/><Relationship Id="rId71" Type="http://schemas.openxmlformats.org/officeDocument/2006/relationships/hyperlink" Target="https://youtu.be/LRgZFHceZGo" TargetMode="External"/><Relationship Id="rId92" Type="http://schemas.openxmlformats.org/officeDocument/2006/relationships/hyperlink" Target="https://youtu.be/_GBEHrc_V5U" TargetMode="External"/><Relationship Id="rId162" Type="http://schemas.openxmlformats.org/officeDocument/2006/relationships/hyperlink" Target="https://youtu.be/fbFISuP7Ezk" TargetMode="External"/><Relationship Id="rId183" Type="http://schemas.openxmlformats.org/officeDocument/2006/relationships/table" Target="../tables/table2.xml"/><Relationship Id="rId2" Type="http://schemas.openxmlformats.org/officeDocument/2006/relationships/hyperlink" Target="https://youtu.be/QzjjwxZOVdE" TargetMode="External"/><Relationship Id="rId29" Type="http://schemas.openxmlformats.org/officeDocument/2006/relationships/hyperlink" Target="https://youtu.be/fbFISuP7Ezk" TargetMode="External"/><Relationship Id="rId24" Type="http://schemas.openxmlformats.org/officeDocument/2006/relationships/hyperlink" Target="https://youtu.be/2jsTYbOkx1U" TargetMode="External"/><Relationship Id="rId40" Type="http://schemas.openxmlformats.org/officeDocument/2006/relationships/hyperlink" Target="https://youtu.be/Wdv_3ojsPhU" TargetMode="External"/><Relationship Id="rId45" Type="http://schemas.openxmlformats.org/officeDocument/2006/relationships/hyperlink" Target="https://youtu.be/SmRa30Jci54" TargetMode="External"/><Relationship Id="rId66" Type="http://schemas.openxmlformats.org/officeDocument/2006/relationships/hyperlink" Target="https://youtu.be/7If7L0lAur8" TargetMode="External"/><Relationship Id="rId87" Type="http://schemas.openxmlformats.org/officeDocument/2006/relationships/hyperlink" Target="https://youtu.be/PFtO-p5VLO0" TargetMode="External"/><Relationship Id="rId110" Type="http://schemas.openxmlformats.org/officeDocument/2006/relationships/hyperlink" Target="https://youtu.be/TtXlapucVxM" TargetMode="External"/><Relationship Id="rId115" Type="http://schemas.openxmlformats.org/officeDocument/2006/relationships/hyperlink" Target="https://youtu.be/aNzU6AYZiEs" TargetMode="External"/><Relationship Id="rId131" Type="http://schemas.openxmlformats.org/officeDocument/2006/relationships/hyperlink" Target="https://youtu.be/2JIPv1E5a0I" TargetMode="External"/><Relationship Id="rId136" Type="http://schemas.openxmlformats.org/officeDocument/2006/relationships/hyperlink" Target="https://youtu.be/n9RZ6FEthGU" TargetMode="External"/><Relationship Id="rId157" Type="http://schemas.openxmlformats.org/officeDocument/2006/relationships/hyperlink" Target="https://youtu.be/6L7xI3jO_GU" TargetMode="External"/><Relationship Id="rId178" Type="http://schemas.openxmlformats.org/officeDocument/2006/relationships/hyperlink" Target="https://youtu.be/sPIBL43Ds48" TargetMode="External"/><Relationship Id="rId61" Type="http://schemas.openxmlformats.org/officeDocument/2006/relationships/hyperlink" Target="https://youtu.be/wjw-4R5VR20" TargetMode="External"/><Relationship Id="rId82" Type="http://schemas.openxmlformats.org/officeDocument/2006/relationships/hyperlink" Target="https://youtu.be/2JIPv1E5a0I" TargetMode="External"/><Relationship Id="rId152" Type="http://schemas.openxmlformats.org/officeDocument/2006/relationships/hyperlink" Target="https://youtu.be/pOX1m37rOWo" TargetMode="External"/><Relationship Id="rId173" Type="http://schemas.openxmlformats.org/officeDocument/2006/relationships/hyperlink" Target="https://youtu.be/bxfHw1LvH24" TargetMode="External"/><Relationship Id="rId194" Type="http://schemas.openxmlformats.org/officeDocument/2006/relationships/table" Target="../tables/table13.xml"/><Relationship Id="rId199" Type="http://schemas.openxmlformats.org/officeDocument/2006/relationships/table" Target="../tables/table18.xml"/><Relationship Id="rId203" Type="http://schemas.openxmlformats.org/officeDocument/2006/relationships/table" Target="../tables/table22.xml"/><Relationship Id="rId19" Type="http://schemas.openxmlformats.org/officeDocument/2006/relationships/hyperlink" Target="https://youtu.be/tYpquedo9e0" TargetMode="External"/><Relationship Id="rId14" Type="http://schemas.openxmlformats.org/officeDocument/2006/relationships/hyperlink" Target="https://youtu.be/GWeVF2aVk8g" TargetMode="External"/><Relationship Id="rId30" Type="http://schemas.openxmlformats.org/officeDocument/2006/relationships/hyperlink" Target="https://youtu.be/pg3hz43P09w" TargetMode="External"/><Relationship Id="rId35" Type="http://schemas.openxmlformats.org/officeDocument/2006/relationships/hyperlink" Target="https://youtu.be/c32OxRaEhxM" TargetMode="External"/><Relationship Id="rId56" Type="http://schemas.openxmlformats.org/officeDocument/2006/relationships/hyperlink" Target="https://youtu.be/y47HOtqxZkg" TargetMode="External"/><Relationship Id="rId77" Type="http://schemas.openxmlformats.org/officeDocument/2006/relationships/hyperlink" Target="https://youtu.be/m4KB9-Uo4Kc" TargetMode="External"/><Relationship Id="rId100" Type="http://schemas.openxmlformats.org/officeDocument/2006/relationships/hyperlink" Target="https://youtu.be/a5_JKN7j7Ug" TargetMode="External"/><Relationship Id="rId105" Type="http://schemas.openxmlformats.org/officeDocument/2006/relationships/hyperlink" Target="https://youtu.be/eaI0E6ZcwM4" TargetMode="External"/><Relationship Id="rId126" Type="http://schemas.openxmlformats.org/officeDocument/2006/relationships/hyperlink" Target="https://youtu.be/He-GN_4MAY4" TargetMode="External"/><Relationship Id="rId147" Type="http://schemas.openxmlformats.org/officeDocument/2006/relationships/hyperlink" Target="https://youtu.be/hJLXuvZd05w" TargetMode="External"/><Relationship Id="rId168" Type="http://schemas.openxmlformats.org/officeDocument/2006/relationships/hyperlink" Target="https://youtu.be/c32OxRaEhxM" TargetMode="External"/><Relationship Id="rId8" Type="http://schemas.openxmlformats.org/officeDocument/2006/relationships/hyperlink" Target="https://youtu.be/sPIBL43Ds48" TargetMode="External"/><Relationship Id="rId51" Type="http://schemas.openxmlformats.org/officeDocument/2006/relationships/hyperlink" Target="https://youtu.be/6DiJh6_jeoo" TargetMode="External"/><Relationship Id="rId72" Type="http://schemas.openxmlformats.org/officeDocument/2006/relationships/hyperlink" Target="https://youtu.be/Z3AC4mmiKhw" TargetMode="External"/><Relationship Id="rId93" Type="http://schemas.openxmlformats.org/officeDocument/2006/relationships/hyperlink" Target="https://youtu.be/t2Kk-TOhq14" TargetMode="External"/><Relationship Id="rId98" Type="http://schemas.openxmlformats.org/officeDocument/2006/relationships/hyperlink" Target="https://youtu.be/ZYM1mNayaeI" TargetMode="External"/><Relationship Id="rId121" Type="http://schemas.openxmlformats.org/officeDocument/2006/relationships/hyperlink" Target="https://youtu.be/gYbmiluG5Ho" TargetMode="External"/><Relationship Id="rId142" Type="http://schemas.openxmlformats.org/officeDocument/2006/relationships/hyperlink" Target="https://youtu.be/B48xWtzMHxk" TargetMode="External"/><Relationship Id="rId163" Type="http://schemas.openxmlformats.org/officeDocument/2006/relationships/hyperlink" Target="https://youtu.be/pg3hz43P09w" TargetMode="External"/><Relationship Id="rId184" Type="http://schemas.openxmlformats.org/officeDocument/2006/relationships/table" Target="../tables/table3.xml"/><Relationship Id="rId189" Type="http://schemas.openxmlformats.org/officeDocument/2006/relationships/table" Target="../tables/table8.xml"/><Relationship Id="rId3" Type="http://schemas.openxmlformats.org/officeDocument/2006/relationships/hyperlink" Target="https://youtu.be/bxfHw1LvH24" TargetMode="External"/><Relationship Id="rId25" Type="http://schemas.openxmlformats.org/officeDocument/2006/relationships/hyperlink" Target="https://youtu.be/DcRJ3bLJuVw" TargetMode="External"/><Relationship Id="rId46" Type="http://schemas.openxmlformats.org/officeDocument/2006/relationships/hyperlink" Target="https://youtu.be/xyoFXl-k644" TargetMode="External"/><Relationship Id="rId67" Type="http://schemas.openxmlformats.org/officeDocument/2006/relationships/hyperlink" Target="https://youtu.be/xp1IeyTOB4U" TargetMode="External"/><Relationship Id="rId116" Type="http://schemas.openxmlformats.org/officeDocument/2006/relationships/hyperlink" Target="https://youtu.be/daSL236nYZs" TargetMode="External"/><Relationship Id="rId137" Type="http://schemas.openxmlformats.org/officeDocument/2006/relationships/hyperlink" Target="https://youtu.be/Ax_6UXGQo7o" TargetMode="External"/><Relationship Id="rId158" Type="http://schemas.openxmlformats.org/officeDocument/2006/relationships/hyperlink" Target="https://youtu.be/60Ai9_c60xg" TargetMode="External"/><Relationship Id="rId20" Type="http://schemas.openxmlformats.org/officeDocument/2006/relationships/hyperlink" Target="https://youtu.be/MCjBeB844rU" TargetMode="External"/><Relationship Id="rId41" Type="http://schemas.openxmlformats.org/officeDocument/2006/relationships/hyperlink" Target="https://youtu.be/o1yPuXatVRs" TargetMode="External"/><Relationship Id="rId62" Type="http://schemas.openxmlformats.org/officeDocument/2006/relationships/hyperlink" Target="https://youtu.be/ppluAD4MHK8" TargetMode="External"/><Relationship Id="rId83" Type="http://schemas.openxmlformats.org/officeDocument/2006/relationships/hyperlink" Target="https://youtu.be/MDuOnEyof1w" TargetMode="External"/><Relationship Id="rId88" Type="http://schemas.openxmlformats.org/officeDocument/2006/relationships/hyperlink" Target="https://youtu.be/efDlxayx234" TargetMode="External"/><Relationship Id="rId111" Type="http://schemas.openxmlformats.org/officeDocument/2006/relationships/hyperlink" Target="https://youtu.be/B21LHpkamJM" TargetMode="External"/><Relationship Id="rId132" Type="http://schemas.openxmlformats.org/officeDocument/2006/relationships/hyperlink" Target="https://youtu.be/MDuOnEyof1w" TargetMode="External"/><Relationship Id="rId153" Type="http://schemas.openxmlformats.org/officeDocument/2006/relationships/hyperlink" Target="https://youtu.be/aNzU6AYZiEs" TargetMode="External"/><Relationship Id="rId174" Type="http://schemas.openxmlformats.org/officeDocument/2006/relationships/hyperlink" Target="https://youtu.be/uMjeHo2_EwM" TargetMode="External"/><Relationship Id="rId179" Type="http://schemas.openxmlformats.org/officeDocument/2006/relationships/hyperlink" Target="https://youtu.be/zWRCV_td3I8" TargetMode="External"/><Relationship Id="rId195" Type="http://schemas.openxmlformats.org/officeDocument/2006/relationships/table" Target="../tables/table14.xml"/><Relationship Id="rId190" Type="http://schemas.openxmlformats.org/officeDocument/2006/relationships/table" Target="../tables/table9.xml"/><Relationship Id="rId204" Type="http://schemas.openxmlformats.org/officeDocument/2006/relationships/table" Target="../tables/table23.xml"/><Relationship Id="rId15" Type="http://schemas.openxmlformats.org/officeDocument/2006/relationships/hyperlink" Target="https://youtu.be/oRRs1bGzimM" TargetMode="External"/><Relationship Id="rId36" Type="http://schemas.openxmlformats.org/officeDocument/2006/relationships/hyperlink" Target="https://youtu.be/d90AskSQcDc" TargetMode="External"/><Relationship Id="rId57" Type="http://schemas.openxmlformats.org/officeDocument/2006/relationships/hyperlink" Target="https://youtu.be/2-o_-HTPhv8" TargetMode="External"/><Relationship Id="rId106" Type="http://schemas.openxmlformats.org/officeDocument/2006/relationships/hyperlink" Target="https://youtu.be/B33bKk_r5PU" TargetMode="External"/><Relationship Id="rId127" Type="http://schemas.openxmlformats.org/officeDocument/2006/relationships/hyperlink" Target="https://youtu.be/pOX1m37rOWo" TargetMode="External"/><Relationship Id="rId10" Type="http://schemas.openxmlformats.org/officeDocument/2006/relationships/hyperlink" Target="https://youtu.be/JYiWXFIikW4" TargetMode="External"/><Relationship Id="rId31" Type="http://schemas.openxmlformats.org/officeDocument/2006/relationships/hyperlink" Target="https://youtu.be/7P2LTF73EOM" TargetMode="External"/><Relationship Id="rId52" Type="http://schemas.openxmlformats.org/officeDocument/2006/relationships/hyperlink" Target="https://youtu.be/hR8aOS5LZjU" TargetMode="External"/><Relationship Id="rId73" Type="http://schemas.openxmlformats.org/officeDocument/2006/relationships/hyperlink" Target="https://youtu.be/hzHJugCcT6g" TargetMode="External"/><Relationship Id="rId78" Type="http://schemas.openxmlformats.org/officeDocument/2006/relationships/hyperlink" Target="https://youtu.be/SMln-yOUKSA" TargetMode="External"/><Relationship Id="rId94" Type="http://schemas.openxmlformats.org/officeDocument/2006/relationships/hyperlink" Target="https://youtu.be/6L7xI3jO_GU" TargetMode="External"/><Relationship Id="rId99" Type="http://schemas.openxmlformats.org/officeDocument/2006/relationships/hyperlink" Target="https://youtu.be/B48xWtzMHxk" TargetMode="External"/><Relationship Id="rId101" Type="http://schemas.openxmlformats.org/officeDocument/2006/relationships/hyperlink" Target="https://youtu.be/dF9Pm_-2zmg" TargetMode="External"/><Relationship Id="rId122" Type="http://schemas.openxmlformats.org/officeDocument/2006/relationships/hyperlink" Target="https://youtu.be/hJLXuvZd05w" TargetMode="External"/><Relationship Id="rId143" Type="http://schemas.openxmlformats.org/officeDocument/2006/relationships/hyperlink" Target="https://youtu.be/a5_JKN7j7Ug" TargetMode="External"/><Relationship Id="rId148" Type="http://schemas.openxmlformats.org/officeDocument/2006/relationships/hyperlink" Target="https://youtu.be/TtXlapucVxM" TargetMode="External"/><Relationship Id="rId164" Type="http://schemas.openxmlformats.org/officeDocument/2006/relationships/hyperlink" Target="https://youtu.be/7P2LTF73EOM" TargetMode="External"/><Relationship Id="rId169" Type="http://schemas.openxmlformats.org/officeDocument/2006/relationships/hyperlink" Target="https://youtu.be/d90AskSQcDc" TargetMode="External"/><Relationship Id="rId185" Type="http://schemas.openxmlformats.org/officeDocument/2006/relationships/table" Target="../tables/table4.xml"/><Relationship Id="rId4" Type="http://schemas.openxmlformats.org/officeDocument/2006/relationships/hyperlink" Target="https://youtu.be/uMjeHo2_EwM" TargetMode="External"/><Relationship Id="rId9" Type="http://schemas.openxmlformats.org/officeDocument/2006/relationships/hyperlink" Target="https://youtu.be/vz97voWk3jU" TargetMode="External"/><Relationship Id="rId180" Type="http://schemas.openxmlformats.org/officeDocument/2006/relationships/printerSettings" Target="../printerSettings/printerSettings1.bin"/><Relationship Id="rId26" Type="http://schemas.openxmlformats.org/officeDocument/2006/relationships/hyperlink" Target="https://youtu.be/xsOm9xn83-8" TargetMode="External"/><Relationship Id="rId47" Type="http://schemas.openxmlformats.org/officeDocument/2006/relationships/hyperlink" Target="https://youtu.be/ghHW6sETs-I" TargetMode="External"/><Relationship Id="rId68" Type="http://schemas.openxmlformats.org/officeDocument/2006/relationships/hyperlink" Target="https://youtu.be/mJSsWpuyiCM" TargetMode="External"/><Relationship Id="rId89" Type="http://schemas.openxmlformats.org/officeDocument/2006/relationships/hyperlink" Target="https://youtu.be/LYZDsNv8kJ8" TargetMode="External"/><Relationship Id="rId112" Type="http://schemas.openxmlformats.org/officeDocument/2006/relationships/hyperlink" Target="https://youtu.be/U3SkMY6jw5M" TargetMode="External"/><Relationship Id="rId133" Type="http://schemas.openxmlformats.org/officeDocument/2006/relationships/hyperlink" Target="https://youtu.be/efDlxayx234" TargetMode="External"/><Relationship Id="rId154" Type="http://schemas.openxmlformats.org/officeDocument/2006/relationships/hyperlink" Target="https://youtu.be/daSL236nYZs" TargetMode="External"/><Relationship Id="rId175" Type="http://schemas.openxmlformats.org/officeDocument/2006/relationships/hyperlink" Target="https://youtu.be/UNo4yBbidG4" TargetMode="External"/><Relationship Id="rId196" Type="http://schemas.openxmlformats.org/officeDocument/2006/relationships/table" Target="../tables/table15.xml"/><Relationship Id="rId200" Type="http://schemas.openxmlformats.org/officeDocument/2006/relationships/table" Target="../tables/table19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youtu.be/B48xWtzMHxk" TargetMode="External"/><Relationship Id="rId21" Type="http://schemas.openxmlformats.org/officeDocument/2006/relationships/hyperlink" Target="https://youtu.be/yYB76DOBPsM" TargetMode="External"/><Relationship Id="rId42" Type="http://schemas.openxmlformats.org/officeDocument/2006/relationships/hyperlink" Target="https://youtu.be/HOWPPDueZY8" TargetMode="External"/><Relationship Id="rId63" Type="http://schemas.openxmlformats.org/officeDocument/2006/relationships/hyperlink" Target="https://youtu.be/WWS1rPFPyiQ" TargetMode="External"/><Relationship Id="rId84" Type="http://schemas.openxmlformats.org/officeDocument/2006/relationships/hyperlink" Target="https://youtu.be/n9RZ6FEthGU" TargetMode="External"/><Relationship Id="rId138" Type="http://schemas.openxmlformats.org/officeDocument/2006/relationships/hyperlink" Target="https://youtu.be/YIqmLutlM1g" TargetMode="External"/><Relationship Id="rId159" Type="http://schemas.openxmlformats.org/officeDocument/2006/relationships/hyperlink" Target="https://youtu.be/ipoTKasbDyQ" TargetMode="External"/><Relationship Id="rId170" Type="http://schemas.openxmlformats.org/officeDocument/2006/relationships/hyperlink" Target="https://youtu.be/BvX7g1yr1pY" TargetMode="External"/><Relationship Id="rId191" Type="http://schemas.openxmlformats.org/officeDocument/2006/relationships/table" Target="../tables/table34.xml"/><Relationship Id="rId205" Type="http://schemas.openxmlformats.org/officeDocument/2006/relationships/table" Target="../tables/table48.xml"/><Relationship Id="rId16" Type="http://schemas.openxmlformats.org/officeDocument/2006/relationships/hyperlink" Target="https://youtu.be/wrPN51LyOUE" TargetMode="External"/><Relationship Id="rId107" Type="http://schemas.openxmlformats.org/officeDocument/2006/relationships/hyperlink" Target="https://youtu.be/tu2Q82-HMg0" TargetMode="External"/><Relationship Id="rId11" Type="http://schemas.openxmlformats.org/officeDocument/2006/relationships/hyperlink" Target="https://youtu.be/ENaZCLrz8_c" TargetMode="External"/><Relationship Id="rId32" Type="http://schemas.openxmlformats.org/officeDocument/2006/relationships/hyperlink" Target="https://youtu.be/FoZM6vuuKBc" TargetMode="External"/><Relationship Id="rId37" Type="http://schemas.openxmlformats.org/officeDocument/2006/relationships/hyperlink" Target="https://youtu.be/BvX7g1yr1pY" TargetMode="External"/><Relationship Id="rId53" Type="http://schemas.openxmlformats.org/officeDocument/2006/relationships/hyperlink" Target="https://youtu.be/z3yCDRGrQTM" TargetMode="External"/><Relationship Id="rId58" Type="http://schemas.openxmlformats.org/officeDocument/2006/relationships/hyperlink" Target="https://youtu.be/lNYA35p8XJQ" TargetMode="External"/><Relationship Id="rId74" Type="http://schemas.openxmlformats.org/officeDocument/2006/relationships/hyperlink" Target="https://youtu.be/OMUGU1Vh8Ao" TargetMode="External"/><Relationship Id="rId79" Type="http://schemas.openxmlformats.org/officeDocument/2006/relationships/hyperlink" Target="https://youtu.be/Dl-by6_vATQ" TargetMode="External"/><Relationship Id="rId102" Type="http://schemas.openxmlformats.org/officeDocument/2006/relationships/hyperlink" Target="https://youtu.be/RGFdTZznnRs" TargetMode="External"/><Relationship Id="rId123" Type="http://schemas.openxmlformats.org/officeDocument/2006/relationships/hyperlink" Target="https://youtu.be/TtXlapucVxM" TargetMode="External"/><Relationship Id="rId128" Type="http://schemas.openxmlformats.org/officeDocument/2006/relationships/hyperlink" Target="https://youtu.be/aNzU6AYZiEs" TargetMode="External"/><Relationship Id="rId144" Type="http://schemas.openxmlformats.org/officeDocument/2006/relationships/hyperlink" Target="https://youtu.be/B33bKk_r5PU" TargetMode="External"/><Relationship Id="rId149" Type="http://schemas.openxmlformats.org/officeDocument/2006/relationships/hyperlink" Target="https://youtu.be/B21LHpkamJM" TargetMode="External"/><Relationship Id="rId5" Type="http://schemas.openxmlformats.org/officeDocument/2006/relationships/hyperlink" Target="https://youtu.be/UNo4yBbidG4" TargetMode="External"/><Relationship Id="rId90" Type="http://schemas.openxmlformats.org/officeDocument/2006/relationships/hyperlink" Target="https://youtu.be/YIqmLutlM1g" TargetMode="External"/><Relationship Id="rId95" Type="http://schemas.openxmlformats.org/officeDocument/2006/relationships/hyperlink" Target="https://youtu.be/60Ai9_c60xg" TargetMode="External"/><Relationship Id="rId160" Type="http://schemas.openxmlformats.org/officeDocument/2006/relationships/hyperlink" Target="https://youtu.be/UPGRju60F60" TargetMode="External"/><Relationship Id="rId165" Type="http://schemas.openxmlformats.org/officeDocument/2006/relationships/hyperlink" Target="https://youtu.be/FoZM6vuuKBc" TargetMode="External"/><Relationship Id="rId181" Type="http://schemas.openxmlformats.org/officeDocument/2006/relationships/drawing" Target="../drawings/drawing2.xml"/><Relationship Id="rId186" Type="http://schemas.openxmlformats.org/officeDocument/2006/relationships/table" Target="../tables/table29.xml"/><Relationship Id="rId22" Type="http://schemas.openxmlformats.org/officeDocument/2006/relationships/hyperlink" Target="https://youtu.be/GztM7atVgd8" TargetMode="External"/><Relationship Id="rId27" Type="http://schemas.openxmlformats.org/officeDocument/2006/relationships/hyperlink" Target="https://youtu.be/sR_EdrSruyQ" TargetMode="External"/><Relationship Id="rId43" Type="http://schemas.openxmlformats.org/officeDocument/2006/relationships/hyperlink" Target="https://youtu.be/NF4nbNsqreQ" TargetMode="External"/><Relationship Id="rId48" Type="http://schemas.openxmlformats.org/officeDocument/2006/relationships/hyperlink" Target="https://youtu.be/gQ179IUjMsQ" TargetMode="External"/><Relationship Id="rId64" Type="http://schemas.openxmlformats.org/officeDocument/2006/relationships/hyperlink" Target="https://youtu.be/zbYgjREbdb0" TargetMode="External"/><Relationship Id="rId69" Type="http://schemas.openxmlformats.org/officeDocument/2006/relationships/hyperlink" Target="https://youtu.be/SOyO4LHjhX4" TargetMode="External"/><Relationship Id="rId113" Type="http://schemas.openxmlformats.org/officeDocument/2006/relationships/hyperlink" Target="https://youtu.be/He-GN_4MAY4" TargetMode="External"/><Relationship Id="rId118" Type="http://schemas.openxmlformats.org/officeDocument/2006/relationships/hyperlink" Target="https://youtu.be/a5_JKN7j7Ug" TargetMode="External"/><Relationship Id="rId134" Type="http://schemas.openxmlformats.org/officeDocument/2006/relationships/hyperlink" Target="https://youtu.be/LYZDsNv8kJ8" TargetMode="External"/><Relationship Id="rId139" Type="http://schemas.openxmlformats.org/officeDocument/2006/relationships/hyperlink" Target="https://youtu.be/dF9Pm_-2zmg" TargetMode="External"/><Relationship Id="rId80" Type="http://schemas.openxmlformats.org/officeDocument/2006/relationships/hyperlink" Target="https://youtu.be/3s_QUA4HcxI" TargetMode="External"/><Relationship Id="rId85" Type="http://schemas.openxmlformats.org/officeDocument/2006/relationships/hyperlink" Target="https://youtu.be/Ax_6UXGQo7o" TargetMode="External"/><Relationship Id="rId150" Type="http://schemas.openxmlformats.org/officeDocument/2006/relationships/hyperlink" Target="https://youtu.be/U3SkMY6jw5M" TargetMode="External"/><Relationship Id="rId155" Type="http://schemas.openxmlformats.org/officeDocument/2006/relationships/hyperlink" Target="https://youtu.be/_GBEHrc_V5U" TargetMode="External"/><Relationship Id="rId171" Type="http://schemas.openxmlformats.org/officeDocument/2006/relationships/hyperlink" Target="https://youtu.be/zWRCV_td3I8" TargetMode="External"/><Relationship Id="rId176" Type="http://schemas.openxmlformats.org/officeDocument/2006/relationships/hyperlink" Target="https://youtu.be/2PC8eYTte5w" TargetMode="External"/><Relationship Id="rId192" Type="http://schemas.openxmlformats.org/officeDocument/2006/relationships/table" Target="../tables/table35.xml"/><Relationship Id="rId197" Type="http://schemas.openxmlformats.org/officeDocument/2006/relationships/table" Target="../tables/table40.xml"/><Relationship Id="rId201" Type="http://schemas.openxmlformats.org/officeDocument/2006/relationships/table" Target="../tables/table44.xml"/><Relationship Id="rId12" Type="http://schemas.openxmlformats.org/officeDocument/2006/relationships/hyperlink" Target="https://youtu.be/dmwMfjPQIP8" TargetMode="External"/><Relationship Id="rId17" Type="http://schemas.openxmlformats.org/officeDocument/2006/relationships/hyperlink" Target="https://youtu.be/mucRuC4sEjQ" TargetMode="External"/><Relationship Id="rId33" Type="http://schemas.openxmlformats.org/officeDocument/2006/relationships/hyperlink" Target="https://youtu.be/KkpCTyjGlZo" TargetMode="External"/><Relationship Id="rId38" Type="http://schemas.openxmlformats.org/officeDocument/2006/relationships/hyperlink" Target="https://youtu.be/ROIrNQJBKZ0" TargetMode="External"/><Relationship Id="rId59" Type="http://schemas.openxmlformats.org/officeDocument/2006/relationships/hyperlink" Target="https://youtu.be/uFEPuNtHoOU" TargetMode="External"/><Relationship Id="rId103" Type="http://schemas.openxmlformats.org/officeDocument/2006/relationships/hyperlink" Target="https://youtu.be/cg4tsxQ1BP4" TargetMode="External"/><Relationship Id="rId108" Type="http://schemas.openxmlformats.org/officeDocument/2006/relationships/hyperlink" Target="https://youtu.be/gYbmiluG5Ho" TargetMode="External"/><Relationship Id="rId124" Type="http://schemas.openxmlformats.org/officeDocument/2006/relationships/hyperlink" Target="https://youtu.be/B21LHpkamJM" TargetMode="External"/><Relationship Id="rId129" Type="http://schemas.openxmlformats.org/officeDocument/2006/relationships/hyperlink" Target="https://youtu.be/daSL236nYZs" TargetMode="External"/><Relationship Id="rId54" Type="http://schemas.openxmlformats.org/officeDocument/2006/relationships/hyperlink" Target="https://youtu.be/J44yAQ_LXXU" TargetMode="External"/><Relationship Id="rId70" Type="http://schemas.openxmlformats.org/officeDocument/2006/relationships/hyperlink" Target="https://youtu.be/vNgwqFsVstY" TargetMode="External"/><Relationship Id="rId75" Type="http://schemas.openxmlformats.org/officeDocument/2006/relationships/hyperlink" Target="https://youtu.be/f-_q_3tN6Yo" TargetMode="External"/><Relationship Id="rId91" Type="http://schemas.openxmlformats.org/officeDocument/2006/relationships/hyperlink" Target="https://youtu.be/20_pP7oaH34" TargetMode="External"/><Relationship Id="rId96" Type="http://schemas.openxmlformats.org/officeDocument/2006/relationships/hyperlink" Target="https://youtu.be/ipoTKasbDyQ" TargetMode="External"/><Relationship Id="rId140" Type="http://schemas.openxmlformats.org/officeDocument/2006/relationships/hyperlink" Target="https://youtu.be/RGFdTZznnRs" TargetMode="External"/><Relationship Id="rId145" Type="http://schemas.openxmlformats.org/officeDocument/2006/relationships/hyperlink" Target="https://youtu.be/tu2Q82-HMg0" TargetMode="External"/><Relationship Id="rId161" Type="http://schemas.openxmlformats.org/officeDocument/2006/relationships/hyperlink" Target="https://youtu.be/ZYM1mNayaeI" TargetMode="External"/><Relationship Id="rId166" Type="http://schemas.openxmlformats.org/officeDocument/2006/relationships/hyperlink" Target="https://youtu.be/KkpCTyjGlZo" TargetMode="External"/><Relationship Id="rId182" Type="http://schemas.openxmlformats.org/officeDocument/2006/relationships/table" Target="../tables/table25.xml"/><Relationship Id="rId187" Type="http://schemas.openxmlformats.org/officeDocument/2006/relationships/table" Target="../tables/table30.xml"/><Relationship Id="rId1" Type="http://schemas.openxmlformats.org/officeDocument/2006/relationships/hyperlink" Target="https://youtu.be/zWRCV_td3I8" TargetMode="External"/><Relationship Id="rId6" Type="http://schemas.openxmlformats.org/officeDocument/2006/relationships/hyperlink" Target="https://youtu.be/2PC8eYTte5w" TargetMode="External"/><Relationship Id="rId23" Type="http://schemas.openxmlformats.org/officeDocument/2006/relationships/hyperlink" Target="https://youtu.be/nW7w5vG6IIc" TargetMode="External"/><Relationship Id="rId28" Type="http://schemas.openxmlformats.org/officeDocument/2006/relationships/hyperlink" Target="https://youtu.be/S97e09rLmEU" TargetMode="External"/><Relationship Id="rId49" Type="http://schemas.openxmlformats.org/officeDocument/2006/relationships/hyperlink" Target="https://youtu.be/4Idz7uwm3OU" TargetMode="External"/><Relationship Id="rId114" Type="http://schemas.openxmlformats.org/officeDocument/2006/relationships/hyperlink" Target="https://youtu.be/pOX1m37rOWo" TargetMode="External"/><Relationship Id="rId119" Type="http://schemas.openxmlformats.org/officeDocument/2006/relationships/hyperlink" Target="https://youtu.be/B33bKk_r5PU" TargetMode="External"/><Relationship Id="rId44" Type="http://schemas.openxmlformats.org/officeDocument/2006/relationships/hyperlink" Target="https://youtu.be/lFyDmuDjRts" TargetMode="External"/><Relationship Id="rId60" Type="http://schemas.openxmlformats.org/officeDocument/2006/relationships/hyperlink" Target="https://youtu.be/SYji94GabJg" TargetMode="External"/><Relationship Id="rId65" Type="http://schemas.openxmlformats.org/officeDocument/2006/relationships/hyperlink" Target="https://youtu.be/euEPxA3gsDo" TargetMode="External"/><Relationship Id="rId81" Type="http://schemas.openxmlformats.org/officeDocument/2006/relationships/hyperlink" Target="https://youtu.be/ILToidt_G0U" TargetMode="External"/><Relationship Id="rId86" Type="http://schemas.openxmlformats.org/officeDocument/2006/relationships/hyperlink" Target="https://youtu.be/TM_PeJIdQwE" TargetMode="External"/><Relationship Id="rId130" Type="http://schemas.openxmlformats.org/officeDocument/2006/relationships/hyperlink" Target="https://youtu.be/zWRCV_td3I8" TargetMode="External"/><Relationship Id="rId135" Type="http://schemas.openxmlformats.org/officeDocument/2006/relationships/hyperlink" Target="https://youtu.be/eaI0E6ZcwM4" TargetMode="External"/><Relationship Id="rId151" Type="http://schemas.openxmlformats.org/officeDocument/2006/relationships/hyperlink" Target="https://youtu.be/He-GN_4MAY4" TargetMode="External"/><Relationship Id="rId156" Type="http://schemas.openxmlformats.org/officeDocument/2006/relationships/hyperlink" Target="https://youtu.be/t2Kk-TOhq14" TargetMode="External"/><Relationship Id="rId177" Type="http://schemas.openxmlformats.org/officeDocument/2006/relationships/hyperlink" Target="https://youtu.be/y_GK6fn7raU" TargetMode="External"/><Relationship Id="rId198" Type="http://schemas.openxmlformats.org/officeDocument/2006/relationships/table" Target="../tables/table41.xml"/><Relationship Id="rId172" Type="http://schemas.openxmlformats.org/officeDocument/2006/relationships/hyperlink" Target="https://youtu.be/QzjjwxZOVdE" TargetMode="External"/><Relationship Id="rId193" Type="http://schemas.openxmlformats.org/officeDocument/2006/relationships/table" Target="../tables/table36.xml"/><Relationship Id="rId202" Type="http://schemas.openxmlformats.org/officeDocument/2006/relationships/table" Target="../tables/table45.xml"/><Relationship Id="rId13" Type="http://schemas.openxmlformats.org/officeDocument/2006/relationships/hyperlink" Target="https://youtu.be/5p-vP_XyNaA" TargetMode="External"/><Relationship Id="rId18" Type="http://schemas.openxmlformats.org/officeDocument/2006/relationships/hyperlink" Target="https://youtu.be/IkrC1u5e-RQ" TargetMode="External"/><Relationship Id="rId39" Type="http://schemas.openxmlformats.org/officeDocument/2006/relationships/hyperlink" Target="https://youtu.be/o2qSVwxiFk4" TargetMode="External"/><Relationship Id="rId109" Type="http://schemas.openxmlformats.org/officeDocument/2006/relationships/hyperlink" Target="https://youtu.be/hJLXuvZd05w" TargetMode="External"/><Relationship Id="rId34" Type="http://schemas.openxmlformats.org/officeDocument/2006/relationships/hyperlink" Target="https://youtu.be/Ana4dJbCvxE" TargetMode="External"/><Relationship Id="rId50" Type="http://schemas.openxmlformats.org/officeDocument/2006/relationships/hyperlink" Target="https://youtu.be/tRT-cLlXJZ0" TargetMode="External"/><Relationship Id="rId55" Type="http://schemas.openxmlformats.org/officeDocument/2006/relationships/hyperlink" Target="https://youtu.be/S3NIBLmlKaU" TargetMode="External"/><Relationship Id="rId76" Type="http://schemas.openxmlformats.org/officeDocument/2006/relationships/hyperlink" Target="https://youtu.be/BHxrogNaKoo" TargetMode="External"/><Relationship Id="rId97" Type="http://schemas.openxmlformats.org/officeDocument/2006/relationships/hyperlink" Target="https://youtu.be/UPGRju60F60" TargetMode="External"/><Relationship Id="rId104" Type="http://schemas.openxmlformats.org/officeDocument/2006/relationships/hyperlink" Target="https://youtu.be/W6kJbZeFssU" TargetMode="External"/><Relationship Id="rId120" Type="http://schemas.openxmlformats.org/officeDocument/2006/relationships/hyperlink" Target="https://youtu.be/tu2Q82-HMg0" TargetMode="External"/><Relationship Id="rId125" Type="http://schemas.openxmlformats.org/officeDocument/2006/relationships/hyperlink" Target="https://youtu.be/U3SkMY6jw5M" TargetMode="External"/><Relationship Id="rId141" Type="http://schemas.openxmlformats.org/officeDocument/2006/relationships/hyperlink" Target="https://youtu.be/W6kJbZeFssU" TargetMode="External"/><Relationship Id="rId146" Type="http://schemas.openxmlformats.org/officeDocument/2006/relationships/hyperlink" Target="https://youtu.be/gYbmiluG5Ho" TargetMode="External"/><Relationship Id="rId167" Type="http://schemas.openxmlformats.org/officeDocument/2006/relationships/hyperlink" Target="https://youtu.be/Ana4dJbCvxE" TargetMode="External"/><Relationship Id="rId188" Type="http://schemas.openxmlformats.org/officeDocument/2006/relationships/table" Target="../tables/table31.xml"/><Relationship Id="rId7" Type="http://schemas.openxmlformats.org/officeDocument/2006/relationships/hyperlink" Target="https://youtu.be/y_GK6fn7raU" TargetMode="External"/><Relationship Id="rId71" Type="http://schemas.openxmlformats.org/officeDocument/2006/relationships/hyperlink" Target="https://youtu.be/LRgZFHceZGo" TargetMode="External"/><Relationship Id="rId92" Type="http://schemas.openxmlformats.org/officeDocument/2006/relationships/hyperlink" Target="https://youtu.be/_GBEHrc_V5U" TargetMode="External"/><Relationship Id="rId162" Type="http://schemas.openxmlformats.org/officeDocument/2006/relationships/hyperlink" Target="https://youtu.be/fbFISuP7Ezk" TargetMode="External"/><Relationship Id="rId183" Type="http://schemas.openxmlformats.org/officeDocument/2006/relationships/table" Target="../tables/table26.xml"/><Relationship Id="rId2" Type="http://schemas.openxmlformats.org/officeDocument/2006/relationships/hyperlink" Target="https://youtu.be/QzjjwxZOVdE" TargetMode="External"/><Relationship Id="rId29" Type="http://schemas.openxmlformats.org/officeDocument/2006/relationships/hyperlink" Target="https://youtu.be/fbFISuP7Ezk" TargetMode="External"/><Relationship Id="rId24" Type="http://schemas.openxmlformats.org/officeDocument/2006/relationships/hyperlink" Target="https://youtu.be/2jsTYbOkx1U" TargetMode="External"/><Relationship Id="rId40" Type="http://schemas.openxmlformats.org/officeDocument/2006/relationships/hyperlink" Target="https://youtu.be/Wdv_3ojsPhU" TargetMode="External"/><Relationship Id="rId45" Type="http://schemas.openxmlformats.org/officeDocument/2006/relationships/hyperlink" Target="https://youtu.be/SmRa30Jci54" TargetMode="External"/><Relationship Id="rId66" Type="http://schemas.openxmlformats.org/officeDocument/2006/relationships/hyperlink" Target="https://youtu.be/7If7L0lAur8" TargetMode="External"/><Relationship Id="rId87" Type="http://schemas.openxmlformats.org/officeDocument/2006/relationships/hyperlink" Target="https://youtu.be/PFtO-p5VLO0" TargetMode="External"/><Relationship Id="rId110" Type="http://schemas.openxmlformats.org/officeDocument/2006/relationships/hyperlink" Target="https://youtu.be/TtXlapucVxM" TargetMode="External"/><Relationship Id="rId115" Type="http://schemas.openxmlformats.org/officeDocument/2006/relationships/hyperlink" Target="https://youtu.be/aNzU6AYZiEs" TargetMode="External"/><Relationship Id="rId131" Type="http://schemas.openxmlformats.org/officeDocument/2006/relationships/hyperlink" Target="https://youtu.be/2JIPv1E5a0I" TargetMode="External"/><Relationship Id="rId136" Type="http://schemas.openxmlformats.org/officeDocument/2006/relationships/hyperlink" Target="https://youtu.be/n9RZ6FEthGU" TargetMode="External"/><Relationship Id="rId157" Type="http://schemas.openxmlformats.org/officeDocument/2006/relationships/hyperlink" Target="https://youtu.be/6L7xI3jO_GU" TargetMode="External"/><Relationship Id="rId178" Type="http://schemas.openxmlformats.org/officeDocument/2006/relationships/hyperlink" Target="https://youtu.be/sPIBL43Ds48" TargetMode="External"/><Relationship Id="rId61" Type="http://schemas.openxmlformats.org/officeDocument/2006/relationships/hyperlink" Target="https://youtu.be/wjw-4R5VR20" TargetMode="External"/><Relationship Id="rId82" Type="http://schemas.openxmlformats.org/officeDocument/2006/relationships/hyperlink" Target="https://youtu.be/2JIPv1E5a0I" TargetMode="External"/><Relationship Id="rId152" Type="http://schemas.openxmlformats.org/officeDocument/2006/relationships/hyperlink" Target="https://youtu.be/pOX1m37rOWo" TargetMode="External"/><Relationship Id="rId173" Type="http://schemas.openxmlformats.org/officeDocument/2006/relationships/hyperlink" Target="https://youtu.be/bxfHw1LvH24" TargetMode="External"/><Relationship Id="rId194" Type="http://schemas.openxmlformats.org/officeDocument/2006/relationships/table" Target="../tables/table37.xml"/><Relationship Id="rId199" Type="http://schemas.openxmlformats.org/officeDocument/2006/relationships/table" Target="../tables/table42.xml"/><Relationship Id="rId203" Type="http://schemas.openxmlformats.org/officeDocument/2006/relationships/table" Target="../tables/table46.xml"/><Relationship Id="rId19" Type="http://schemas.openxmlformats.org/officeDocument/2006/relationships/hyperlink" Target="https://youtu.be/tYpquedo9e0" TargetMode="External"/><Relationship Id="rId14" Type="http://schemas.openxmlformats.org/officeDocument/2006/relationships/hyperlink" Target="https://youtu.be/GWeVF2aVk8g" TargetMode="External"/><Relationship Id="rId30" Type="http://schemas.openxmlformats.org/officeDocument/2006/relationships/hyperlink" Target="https://youtu.be/pg3hz43P09w" TargetMode="External"/><Relationship Id="rId35" Type="http://schemas.openxmlformats.org/officeDocument/2006/relationships/hyperlink" Target="https://youtu.be/c32OxRaEhxM" TargetMode="External"/><Relationship Id="rId56" Type="http://schemas.openxmlformats.org/officeDocument/2006/relationships/hyperlink" Target="https://youtu.be/y47HOtqxZkg" TargetMode="External"/><Relationship Id="rId77" Type="http://schemas.openxmlformats.org/officeDocument/2006/relationships/hyperlink" Target="https://youtu.be/m4KB9-Uo4Kc" TargetMode="External"/><Relationship Id="rId100" Type="http://schemas.openxmlformats.org/officeDocument/2006/relationships/hyperlink" Target="https://youtu.be/a5_JKN7j7Ug" TargetMode="External"/><Relationship Id="rId105" Type="http://schemas.openxmlformats.org/officeDocument/2006/relationships/hyperlink" Target="https://youtu.be/eaI0E6ZcwM4" TargetMode="External"/><Relationship Id="rId126" Type="http://schemas.openxmlformats.org/officeDocument/2006/relationships/hyperlink" Target="https://youtu.be/He-GN_4MAY4" TargetMode="External"/><Relationship Id="rId147" Type="http://schemas.openxmlformats.org/officeDocument/2006/relationships/hyperlink" Target="https://youtu.be/hJLXuvZd05w" TargetMode="External"/><Relationship Id="rId168" Type="http://schemas.openxmlformats.org/officeDocument/2006/relationships/hyperlink" Target="https://youtu.be/c32OxRaEhxM" TargetMode="External"/><Relationship Id="rId8" Type="http://schemas.openxmlformats.org/officeDocument/2006/relationships/hyperlink" Target="https://youtu.be/sPIBL43Ds48" TargetMode="External"/><Relationship Id="rId51" Type="http://schemas.openxmlformats.org/officeDocument/2006/relationships/hyperlink" Target="https://youtu.be/6DiJh6_jeoo" TargetMode="External"/><Relationship Id="rId72" Type="http://schemas.openxmlformats.org/officeDocument/2006/relationships/hyperlink" Target="https://youtu.be/Z3AC4mmiKhw" TargetMode="External"/><Relationship Id="rId93" Type="http://schemas.openxmlformats.org/officeDocument/2006/relationships/hyperlink" Target="https://youtu.be/t2Kk-TOhq14" TargetMode="External"/><Relationship Id="rId98" Type="http://schemas.openxmlformats.org/officeDocument/2006/relationships/hyperlink" Target="https://youtu.be/ZYM1mNayaeI" TargetMode="External"/><Relationship Id="rId121" Type="http://schemas.openxmlformats.org/officeDocument/2006/relationships/hyperlink" Target="https://youtu.be/gYbmiluG5Ho" TargetMode="External"/><Relationship Id="rId142" Type="http://schemas.openxmlformats.org/officeDocument/2006/relationships/hyperlink" Target="https://youtu.be/B48xWtzMHxk" TargetMode="External"/><Relationship Id="rId163" Type="http://schemas.openxmlformats.org/officeDocument/2006/relationships/hyperlink" Target="https://youtu.be/pg3hz43P09w" TargetMode="External"/><Relationship Id="rId184" Type="http://schemas.openxmlformats.org/officeDocument/2006/relationships/table" Target="../tables/table27.xml"/><Relationship Id="rId189" Type="http://schemas.openxmlformats.org/officeDocument/2006/relationships/table" Target="../tables/table32.xml"/><Relationship Id="rId3" Type="http://schemas.openxmlformats.org/officeDocument/2006/relationships/hyperlink" Target="https://youtu.be/bxfHw1LvH24" TargetMode="External"/><Relationship Id="rId25" Type="http://schemas.openxmlformats.org/officeDocument/2006/relationships/hyperlink" Target="https://youtu.be/DcRJ3bLJuVw" TargetMode="External"/><Relationship Id="rId46" Type="http://schemas.openxmlformats.org/officeDocument/2006/relationships/hyperlink" Target="https://youtu.be/xyoFXl-k644" TargetMode="External"/><Relationship Id="rId67" Type="http://schemas.openxmlformats.org/officeDocument/2006/relationships/hyperlink" Target="https://youtu.be/xp1IeyTOB4U" TargetMode="External"/><Relationship Id="rId116" Type="http://schemas.openxmlformats.org/officeDocument/2006/relationships/hyperlink" Target="https://youtu.be/daSL236nYZs" TargetMode="External"/><Relationship Id="rId137" Type="http://schemas.openxmlformats.org/officeDocument/2006/relationships/hyperlink" Target="https://youtu.be/Ax_6UXGQo7o" TargetMode="External"/><Relationship Id="rId158" Type="http://schemas.openxmlformats.org/officeDocument/2006/relationships/hyperlink" Target="https://youtu.be/60Ai9_c60xg" TargetMode="External"/><Relationship Id="rId20" Type="http://schemas.openxmlformats.org/officeDocument/2006/relationships/hyperlink" Target="https://youtu.be/MCjBeB844rU" TargetMode="External"/><Relationship Id="rId41" Type="http://schemas.openxmlformats.org/officeDocument/2006/relationships/hyperlink" Target="https://youtu.be/o1yPuXatVRs" TargetMode="External"/><Relationship Id="rId62" Type="http://schemas.openxmlformats.org/officeDocument/2006/relationships/hyperlink" Target="https://youtu.be/ppluAD4MHK8" TargetMode="External"/><Relationship Id="rId83" Type="http://schemas.openxmlformats.org/officeDocument/2006/relationships/hyperlink" Target="https://youtu.be/MDuOnEyof1w" TargetMode="External"/><Relationship Id="rId88" Type="http://schemas.openxmlformats.org/officeDocument/2006/relationships/hyperlink" Target="https://youtu.be/efDlxayx234" TargetMode="External"/><Relationship Id="rId111" Type="http://schemas.openxmlformats.org/officeDocument/2006/relationships/hyperlink" Target="https://youtu.be/B21LHpkamJM" TargetMode="External"/><Relationship Id="rId132" Type="http://schemas.openxmlformats.org/officeDocument/2006/relationships/hyperlink" Target="https://youtu.be/MDuOnEyof1w" TargetMode="External"/><Relationship Id="rId153" Type="http://schemas.openxmlformats.org/officeDocument/2006/relationships/hyperlink" Target="https://youtu.be/aNzU6AYZiEs" TargetMode="External"/><Relationship Id="rId174" Type="http://schemas.openxmlformats.org/officeDocument/2006/relationships/hyperlink" Target="https://youtu.be/uMjeHo2_EwM" TargetMode="External"/><Relationship Id="rId179" Type="http://schemas.openxmlformats.org/officeDocument/2006/relationships/hyperlink" Target="https://youtu.be/zWRCV_td3I8" TargetMode="External"/><Relationship Id="rId195" Type="http://schemas.openxmlformats.org/officeDocument/2006/relationships/table" Target="../tables/table38.xml"/><Relationship Id="rId190" Type="http://schemas.openxmlformats.org/officeDocument/2006/relationships/table" Target="../tables/table33.xml"/><Relationship Id="rId204" Type="http://schemas.openxmlformats.org/officeDocument/2006/relationships/table" Target="../tables/table47.xml"/><Relationship Id="rId15" Type="http://schemas.openxmlformats.org/officeDocument/2006/relationships/hyperlink" Target="https://youtu.be/oRRs1bGzimM" TargetMode="External"/><Relationship Id="rId36" Type="http://schemas.openxmlformats.org/officeDocument/2006/relationships/hyperlink" Target="https://youtu.be/d90AskSQcDc" TargetMode="External"/><Relationship Id="rId57" Type="http://schemas.openxmlformats.org/officeDocument/2006/relationships/hyperlink" Target="https://youtu.be/2-o_-HTPhv8" TargetMode="External"/><Relationship Id="rId106" Type="http://schemas.openxmlformats.org/officeDocument/2006/relationships/hyperlink" Target="https://youtu.be/B33bKk_r5PU" TargetMode="External"/><Relationship Id="rId127" Type="http://schemas.openxmlformats.org/officeDocument/2006/relationships/hyperlink" Target="https://youtu.be/pOX1m37rOWo" TargetMode="External"/><Relationship Id="rId10" Type="http://schemas.openxmlformats.org/officeDocument/2006/relationships/hyperlink" Target="https://youtu.be/JYiWXFIikW4" TargetMode="External"/><Relationship Id="rId31" Type="http://schemas.openxmlformats.org/officeDocument/2006/relationships/hyperlink" Target="https://youtu.be/7P2LTF73EOM" TargetMode="External"/><Relationship Id="rId52" Type="http://schemas.openxmlformats.org/officeDocument/2006/relationships/hyperlink" Target="https://youtu.be/hR8aOS5LZjU" TargetMode="External"/><Relationship Id="rId73" Type="http://schemas.openxmlformats.org/officeDocument/2006/relationships/hyperlink" Target="https://youtu.be/hzHJugCcT6g" TargetMode="External"/><Relationship Id="rId78" Type="http://schemas.openxmlformats.org/officeDocument/2006/relationships/hyperlink" Target="https://youtu.be/SMln-yOUKSA" TargetMode="External"/><Relationship Id="rId94" Type="http://schemas.openxmlformats.org/officeDocument/2006/relationships/hyperlink" Target="https://youtu.be/6L7xI3jO_GU" TargetMode="External"/><Relationship Id="rId99" Type="http://schemas.openxmlformats.org/officeDocument/2006/relationships/hyperlink" Target="https://youtu.be/B48xWtzMHxk" TargetMode="External"/><Relationship Id="rId101" Type="http://schemas.openxmlformats.org/officeDocument/2006/relationships/hyperlink" Target="https://youtu.be/dF9Pm_-2zmg" TargetMode="External"/><Relationship Id="rId122" Type="http://schemas.openxmlformats.org/officeDocument/2006/relationships/hyperlink" Target="https://youtu.be/hJLXuvZd05w" TargetMode="External"/><Relationship Id="rId143" Type="http://schemas.openxmlformats.org/officeDocument/2006/relationships/hyperlink" Target="https://youtu.be/a5_JKN7j7Ug" TargetMode="External"/><Relationship Id="rId148" Type="http://schemas.openxmlformats.org/officeDocument/2006/relationships/hyperlink" Target="https://youtu.be/TtXlapucVxM" TargetMode="External"/><Relationship Id="rId164" Type="http://schemas.openxmlformats.org/officeDocument/2006/relationships/hyperlink" Target="https://youtu.be/7P2LTF73EOM" TargetMode="External"/><Relationship Id="rId169" Type="http://schemas.openxmlformats.org/officeDocument/2006/relationships/hyperlink" Target="https://youtu.be/d90AskSQcDc" TargetMode="External"/><Relationship Id="rId185" Type="http://schemas.openxmlformats.org/officeDocument/2006/relationships/table" Target="../tables/table28.xml"/><Relationship Id="rId4" Type="http://schemas.openxmlformats.org/officeDocument/2006/relationships/hyperlink" Target="https://youtu.be/uMjeHo2_EwM" TargetMode="External"/><Relationship Id="rId9" Type="http://schemas.openxmlformats.org/officeDocument/2006/relationships/hyperlink" Target="https://youtu.be/vz97voWk3jU" TargetMode="External"/><Relationship Id="rId180" Type="http://schemas.openxmlformats.org/officeDocument/2006/relationships/printerSettings" Target="../printerSettings/printerSettings2.bin"/><Relationship Id="rId26" Type="http://schemas.openxmlformats.org/officeDocument/2006/relationships/hyperlink" Target="https://youtu.be/xsOm9xn83-8" TargetMode="External"/><Relationship Id="rId47" Type="http://schemas.openxmlformats.org/officeDocument/2006/relationships/hyperlink" Target="https://youtu.be/ghHW6sETs-I" TargetMode="External"/><Relationship Id="rId68" Type="http://schemas.openxmlformats.org/officeDocument/2006/relationships/hyperlink" Target="https://youtu.be/mJSsWpuyiCM" TargetMode="External"/><Relationship Id="rId89" Type="http://schemas.openxmlformats.org/officeDocument/2006/relationships/hyperlink" Target="https://youtu.be/LYZDsNv8kJ8" TargetMode="External"/><Relationship Id="rId112" Type="http://schemas.openxmlformats.org/officeDocument/2006/relationships/hyperlink" Target="https://youtu.be/U3SkMY6jw5M" TargetMode="External"/><Relationship Id="rId133" Type="http://schemas.openxmlformats.org/officeDocument/2006/relationships/hyperlink" Target="https://youtu.be/efDlxayx234" TargetMode="External"/><Relationship Id="rId154" Type="http://schemas.openxmlformats.org/officeDocument/2006/relationships/hyperlink" Target="https://youtu.be/daSL236nYZs" TargetMode="External"/><Relationship Id="rId175" Type="http://schemas.openxmlformats.org/officeDocument/2006/relationships/hyperlink" Target="https://youtu.be/UNo4yBbidG4" TargetMode="External"/><Relationship Id="rId196" Type="http://schemas.openxmlformats.org/officeDocument/2006/relationships/table" Target="../tables/table39.xml"/><Relationship Id="rId200" Type="http://schemas.openxmlformats.org/officeDocument/2006/relationships/table" Target="../tables/table43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youtu.be/B48xWtzMHxk" TargetMode="External"/><Relationship Id="rId21" Type="http://schemas.openxmlformats.org/officeDocument/2006/relationships/hyperlink" Target="https://youtu.be/yYB76DOBPsM" TargetMode="External"/><Relationship Id="rId42" Type="http://schemas.openxmlformats.org/officeDocument/2006/relationships/hyperlink" Target="https://youtu.be/HOWPPDueZY8" TargetMode="External"/><Relationship Id="rId63" Type="http://schemas.openxmlformats.org/officeDocument/2006/relationships/hyperlink" Target="https://youtu.be/WWS1rPFPyiQ" TargetMode="External"/><Relationship Id="rId84" Type="http://schemas.openxmlformats.org/officeDocument/2006/relationships/hyperlink" Target="https://youtu.be/n9RZ6FEthGU" TargetMode="External"/><Relationship Id="rId138" Type="http://schemas.openxmlformats.org/officeDocument/2006/relationships/hyperlink" Target="https://youtu.be/YIqmLutlM1g" TargetMode="External"/><Relationship Id="rId159" Type="http://schemas.openxmlformats.org/officeDocument/2006/relationships/hyperlink" Target="https://youtu.be/ipoTKasbDyQ" TargetMode="External"/><Relationship Id="rId170" Type="http://schemas.openxmlformats.org/officeDocument/2006/relationships/hyperlink" Target="https://youtu.be/BvX7g1yr1pY" TargetMode="External"/><Relationship Id="rId191" Type="http://schemas.openxmlformats.org/officeDocument/2006/relationships/table" Target="../tables/table58.xml"/><Relationship Id="rId205" Type="http://schemas.openxmlformats.org/officeDocument/2006/relationships/table" Target="../tables/table72.xml"/><Relationship Id="rId16" Type="http://schemas.openxmlformats.org/officeDocument/2006/relationships/hyperlink" Target="https://youtu.be/wrPN51LyOUE" TargetMode="External"/><Relationship Id="rId107" Type="http://schemas.openxmlformats.org/officeDocument/2006/relationships/hyperlink" Target="https://youtu.be/tu2Q82-HMg0" TargetMode="External"/><Relationship Id="rId11" Type="http://schemas.openxmlformats.org/officeDocument/2006/relationships/hyperlink" Target="https://youtu.be/ENaZCLrz8_c" TargetMode="External"/><Relationship Id="rId32" Type="http://schemas.openxmlformats.org/officeDocument/2006/relationships/hyperlink" Target="https://youtu.be/FoZM6vuuKBc" TargetMode="External"/><Relationship Id="rId37" Type="http://schemas.openxmlformats.org/officeDocument/2006/relationships/hyperlink" Target="https://youtu.be/BvX7g1yr1pY" TargetMode="External"/><Relationship Id="rId53" Type="http://schemas.openxmlformats.org/officeDocument/2006/relationships/hyperlink" Target="https://youtu.be/z3yCDRGrQTM" TargetMode="External"/><Relationship Id="rId58" Type="http://schemas.openxmlformats.org/officeDocument/2006/relationships/hyperlink" Target="https://youtu.be/lNYA35p8XJQ" TargetMode="External"/><Relationship Id="rId74" Type="http://schemas.openxmlformats.org/officeDocument/2006/relationships/hyperlink" Target="https://youtu.be/OMUGU1Vh8Ao" TargetMode="External"/><Relationship Id="rId79" Type="http://schemas.openxmlformats.org/officeDocument/2006/relationships/hyperlink" Target="https://youtu.be/Dl-by6_vATQ" TargetMode="External"/><Relationship Id="rId102" Type="http://schemas.openxmlformats.org/officeDocument/2006/relationships/hyperlink" Target="https://youtu.be/RGFdTZznnRs" TargetMode="External"/><Relationship Id="rId123" Type="http://schemas.openxmlformats.org/officeDocument/2006/relationships/hyperlink" Target="https://youtu.be/TtXlapucVxM" TargetMode="External"/><Relationship Id="rId128" Type="http://schemas.openxmlformats.org/officeDocument/2006/relationships/hyperlink" Target="https://youtu.be/aNzU6AYZiEs" TargetMode="External"/><Relationship Id="rId144" Type="http://schemas.openxmlformats.org/officeDocument/2006/relationships/hyperlink" Target="https://youtu.be/B33bKk_r5PU" TargetMode="External"/><Relationship Id="rId149" Type="http://schemas.openxmlformats.org/officeDocument/2006/relationships/hyperlink" Target="https://youtu.be/B21LHpkamJM" TargetMode="External"/><Relationship Id="rId5" Type="http://schemas.openxmlformats.org/officeDocument/2006/relationships/hyperlink" Target="https://youtu.be/UNo4yBbidG4" TargetMode="External"/><Relationship Id="rId90" Type="http://schemas.openxmlformats.org/officeDocument/2006/relationships/hyperlink" Target="https://youtu.be/YIqmLutlM1g" TargetMode="External"/><Relationship Id="rId95" Type="http://schemas.openxmlformats.org/officeDocument/2006/relationships/hyperlink" Target="https://youtu.be/60Ai9_c60xg" TargetMode="External"/><Relationship Id="rId160" Type="http://schemas.openxmlformats.org/officeDocument/2006/relationships/hyperlink" Target="https://youtu.be/UPGRju60F60" TargetMode="External"/><Relationship Id="rId165" Type="http://schemas.openxmlformats.org/officeDocument/2006/relationships/hyperlink" Target="https://youtu.be/FoZM6vuuKBc" TargetMode="External"/><Relationship Id="rId181" Type="http://schemas.openxmlformats.org/officeDocument/2006/relationships/drawing" Target="../drawings/drawing3.xml"/><Relationship Id="rId186" Type="http://schemas.openxmlformats.org/officeDocument/2006/relationships/table" Target="../tables/table53.xml"/><Relationship Id="rId22" Type="http://schemas.openxmlformats.org/officeDocument/2006/relationships/hyperlink" Target="https://youtu.be/GztM7atVgd8" TargetMode="External"/><Relationship Id="rId27" Type="http://schemas.openxmlformats.org/officeDocument/2006/relationships/hyperlink" Target="https://youtu.be/sR_EdrSruyQ" TargetMode="External"/><Relationship Id="rId43" Type="http://schemas.openxmlformats.org/officeDocument/2006/relationships/hyperlink" Target="https://youtu.be/NF4nbNsqreQ" TargetMode="External"/><Relationship Id="rId48" Type="http://schemas.openxmlformats.org/officeDocument/2006/relationships/hyperlink" Target="https://youtu.be/gQ179IUjMsQ" TargetMode="External"/><Relationship Id="rId64" Type="http://schemas.openxmlformats.org/officeDocument/2006/relationships/hyperlink" Target="https://youtu.be/zbYgjREbdb0" TargetMode="External"/><Relationship Id="rId69" Type="http://schemas.openxmlformats.org/officeDocument/2006/relationships/hyperlink" Target="https://youtu.be/SOyO4LHjhX4" TargetMode="External"/><Relationship Id="rId113" Type="http://schemas.openxmlformats.org/officeDocument/2006/relationships/hyperlink" Target="https://youtu.be/He-GN_4MAY4" TargetMode="External"/><Relationship Id="rId118" Type="http://schemas.openxmlformats.org/officeDocument/2006/relationships/hyperlink" Target="https://youtu.be/a5_JKN7j7Ug" TargetMode="External"/><Relationship Id="rId134" Type="http://schemas.openxmlformats.org/officeDocument/2006/relationships/hyperlink" Target="https://youtu.be/LYZDsNv8kJ8" TargetMode="External"/><Relationship Id="rId139" Type="http://schemas.openxmlformats.org/officeDocument/2006/relationships/hyperlink" Target="https://youtu.be/dF9Pm_-2zmg" TargetMode="External"/><Relationship Id="rId80" Type="http://schemas.openxmlformats.org/officeDocument/2006/relationships/hyperlink" Target="https://youtu.be/3s_QUA4HcxI" TargetMode="External"/><Relationship Id="rId85" Type="http://schemas.openxmlformats.org/officeDocument/2006/relationships/hyperlink" Target="https://youtu.be/Ax_6UXGQo7o" TargetMode="External"/><Relationship Id="rId150" Type="http://schemas.openxmlformats.org/officeDocument/2006/relationships/hyperlink" Target="https://youtu.be/U3SkMY6jw5M" TargetMode="External"/><Relationship Id="rId155" Type="http://schemas.openxmlformats.org/officeDocument/2006/relationships/hyperlink" Target="https://youtu.be/_GBEHrc_V5U" TargetMode="External"/><Relationship Id="rId171" Type="http://schemas.openxmlformats.org/officeDocument/2006/relationships/hyperlink" Target="https://youtu.be/zWRCV_td3I8" TargetMode="External"/><Relationship Id="rId176" Type="http://schemas.openxmlformats.org/officeDocument/2006/relationships/hyperlink" Target="https://youtu.be/2PC8eYTte5w" TargetMode="External"/><Relationship Id="rId192" Type="http://schemas.openxmlformats.org/officeDocument/2006/relationships/table" Target="../tables/table59.xml"/><Relationship Id="rId197" Type="http://schemas.openxmlformats.org/officeDocument/2006/relationships/table" Target="../tables/table64.xml"/><Relationship Id="rId201" Type="http://schemas.openxmlformats.org/officeDocument/2006/relationships/table" Target="../tables/table68.xml"/><Relationship Id="rId12" Type="http://schemas.openxmlformats.org/officeDocument/2006/relationships/hyperlink" Target="https://youtu.be/dmwMfjPQIP8" TargetMode="External"/><Relationship Id="rId17" Type="http://schemas.openxmlformats.org/officeDocument/2006/relationships/hyperlink" Target="https://youtu.be/mucRuC4sEjQ" TargetMode="External"/><Relationship Id="rId33" Type="http://schemas.openxmlformats.org/officeDocument/2006/relationships/hyperlink" Target="https://youtu.be/KkpCTyjGlZo" TargetMode="External"/><Relationship Id="rId38" Type="http://schemas.openxmlformats.org/officeDocument/2006/relationships/hyperlink" Target="https://youtu.be/ROIrNQJBKZ0" TargetMode="External"/><Relationship Id="rId59" Type="http://schemas.openxmlformats.org/officeDocument/2006/relationships/hyperlink" Target="https://youtu.be/uFEPuNtHoOU" TargetMode="External"/><Relationship Id="rId103" Type="http://schemas.openxmlformats.org/officeDocument/2006/relationships/hyperlink" Target="https://youtu.be/cg4tsxQ1BP4" TargetMode="External"/><Relationship Id="rId108" Type="http://schemas.openxmlformats.org/officeDocument/2006/relationships/hyperlink" Target="https://youtu.be/gYbmiluG5Ho" TargetMode="External"/><Relationship Id="rId124" Type="http://schemas.openxmlformats.org/officeDocument/2006/relationships/hyperlink" Target="https://youtu.be/B21LHpkamJM" TargetMode="External"/><Relationship Id="rId129" Type="http://schemas.openxmlformats.org/officeDocument/2006/relationships/hyperlink" Target="https://youtu.be/daSL236nYZs" TargetMode="External"/><Relationship Id="rId54" Type="http://schemas.openxmlformats.org/officeDocument/2006/relationships/hyperlink" Target="https://youtu.be/J44yAQ_LXXU" TargetMode="External"/><Relationship Id="rId70" Type="http://schemas.openxmlformats.org/officeDocument/2006/relationships/hyperlink" Target="https://youtu.be/vNgwqFsVstY" TargetMode="External"/><Relationship Id="rId75" Type="http://schemas.openxmlformats.org/officeDocument/2006/relationships/hyperlink" Target="https://youtu.be/f-_q_3tN6Yo" TargetMode="External"/><Relationship Id="rId91" Type="http://schemas.openxmlformats.org/officeDocument/2006/relationships/hyperlink" Target="https://youtu.be/20_pP7oaH34" TargetMode="External"/><Relationship Id="rId96" Type="http://schemas.openxmlformats.org/officeDocument/2006/relationships/hyperlink" Target="https://youtu.be/ipoTKasbDyQ" TargetMode="External"/><Relationship Id="rId140" Type="http://schemas.openxmlformats.org/officeDocument/2006/relationships/hyperlink" Target="https://youtu.be/RGFdTZznnRs" TargetMode="External"/><Relationship Id="rId145" Type="http://schemas.openxmlformats.org/officeDocument/2006/relationships/hyperlink" Target="https://youtu.be/tu2Q82-HMg0" TargetMode="External"/><Relationship Id="rId161" Type="http://schemas.openxmlformats.org/officeDocument/2006/relationships/hyperlink" Target="https://youtu.be/ZYM1mNayaeI" TargetMode="External"/><Relationship Id="rId166" Type="http://schemas.openxmlformats.org/officeDocument/2006/relationships/hyperlink" Target="https://youtu.be/KkpCTyjGlZo" TargetMode="External"/><Relationship Id="rId182" Type="http://schemas.openxmlformats.org/officeDocument/2006/relationships/table" Target="../tables/table49.xml"/><Relationship Id="rId187" Type="http://schemas.openxmlformats.org/officeDocument/2006/relationships/table" Target="../tables/table54.xml"/><Relationship Id="rId1" Type="http://schemas.openxmlformats.org/officeDocument/2006/relationships/hyperlink" Target="https://youtu.be/zWRCV_td3I8" TargetMode="External"/><Relationship Id="rId6" Type="http://schemas.openxmlformats.org/officeDocument/2006/relationships/hyperlink" Target="https://youtu.be/2PC8eYTte5w" TargetMode="External"/><Relationship Id="rId23" Type="http://schemas.openxmlformats.org/officeDocument/2006/relationships/hyperlink" Target="https://youtu.be/nW7w5vG6IIc" TargetMode="External"/><Relationship Id="rId28" Type="http://schemas.openxmlformats.org/officeDocument/2006/relationships/hyperlink" Target="https://youtu.be/S97e09rLmEU" TargetMode="External"/><Relationship Id="rId49" Type="http://schemas.openxmlformats.org/officeDocument/2006/relationships/hyperlink" Target="https://youtu.be/4Idz7uwm3OU" TargetMode="External"/><Relationship Id="rId114" Type="http://schemas.openxmlformats.org/officeDocument/2006/relationships/hyperlink" Target="https://youtu.be/pOX1m37rOWo" TargetMode="External"/><Relationship Id="rId119" Type="http://schemas.openxmlformats.org/officeDocument/2006/relationships/hyperlink" Target="https://youtu.be/B33bKk_r5PU" TargetMode="External"/><Relationship Id="rId44" Type="http://schemas.openxmlformats.org/officeDocument/2006/relationships/hyperlink" Target="https://youtu.be/lFyDmuDjRts" TargetMode="External"/><Relationship Id="rId60" Type="http://schemas.openxmlformats.org/officeDocument/2006/relationships/hyperlink" Target="https://youtu.be/SYji94GabJg" TargetMode="External"/><Relationship Id="rId65" Type="http://schemas.openxmlformats.org/officeDocument/2006/relationships/hyperlink" Target="https://youtu.be/euEPxA3gsDo" TargetMode="External"/><Relationship Id="rId81" Type="http://schemas.openxmlformats.org/officeDocument/2006/relationships/hyperlink" Target="https://youtu.be/ILToidt_G0U" TargetMode="External"/><Relationship Id="rId86" Type="http://schemas.openxmlformats.org/officeDocument/2006/relationships/hyperlink" Target="https://youtu.be/TM_PeJIdQwE" TargetMode="External"/><Relationship Id="rId130" Type="http://schemas.openxmlformats.org/officeDocument/2006/relationships/hyperlink" Target="https://youtu.be/zWRCV_td3I8" TargetMode="External"/><Relationship Id="rId135" Type="http://schemas.openxmlformats.org/officeDocument/2006/relationships/hyperlink" Target="https://youtu.be/eaI0E6ZcwM4" TargetMode="External"/><Relationship Id="rId151" Type="http://schemas.openxmlformats.org/officeDocument/2006/relationships/hyperlink" Target="https://youtu.be/He-GN_4MAY4" TargetMode="External"/><Relationship Id="rId156" Type="http://schemas.openxmlformats.org/officeDocument/2006/relationships/hyperlink" Target="https://youtu.be/t2Kk-TOhq14" TargetMode="External"/><Relationship Id="rId177" Type="http://schemas.openxmlformats.org/officeDocument/2006/relationships/hyperlink" Target="https://youtu.be/y_GK6fn7raU" TargetMode="External"/><Relationship Id="rId198" Type="http://schemas.openxmlformats.org/officeDocument/2006/relationships/table" Target="../tables/table65.xml"/><Relationship Id="rId172" Type="http://schemas.openxmlformats.org/officeDocument/2006/relationships/hyperlink" Target="https://youtu.be/QzjjwxZOVdE" TargetMode="External"/><Relationship Id="rId193" Type="http://schemas.openxmlformats.org/officeDocument/2006/relationships/table" Target="../tables/table60.xml"/><Relationship Id="rId202" Type="http://schemas.openxmlformats.org/officeDocument/2006/relationships/table" Target="../tables/table69.xml"/><Relationship Id="rId13" Type="http://schemas.openxmlformats.org/officeDocument/2006/relationships/hyperlink" Target="https://youtu.be/5p-vP_XyNaA" TargetMode="External"/><Relationship Id="rId18" Type="http://schemas.openxmlformats.org/officeDocument/2006/relationships/hyperlink" Target="https://youtu.be/IkrC1u5e-RQ" TargetMode="External"/><Relationship Id="rId39" Type="http://schemas.openxmlformats.org/officeDocument/2006/relationships/hyperlink" Target="https://youtu.be/o2qSVwxiFk4" TargetMode="External"/><Relationship Id="rId109" Type="http://schemas.openxmlformats.org/officeDocument/2006/relationships/hyperlink" Target="https://youtu.be/hJLXuvZd05w" TargetMode="External"/><Relationship Id="rId34" Type="http://schemas.openxmlformats.org/officeDocument/2006/relationships/hyperlink" Target="https://youtu.be/Ana4dJbCvxE" TargetMode="External"/><Relationship Id="rId50" Type="http://schemas.openxmlformats.org/officeDocument/2006/relationships/hyperlink" Target="https://youtu.be/tRT-cLlXJZ0" TargetMode="External"/><Relationship Id="rId55" Type="http://schemas.openxmlformats.org/officeDocument/2006/relationships/hyperlink" Target="https://youtu.be/S3NIBLmlKaU" TargetMode="External"/><Relationship Id="rId76" Type="http://schemas.openxmlformats.org/officeDocument/2006/relationships/hyperlink" Target="https://youtu.be/BHxrogNaKoo" TargetMode="External"/><Relationship Id="rId97" Type="http://schemas.openxmlformats.org/officeDocument/2006/relationships/hyperlink" Target="https://youtu.be/UPGRju60F60" TargetMode="External"/><Relationship Id="rId104" Type="http://schemas.openxmlformats.org/officeDocument/2006/relationships/hyperlink" Target="https://youtu.be/W6kJbZeFssU" TargetMode="External"/><Relationship Id="rId120" Type="http://schemas.openxmlformats.org/officeDocument/2006/relationships/hyperlink" Target="https://youtu.be/tu2Q82-HMg0" TargetMode="External"/><Relationship Id="rId125" Type="http://schemas.openxmlformats.org/officeDocument/2006/relationships/hyperlink" Target="https://youtu.be/U3SkMY6jw5M" TargetMode="External"/><Relationship Id="rId141" Type="http://schemas.openxmlformats.org/officeDocument/2006/relationships/hyperlink" Target="https://youtu.be/W6kJbZeFssU" TargetMode="External"/><Relationship Id="rId146" Type="http://schemas.openxmlformats.org/officeDocument/2006/relationships/hyperlink" Target="https://youtu.be/gYbmiluG5Ho" TargetMode="External"/><Relationship Id="rId167" Type="http://schemas.openxmlformats.org/officeDocument/2006/relationships/hyperlink" Target="https://youtu.be/Ana4dJbCvxE" TargetMode="External"/><Relationship Id="rId188" Type="http://schemas.openxmlformats.org/officeDocument/2006/relationships/table" Target="../tables/table55.xml"/><Relationship Id="rId7" Type="http://schemas.openxmlformats.org/officeDocument/2006/relationships/hyperlink" Target="https://youtu.be/y_GK6fn7raU" TargetMode="External"/><Relationship Id="rId71" Type="http://schemas.openxmlformats.org/officeDocument/2006/relationships/hyperlink" Target="https://youtu.be/LRgZFHceZGo" TargetMode="External"/><Relationship Id="rId92" Type="http://schemas.openxmlformats.org/officeDocument/2006/relationships/hyperlink" Target="https://youtu.be/_GBEHrc_V5U" TargetMode="External"/><Relationship Id="rId162" Type="http://schemas.openxmlformats.org/officeDocument/2006/relationships/hyperlink" Target="https://youtu.be/fbFISuP7Ezk" TargetMode="External"/><Relationship Id="rId183" Type="http://schemas.openxmlformats.org/officeDocument/2006/relationships/table" Target="../tables/table50.xml"/><Relationship Id="rId2" Type="http://schemas.openxmlformats.org/officeDocument/2006/relationships/hyperlink" Target="https://youtu.be/QzjjwxZOVdE" TargetMode="External"/><Relationship Id="rId29" Type="http://schemas.openxmlformats.org/officeDocument/2006/relationships/hyperlink" Target="https://youtu.be/fbFISuP7Ezk" TargetMode="External"/><Relationship Id="rId24" Type="http://schemas.openxmlformats.org/officeDocument/2006/relationships/hyperlink" Target="https://youtu.be/2jsTYbOkx1U" TargetMode="External"/><Relationship Id="rId40" Type="http://schemas.openxmlformats.org/officeDocument/2006/relationships/hyperlink" Target="https://youtu.be/Wdv_3ojsPhU" TargetMode="External"/><Relationship Id="rId45" Type="http://schemas.openxmlformats.org/officeDocument/2006/relationships/hyperlink" Target="https://youtu.be/SmRa30Jci54" TargetMode="External"/><Relationship Id="rId66" Type="http://schemas.openxmlformats.org/officeDocument/2006/relationships/hyperlink" Target="https://youtu.be/7If7L0lAur8" TargetMode="External"/><Relationship Id="rId87" Type="http://schemas.openxmlformats.org/officeDocument/2006/relationships/hyperlink" Target="https://youtu.be/PFtO-p5VLO0" TargetMode="External"/><Relationship Id="rId110" Type="http://schemas.openxmlformats.org/officeDocument/2006/relationships/hyperlink" Target="https://youtu.be/TtXlapucVxM" TargetMode="External"/><Relationship Id="rId115" Type="http://schemas.openxmlformats.org/officeDocument/2006/relationships/hyperlink" Target="https://youtu.be/aNzU6AYZiEs" TargetMode="External"/><Relationship Id="rId131" Type="http://schemas.openxmlformats.org/officeDocument/2006/relationships/hyperlink" Target="https://youtu.be/2JIPv1E5a0I" TargetMode="External"/><Relationship Id="rId136" Type="http://schemas.openxmlformats.org/officeDocument/2006/relationships/hyperlink" Target="https://youtu.be/n9RZ6FEthGU" TargetMode="External"/><Relationship Id="rId157" Type="http://schemas.openxmlformats.org/officeDocument/2006/relationships/hyperlink" Target="https://youtu.be/6L7xI3jO_GU" TargetMode="External"/><Relationship Id="rId178" Type="http://schemas.openxmlformats.org/officeDocument/2006/relationships/hyperlink" Target="https://youtu.be/sPIBL43Ds48" TargetMode="External"/><Relationship Id="rId61" Type="http://schemas.openxmlformats.org/officeDocument/2006/relationships/hyperlink" Target="https://youtu.be/wjw-4R5VR20" TargetMode="External"/><Relationship Id="rId82" Type="http://schemas.openxmlformats.org/officeDocument/2006/relationships/hyperlink" Target="https://youtu.be/2JIPv1E5a0I" TargetMode="External"/><Relationship Id="rId152" Type="http://schemas.openxmlformats.org/officeDocument/2006/relationships/hyperlink" Target="https://youtu.be/pOX1m37rOWo" TargetMode="External"/><Relationship Id="rId173" Type="http://schemas.openxmlformats.org/officeDocument/2006/relationships/hyperlink" Target="https://youtu.be/bxfHw1LvH24" TargetMode="External"/><Relationship Id="rId194" Type="http://schemas.openxmlformats.org/officeDocument/2006/relationships/table" Target="../tables/table61.xml"/><Relationship Id="rId199" Type="http://schemas.openxmlformats.org/officeDocument/2006/relationships/table" Target="../tables/table66.xml"/><Relationship Id="rId203" Type="http://schemas.openxmlformats.org/officeDocument/2006/relationships/table" Target="../tables/table70.xml"/><Relationship Id="rId19" Type="http://schemas.openxmlformats.org/officeDocument/2006/relationships/hyperlink" Target="https://youtu.be/tYpquedo9e0" TargetMode="External"/><Relationship Id="rId14" Type="http://schemas.openxmlformats.org/officeDocument/2006/relationships/hyperlink" Target="https://youtu.be/GWeVF2aVk8g" TargetMode="External"/><Relationship Id="rId30" Type="http://schemas.openxmlformats.org/officeDocument/2006/relationships/hyperlink" Target="https://youtu.be/pg3hz43P09w" TargetMode="External"/><Relationship Id="rId35" Type="http://schemas.openxmlformats.org/officeDocument/2006/relationships/hyperlink" Target="https://youtu.be/c32OxRaEhxM" TargetMode="External"/><Relationship Id="rId56" Type="http://schemas.openxmlformats.org/officeDocument/2006/relationships/hyperlink" Target="https://youtu.be/y47HOtqxZkg" TargetMode="External"/><Relationship Id="rId77" Type="http://schemas.openxmlformats.org/officeDocument/2006/relationships/hyperlink" Target="https://youtu.be/m4KB9-Uo4Kc" TargetMode="External"/><Relationship Id="rId100" Type="http://schemas.openxmlformats.org/officeDocument/2006/relationships/hyperlink" Target="https://youtu.be/a5_JKN7j7Ug" TargetMode="External"/><Relationship Id="rId105" Type="http://schemas.openxmlformats.org/officeDocument/2006/relationships/hyperlink" Target="https://youtu.be/eaI0E6ZcwM4" TargetMode="External"/><Relationship Id="rId126" Type="http://schemas.openxmlformats.org/officeDocument/2006/relationships/hyperlink" Target="https://youtu.be/He-GN_4MAY4" TargetMode="External"/><Relationship Id="rId147" Type="http://schemas.openxmlformats.org/officeDocument/2006/relationships/hyperlink" Target="https://youtu.be/hJLXuvZd05w" TargetMode="External"/><Relationship Id="rId168" Type="http://schemas.openxmlformats.org/officeDocument/2006/relationships/hyperlink" Target="https://youtu.be/c32OxRaEhxM" TargetMode="External"/><Relationship Id="rId8" Type="http://schemas.openxmlformats.org/officeDocument/2006/relationships/hyperlink" Target="https://youtu.be/sPIBL43Ds48" TargetMode="External"/><Relationship Id="rId51" Type="http://schemas.openxmlformats.org/officeDocument/2006/relationships/hyperlink" Target="https://youtu.be/6DiJh6_jeoo" TargetMode="External"/><Relationship Id="rId72" Type="http://schemas.openxmlformats.org/officeDocument/2006/relationships/hyperlink" Target="https://youtu.be/Z3AC4mmiKhw" TargetMode="External"/><Relationship Id="rId93" Type="http://schemas.openxmlformats.org/officeDocument/2006/relationships/hyperlink" Target="https://youtu.be/t2Kk-TOhq14" TargetMode="External"/><Relationship Id="rId98" Type="http://schemas.openxmlformats.org/officeDocument/2006/relationships/hyperlink" Target="https://youtu.be/ZYM1mNayaeI" TargetMode="External"/><Relationship Id="rId121" Type="http://schemas.openxmlformats.org/officeDocument/2006/relationships/hyperlink" Target="https://youtu.be/gYbmiluG5Ho" TargetMode="External"/><Relationship Id="rId142" Type="http://schemas.openxmlformats.org/officeDocument/2006/relationships/hyperlink" Target="https://youtu.be/B48xWtzMHxk" TargetMode="External"/><Relationship Id="rId163" Type="http://schemas.openxmlformats.org/officeDocument/2006/relationships/hyperlink" Target="https://youtu.be/pg3hz43P09w" TargetMode="External"/><Relationship Id="rId184" Type="http://schemas.openxmlformats.org/officeDocument/2006/relationships/table" Target="../tables/table51.xml"/><Relationship Id="rId189" Type="http://schemas.openxmlformats.org/officeDocument/2006/relationships/table" Target="../tables/table56.xml"/><Relationship Id="rId3" Type="http://schemas.openxmlformats.org/officeDocument/2006/relationships/hyperlink" Target="https://youtu.be/bxfHw1LvH24" TargetMode="External"/><Relationship Id="rId25" Type="http://schemas.openxmlformats.org/officeDocument/2006/relationships/hyperlink" Target="https://youtu.be/DcRJ3bLJuVw" TargetMode="External"/><Relationship Id="rId46" Type="http://schemas.openxmlformats.org/officeDocument/2006/relationships/hyperlink" Target="https://youtu.be/xyoFXl-k644" TargetMode="External"/><Relationship Id="rId67" Type="http://schemas.openxmlformats.org/officeDocument/2006/relationships/hyperlink" Target="https://youtu.be/xp1IeyTOB4U" TargetMode="External"/><Relationship Id="rId116" Type="http://schemas.openxmlformats.org/officeDocument/2006/relationships/hyperlink" Target="https://youtu.be/daSL236nYZs" TargetMode="External"/><Relationship Id="rId137" Type="http://schemas.openxmlformats.org/officeDocument/2006/relationships/hyperlink" Target="https://youtu.be/Ax_6UXGQo7o" TargetMode="External"/><Relationship Id="rId158" Type="http://schemas.openxmlformats.org/officeDocument/2006/relationships/hyperlink" Target="https://youtu.be/60Ai9_c60xg" TargetMode="External"/><Relationship Id="rId20" Type="http://schemas.openxmlformats.org/officeDocument/2006/relationships/hyperlink" Target="https://youtu.be/MCjBeB844rU" TargetMode="External"/><Relationship Id="rId41" Type="http://schemas.openxmlformats.org/officeDocument/2006/relationships/hyperlink" Target="https://youtu.be/o1yPuXatVRs" TargetMode="External"/><Relationship Id="rId62" Type="http://schemas.openxmlformats.org/officeDocument/2006/relationships/hyperlink" Target="https://youtu.be/ppluAD4MHK8" TargetMode="External"/><Relationship Id="rId83" Type="http://schemas.openxmlformats.org/officeDocument/2006/relationships/hyperlink" Target="https://youtu.be/MDuOnEyof1w" TargetMode="External"/><Relationship Id="rId88" Type="http://schemas.openxmlformats.org/officeDocument/2006/relationships/hyperlink" Target="https://youtu.be/efDlxayx234" TargetMode="External"/><Relationship Id="rId111" Type="http://schemas.openxmlformats.org/officeDocument/2006/relationships/hyperlink" Target="https://youtu.be/B21LHpkamJM" TargetMode="External"/><Relationship Id="rId132" Type="http://schemas.openxmlformats.org/officeDocument/2006/relationships/hyperlink" Target="https://youtu.be/MDuOnEyof1w" TargetMode="External"/><Relationship Id="rId153" Type="http://schemas.openxmlformats.org/officeDocument/2006/relationships/hyperlink" Target="https://youtu.be/aNzU6AYZiEs" TargetMode="External"/><Relationship Id="rId174" Type="http://schemas.openxmlformats.org/officeDocument/2006/relationships/hyperlink" Target="https://youtu.be/uMjeHo2_EwM" TargetMode="External"/><Relationship Id="rId179" Type="http://schemas.openxmlformats.org/officeDocument/2006/relationships/hyperlink" Target="https://youtu.be/zWRCV_td3I8" TargetMode="External"/><Relationship Id="rId195" Type="http://schemas.openxmlformats.org/officeDocument/2006/relationships/table" Target="../tables/table62.xml"/><Relationship Id="rId190" Type="http://schemas.openxmlformats.org/officeDocument/2006/relationships/table" Target="../tables/table57.xml"/><Relationship Id="rId204" Type="http://schemas.openxmlformats.org/officeDocument/2006/relationships/table" Target="../tables/table71.xml"/><Relationship Id="rId15" Type="http://schemas.openxmlformats.org/officeDocument/2006/relationships/hyperlink" Target="https://youtu.be/oRRs1bGzimM" TargetMode="External"/><Relationship Id="rId36" Type="http://schemas.openxmlformats.org/officeDocument/2006/relationships/hyperlink" Target="https://youtu.be/d90AskSQcDc" TargetMode="External"/><Relationship Id="rId57" Type="http://schemas.openxmlformats.org/officeDocument/2006/relationships/hyperlink" Target="https://youtu.be/2-o_-HTPhv8" TargetMode="External"/><Relationship Id="rId106" Type="http://schemas.openxmlformats.org/officeDocument/2006/relationships/hyperlink" Target="https://youtu.be/B33bKk_r5PU" TargetMode="External"/><Relationship Id="rId127" Type="http://schemas.openxmlformats.org/officeDocument/2006/relationships/hyperlink" Target="https://youtu.be/pOX1m37rOWo" TargetMode="External"/><Relationship Id="rId10" Type="http://schemas.openxmlformats.org/officeDocument/2006/relationships/hyperlink" Target="https://youtu.be/JYiWXFIikW4" TargetMode="External"/><Relationship Id="rId31" Type="http://schemas.openxmlformats.org/officeDocument/2006/relationships/hyperlink" Target="https://youtu.be/7P2LTF73EOM" TargetMode="External"/><Relationship Id="rId52" Type="http://schemas.openxmlformats.org/officeDocument/2006/relationships/hyperlink" Target="https://youtu.be/hR8aOS5LZjU" TargetMode="External"/><Relationship Id="rId73" Type="http://schemas.openxmlformats.org/officeDocument/2006/relationships/hyperlink" Target="https://youtu.be/hzHJugCcT6g" TargetMode="External"/><Relationship Id="rId78" Type="http://schemas.openxmlformats.org/officeDocument/2006/relationships/hyperlink" Target="https://youtu.be/SMln-yOUKSA" TargetMode="External"/><Relationship Id="rId94" Type="http://schemas.openxmlformats.org/officeDocument/2006/relationships/hyperlink" Target="https://youtu.be/6L7xI3jO_GU" TargetMode="External"/><Relationship Id="rId99" Type="http://schemas.openxmlformats.org/officeDocument/2006/relationships/hyperlink" Target="https://youtu.be/B48xWtzMHxk" TargetMode="External"/><Relationship Id="rId101" Type="http://schemas.openxmlformats.org/officeDocument/2006/relationships/hyperlink" Target="https://youtu.be/dF9Pm_-2zmg" TargetMode="External"/><Relationship Id="rId122" Type="http://schemas.openxmlformats.org/officeDocument/2006/relationships/hyperlink" Target="https://youtu.be/hJLXuvZd05w" TargetMode="External"/><Relationship Id="rId143" Type="http://schemas.openxmlformats.org/officeDocument/2006/relationships/hyperlink" Target="https://youtu.be/a5_JKN7j7Ug" TargetMode="External"/><Relationship Id="rId148" Type="http://schemas.openxmlformats.org/officeDocument/2006/relationships/hyperlink" Target="https://youtu.be/TtXlapucVxM" TargetMode="External"/><Relationship Id="rId164" Type="http://schemas.openxmlformats.org/officeDocument/2006/relationships/hyperlink" Target="https://youtu.be/7P2LTF73EOM" TargetMode="External"/><Relationship Id="rId169" Type="http://schemas.openxmlformats.org/officeDocument/2006/relationships/hyperlink" Target="https://youtu.be/d90AskSQcDc" TargetMode="External"/><Relationship Id="rId185" Type="http://schemas.openxmlformats.org/officeDocument/2006/relationships/table" Target="../tables/table52.xml"/><Relationship Id="rId4" Type="http://schemas.openxmlformats.org/officeDocument/2006/relationships/hyperlink" Target="https://youtu.be/uMjeHo2_EwM" TargetMode="External"/><Relationship Id="rId9" Type="http://schemas.openxmlformats.org/officeDocument/2006/relationships/hyperlink" Target="https://youtu.be/vz97voWk3jU" TargetMode="External"/><Relationship Id="rId180" Type="http://schemas.openxmlformats.org/officeDocument/2006/relationships/printerSettings" Target="../printerSettings/printerSettings3.bin"/><Relationship Id="rId26" Type="http://schemas.openxmlformats.org/officeDocument/2006/relationships/hyperlink" Target="https://youtu.be/xsOm9xn83-8" TargetMode="External"/><Relationship Id="rId47" Type="http://schemas.openxmlformats.org/officeDocument/2006/relationships/hyperlink" Target="https://youtu.be/ghHW6sETs-I" TargetMode="External"/><Relationship Id="rId68" Type="http://schemas.openxmlformats.org/officeDocument/2006/relationships/hyperlink" Target="https://youtu.be/mJSsWpuyiCM" TargetMode="External"/><Relationship Id="rId89" Type="http://schemas.openxmlformats.org/officeDocument/2006/relationships/hyperlink" Target="https://youtu.be/LYZDsNv8kJ8" TargetMode="External"/><Relationship Id="rId112" Type="http://schemas.openxmlformats.org/officeDocument/2006/relationships/hyperlink" Target="https://youtu.be/U3SkMY6jw5M" TargetMode="External"/><Relationship Id="rId133" Type="http://schemas.openxmlformats.org/officeDocument/2006/relationships/hyperlink" Target="https://youtu.be/efDlxayx234" TargetMode="External"/><Relationship Id="rId154" Type="http://schemas.openxmlformats.org/officeDocument/2006/relationships/hyperlink" Target="https://youtu.be/daSL236nYZs" TargetMode="External"/><Relationship Id="rId175" Type="http://schemas.openxmlformats.org/officeDocument/2006/relationships/hyperlink" Target="https://youtu.be/UNo4yBbidG4" TargetMode="External"/><Relationship Id="rId196" Type="http://schemas.openxmlformats.org/officeDocument/2006/relationships/table" Target="../tables/table63.xml"/><Relationship Id="rId200" Type="http://schemas.openxmlformats.org/officeDocument/2006/relationships/table" Target="../tables/table67.x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youtu.be/B48xWtzMHxk" TargetMode="External"/><Relationship Id="rId21" Type="http://schemas.openxmlformats.org/officeDocument/2006/relationships/hyperlink" Target="https://youtu.be/yYB76DOBPsM" TargetMode="External"/><Relationship Id="rId42" Type="http://schemas.openxmlformats.org/officeDocument/2006/relationships/hyperlink" Target="https://youtu.be/HOWPPDueZY8" TargetMode="External"/><Relationship Id="rId63" Type="http://schemas.openxmlformats.org/officeDocument/2006/relationships/hyperlink" Target="https://youtu.be/WWS1rPFPyiQ" TargetMode="External"/><Relationship Id="rId84" Type="http://schemas.openxmlformats.org/officeDocument/2006/relationships/hyperlink" Target="https://youtu.be/n9RZ6FEthGU" TargetMode="External"/><Relationship Id="rId138" Type="http://schemas.openxmlformats.org/officeDocument/2006/relationships/hyperlink" Target="https://youtu.be/YIqmLutlM1g" TargetMode="External"/><Relationship Id="rId159" Type="http://schemas.openxmlformats.org/officeDocument/2006/relationships/hyperlink" Target="https://youtu.be/ipoTKasbDyQ" TargetMode="External"/><Relationship Id="rId170" Type="http://schemas.openxmlformats.org/officeDocument/2006/relationships/hyperlink" Target="https://youtu.be/BvX7g1yr1pY" TargetMode="External"/><Relationship Id="rId191" Type="http://schemas.openxmlformats.org/officeDocument/2006/relationships/table" Target="../tables/table82.xml"/><Relationship Id="rId205" Type="http://schemas.openxmlformats.org/officeDocument/2006/relationships/table" Target="../tables/table96.xml"/><Relationship Id="rId16" Type="http://schemas.openxmlformats.org/officeDocument/2006/relationships/hyperlink" Target="https://youtu.be/wrPN51LyOUE" TargetMode="External"/><Relationship Id="rId107" Type="http://schemas.openxmlformats.org/officeDocument/2006/relationships/hyperlink" Target="https://youtu.be/tu2Q82-HMg0" TargetMode="External"/><Relationship Id="rId11" Type="http://schemas.openxmlformats.org/officeDocument/2006/relationships/hyperlink" Target="https://youtu.be/ENaZCLrz8_c" TargetMode="External"/><Relationship Id="rId32" Type="http://schemas.openxmlformats.org/officeDocument/2006/relationships/hyperlink" Target="https://youtu.be/FoZM6vuuKBc" TargetMode="External"/><Relationship Id="rId37" Type="http://schemas.openxmlformats.org/officeDocument/2006/relationships/hyperlink" Target="https://youtu.be/BvX7g1yr1pY" TargetMode="External"/><Relationship Id="rId53" Type="http://schemas.openxmlformats.org/officeDocument/2006/relationships/hyperlink" Target="https://youtu.be/z3yCDRGrQTM" TargetMode="External"/><Relationship Id="rId58" Type="http://schemas.openxmlformats.org/officeDocument/2006/relationships/hyperlink" Target="https://youtu.be/lNYA35p8XJQ" TargetMode="External"/><Relationship Id="rId74" Type="http://schemas.openxmlformats.org/officeDocument/2006/relationships/hyperlink" Target="https://youtu.be/OMUGU1Vh8Ao" TargetMode="External"/><Relationship Id="rId79" Type="http://schemas.openxmlformats.org/officeDocument/2006/relationships/hyperlink" Target="https://youtu.be/Dl-by6_vATQ" TargetMode="External"/><Relationship Id="rId102" Type="http://schemas.openxmlformats.org/officeDocument/2006/relationships/hyperlink" Target="https://youtu.be/RGFdTZznnRs" TargetMode="External"/><Relationship Id="rId123" Type="http://schemas.openxmlformats.org/officeDocument/2006/relationships/hyperlink" Target="https://youtu.be/TtXlapucVxM" TargetMode="External"/><Relationship Id="rId128" Type="http://schemas.openxmlformats.org/officeDocument/2006/relationships/hyperlink" Target="https://youtu.be/aNzU6AYZiEs" TargetMode="External"/><Relationship Id="rId144" Type="http://schemas.openxmlformats.org/officeDocument/2006/relationships/hyperlink" Target="https://youtu.be/B33bKk_r5PU" TargetMode="External"/><Relationship Id="rId149" Type="http://schemas.openxmlformats.org/officeDocument/2006/relationships/hyperlink" Target="https://youtu.be/B21LHpkamJM" TargetMode="External"/><Relationship Id="rId5" Type="http://schemas.openxmlformats.org/officeDocument/2006/relationships/hyperlink" Target="https://youtu.be/UNo4yBbidG4" TargetMode="External"/><Relationship Id="rId90" Type="http://schemas.openxmlformats.org/officeDocument/2006/relationships/hyperlink" Target="https://youtu.be/YIqmLutlM1g" TargetMode="External"/><Relationship Id="rId95" Type="http://schemas.openxmlformats.org/officeDocument/2006/relationships/hyperlink" Target="https://youtu.be/60Ai9_c60xg" TargetMode="External"/><Relationship Id="rId160" Type="http://schemas.openxmlformats.org/officeDocument/2006/relationships/hyperlink" Target="https://youtu.be/UPGRju60F60" TargetMode="External"/><Relationship Id="rId165" Type="http://schemas.openxmlformats.org/officeDocument/2006/relationships/hyperlink" Target="https://youtu.be/FoZM6vuuKBc" TargetMode="External"/><Relationship Id="rId181" Type="http://schemas.openxmlformats.org/officeDocument/2006/relationships/drawing" Target="../drawings/drawing4.xml"/><Relationship Id="rId186" Type="http://schemas.openxmlformats.org/officeDocument/2006/relationships/table" Target="../tables/table77.xml"/><Relationship Id="rId22" Type="http://schemas.openxmlformats.org/officeDocument/2006/relationships/hyperlink" Target="https://youtu.be/GztM7atVgd8" TargetMode="External"/><Relationship Id="rId27" Type="http://schemas.openxmlformats.org/officeDocument/2006/relationships/hyperlink" Target="https://youtu.be/sR_EdrSruyQ" TargetMode="External"/><Relationship Id="rId43" Type="http://schemas.openxmlformats.org/officeDocument/2006/relationships/hyperlink" Target="https://youtu.be/NF4nbNsqreQ" TargetMode="External"/><Relationship Id="rId48" Type="http://schemas.openxmlformats.org/officeDocument/2006/relationships/hyperlink" Target="https://youtu.be/gQ179IUjMsQ" TargetMode="External"/><Relationship Id="rId64" Type="http://schemas.openxmlformats.org/officeDocument/2006/relationships/hyperlink" Target="https://youtu.be/zbYgjREbdb0" TargetMode="External"/><Relationship Id="rId69" Type="http://schemas.openxmlformats.org/officeDocument/2006/relationships/hyperlink" Target="https://youtu.be/SOyO4LHjhX4" TargetMode="External"/><Relationship Id="rId113" Type="http://schemas.openxmlformats.org/officeDocument/2006/relationships/hyperlink" Target="https://youtu.be/He-GN_4MAY4" TargetMode="External"/><Relationship Id="rId118" Type="http://schemas.openxmlformats.org/officeDocument/2006/relationships/hyperlink" Target="https://youtu.be/a5_JKN7j7Ug" TargetMode="External"/><Relationship Id="rId134" Type="http://schemas.openxmlformats.org/officeDocument/2006/relationships/hyperlink" Target="https://youtu.be/LYZDsNv8kJ8" TargetMode="External"/><Relationship Id="rId139" Type="http://schemas.openxmlformats.org/officeDocument/2006/relationships/hyperlink" Target="https://youtu.be/dF9Pm_-2zmg" TargetMode="External"/><Relationship Id="rId80" Type="http://schemas.openxmlformats.org/officeDocument/2006/relationships/hyperlink" Target="https://youtu.be/3s_QUA4HcxI" TargetMode="External"/><Relationship Id="rId85" Type="http://schemas.openxmlformats.org/officeDocument/2006/relationships/hyperlink" Target="https://youtu.be/Ax_6UXGQo7o" TargetMode="External"/><Relationship Id="rId150" Type="http://schemas.openxmlformats.org/officeDocument/2006/relationships/hyperlink" Target="https://youtu.be/U3SkMY6jw5M" TargetMode="External"/><Relationship Id="rId155" Type="http://schemas.openxmlformats.org/officeDocument/2006/relationships/hyperlink" Target="https://youtu.be/_GBEHrc_V5U" TargetMode="External"/><Relationship Id="rId171" Type="http://schemas.openxmlformats.org/officeDocument/2006/relationships/hyperlink" Target="https://youtu.be/zWRCV_td3I8" TargetMode="External"/><Relationship Id="rId176" Type="http://schemas.openxmlformats.org/officeDocument/2006/relationships/hyperlink" Target="https://youtu.be/2PC8eYTte5w" TargetMode="External"/><Relationship Id="rId192" Type="http://schemas.openxmlformats.org/officeDocument/2006/relationships/table" Target="../tables/table83.xml"/><Relationship Id="rId197" Type="http://schemas.openxmlformats.org/officeDocument/2006/relationships/table" Target="../tables/table88.xml"/><Relationship Id="rId201" Type="http://schemas.openxmlformats.org/officeDocument/2006/relationships/table" Target="../tables/table92.xml"/><Relationship Id="rId12" Type="http://schemas.openxmlformats.org/officeDocument/2006/relationships/hyperlink" Target="https://youtu.be/dmwMfjPQIP8" TargetMode="External"/><Relationship Id="rId17" Type="http://schemas.openxmlformats.org/officeDocument/2006/relationships/hyperlink" Target="https://youtu.be/mucRuC4sEjQ" TargetMode="External"/><Relationship Id="rId33" Type="http://schemas.openxmlformats.org/officeDocument/2006/relationships/hyperlink" Target="https://youtu.be/KkpCTyjGlZo" TargetMode="External"/><Relationship Id="rId38" Type="http://schemas.openxmlformats.org/officeDocument/2006/relationships/hyperlink" Target="https://youtu.be/ROIrNQJBKZ0" TargetMode="External"/><Relationship Id="rId59" Type="http://schemas.openxmlformats.org/officeDocument/2006/relationships/hyperlink" Target="https://youtu.be/uFEPuNtHoOU" TargetMode="External"/><Relationship Id="rId103" Type="http://schemas.openxmlformats.org/officeDocument/2006/relationships/hyperlink" Target="https://youtu.be/cg4tsxQ1BP4" TargetMode="External"/><Relationship Id="rId108" Type="http://schemas.openxmlformats.org/officeDocument/2006/relationships/hyperlink" Target="https://youtu.be/gYbmiluG5Ho" TargetMode="External"/><Relationship Id="rId124" Type="http://schemas.openxmlformats.org/officeDocument/2006/relationships/hyperlink" Target="https://youtu.be/B21LHpkamJM" TargetMode="External"/><Relationship Id="rId129" Type="http://schemas.openxmlformats.org/officeDocument/2006/relationships/hyperlink" Target="https://youtu.be/daSL236nYZs" TargetMode="External"/><Relationship Id="rId54" Type="http://schemas.openxmlformats.org/officeDocument/2006/relationships/hyperlink" Target="https://youtu.be/J44yAQ_LXXU" TargetMode="External"/><Relationship Id="rId70" Type="http://schemas.openxmlformats.org/officeDocument/2006/relationships/hyperlink" Target="https://youtu.be/vNgwqFsVstY" TargetMode="External"/><Relationship Id="rId75" Type="http://schemas.openxmlformats.org/officeDocument/2006/relationships/hyperlink" Target="https://youtu.be/f-_q_3tN6Yo" TargetMode="External"/><Relationship Id="rId91" Type="http://schemas.openxmlformats.org/officeDocument/2006/relationships/hyperlink" Target="https://youtu.be/20_pP7oaH34" TargetMode="External"/><Relationship Id="rId96" Type="http://schemas.openxmlformats.org/officeDocument/2006/relationships/hyperlink" Target="https://youtu.be/ipoTKasbDyQ" TargetMode="External"/><Relationship Id="rId140" Type="http://schemas.openxmlformats.org/officeDocument/2006/relationships/hyperlink" Target="https://youtu.be/RGFdTZznnRs" TargetMode="External"/><Relationship Id="rId145" Type="http://schemas.openxmlformats.org/officeDocument/2006/relationships/hyperlink" Target="https://youtu.be/tu2Q82-HMg0" TargetMode="External"/><Relationship Id="rId161" Type="http://schemas.openxmlformats.org/officeDocument/2006/relationships/hyperlink" Target="https://youtu.be/ZYM1mNayaeI" TargetMode="External"/><Relationship Id="rId166" Type="http://schemas.openxmlformats.org/officeDocument/2006/relationships/hyperlink" Target="https://youtu.be/KkpCTyjGlZo" TargetMode="External"/><Relationship Id="rId182" Type="http://schemas.openxmlformats.org/officeDocument/2006/relationships/table" Target="../tables/table73.xml"/><Relationship Id="rId187" Type="http://schemas.openxmlformats.org/officeDocument/2006/relationships/table" Target="../tables/table78.xml"/><Relationship Id="rId1" Type="http://schemas.openxmlformats.org/officeDocument/2006/relationships/hyperlink" Target="https://youtu.be/zWRCV_td3I8" TargetMode="External"/><Relationship Id="rId6" Type="http://schemas.openxmlformats.org/officeDocument/2006/relationships/hyperlink" Target="https://youtu.be/2PC8eYTte5w" TargetMode="External"/><Relationship Id="rId23" Type="http://schemas.openxmlformats.org/officeDocument/2006/relationships/hyperlink" Target="https://youtu.be/nW7w5vG6IIc" TargetMode="External"/><Relationship Id="rId28" Type="http://schemas.openxmlformats.org/officeDocument/2006/relationships/hyperlink" Target="https://youtu.be/S97e09rLmEU" TargetMode="External"/><Relationship Id="rId49" Type="http://schemas.openxmlformats.org/officeDocument/2006/relationships/hyperlink" Target="https://youtu.be/4Idz7uwm3OU" TargetMode="External"/><Relationship Id="rId114" Type="http://schemas.openxmlformats.org/officeDocument/2006/relationships/hyperlink" Target="https://youtu.be/pOX1m37rOWo" TargetMode="External"/><Relationship Id="rId119" Type="http://schemas.openxmlformats.org/officeDocument/2006/relationships/hyperlink" Target="https://youtu.be/B33bKk_r5PU" TargetMode="External"/><Relationship Id="rId44" Type="http://schemas.openxmlformats.org/officeDocument/2006/relationships/hyperlink" Target="https://youtu.be/lFyDmuDjRts" TargetMode="External"/><Relationship Id="rId60" Type="http://schemas.openxmlformats.org/officeDocument/2006/relationships/hyperlink" Target="https://youtu.be/SYji94GabJg" TargetMode="External"/><Relationship Id="rId65" Type="http://schemas.openxmlformats.org/officeDocument/2006/relationships/hyperlink" Target="https://youtu.be/euEPxA3gsDo" TargetMode="External"/><Relationship Id="rId81" Type="http://schemas.openxmlformats.org/officeDocument/2006/relationships/hyperlink" Target="https://youtu.be/ILToidt_G0U" TargetMode="External"/><Relationship Id="rId86" Type="http://schemas.openxmlformats.org/officeDocument/2006/relationships/hyperlink" Target="https://youtu.be/TM_PeJIdQwE" TargetMode="External"/><Relationship Id="rId130" Type="http://schemas.openxmlformats.org/officeDocument/2006/relationships/hyperlink" Target="https://youtu.be/zWRCV_td3I8" TargetMode="External"/><Relationship Id="rId135" Type="http://schemas.openxmlformats.org/officeDocument/2006/relationships/hyperlink" Target="https://youtu.be/eaI0E6ZcwM4" TargetMode="External"/><Relationship Id="rId151" Type="http://schemas.openxmlformats.org/officeDocument/2006/relationships/hyperlink" Target="https://youtu.be/He-GN_4MAY4" TargetMode="External"/><Relationship Id="rId156" Type="http://schemas.openxmlformats.org/officeDocument/2006/relationships/hyperlink" Target="https://youtu.be/t2Kk-TOhq14" TargetMode="External"/><Relationship Id="rId177" Type="http://schemas.openxmlformats.org/officeDocument/2006/relationships/hyperlink" Target="https://youtu.be/y_GK6fn7raU" TargetMode="External"/><Relationship Id="rId198" Type="http://schemas.openxmlformats.org/officeDocument/2006/relationships/table" Target="../tables/table89.xml"/><Relationship Id="rId172" Type="http://schemas.openxmlformats.org/officeDocument/2006/relationships/hyperlink" Target="https://youtu.be/QzjjwxZOVdE" TargetMode="External"/><Relationship Id="rId193" Type="http://schemas.openxmlformats.org/officeDocument/2006/relationships/table" Target="../tables/table84.xml"/><Relationship Id="rId202" Type="http://schemas.openxmlformats.org/officeDocument/2006/relationships/table" Target="../tables/table93.xml"/><Relationship Id="rId13" Type="http://schemas.openxmlformats.org/officeDocument/2006/relationships/hyperlink" Target="https://youtu.be/5p-vP_XyNaA" TargetMode="External"/><Relationship Id="rId18" Type="http://schemas.openxmlformats.org/officeDocument/2006/relationships/hyperlink" Target="https://youtu.be/IkrC1u5e-RQ" TargetMode="External"/><Relationship Id="rId39" Type="http://schemas.openxmlformats.org/officeDocument/2006/relationships/hyperlink" Target="https://youtu.be/o2qSVwxiFk4" TargetMode="External"/><Relationship Id="rId109" Type="http://schemas.openxmlformats.org/officeDocument/2006/relationships/hyperlink" Target="https://youtu.be/hJLXuvZd05w" TargetMode="External"/><Relationship Id="rId34" Type="http://schemas.openxmlformats.org/officeDocument/2006/relationships/hyperlink" Target="https://youtu.be/Ana4dJbCvxE" TargetMode="External"/><Relationship Id="rId50" Type="http://schemas.openxmlformats.org/officeDocument/2006/relationships/hyperlink" Target="https://youtu.be/tRT-cLlXJZ0" TargetMode="External"/><Relationship Id="rId55" Type="http://schemas.openxmlformats.org/officeDocument/2006/relationships/hyperlink" Target="https://youtu.be/S3NIBLmlKaU" TargetMode="External"/><Relationship Id="rId76" Type="http://schemas.openxmlformats.org/officeDocument/2006/relationships/hyperlink" Target="https://youtu.be/BHxrogNaKoo" TargetMode="External"/><Relationship Id="rId97" Type="http://schemas.openxmlformats.org/officeDocument/2006/relationships/hyperlink" Target="https://youtu.be/UPGRju60F60" TargetMode="External"/><Relationship Id="rId104" Type="http://schemas.openxmlformats.org/officeDocument/2006/relationships/hyperlink" Target="https://youtu.be/W6kJbZeFssU" TargetMode="External"/><Relationship Id="rId120" Type="http://schemas.openxmlformats.org/officeDocument/2006/relationships/hyperlink" Target="https://youtu.be/tu2Q82-HMg0" TargetMode="External"/><Relationship Id="rId125" Type="http://schemas.openxmlformats.org/officeDocument/2006/relationships/hyperlink" Target="https://youtu.be/U3SkMY6jw5M" TargetMode="External"/><Relationship Id="rId141" Type="http://schemas.openxmlformats.org/officeDocument/2006/relationships/hyperlink" Target="https://youtu.be/W6kJbZeFssU" TargetMode="External"/><Relationship Id="rId146" Type="http://schemas.openxmlformats.org/officeDocument/2006/relationships/hyperlink" Target="https://youtu.be/gYbmiluG5Ho" TargetMode="External"/><Relationship Id="rId167" Type="http://schemas.openxmlformats.org/officeDocument/2006/relationships/hyperlink" Target="https://youtu.be/Ana4dJbCvxE" TargetMode="External"/><Relationship Id="rId188" Type="http://schemas.openxmlformats.org/officeDocument/2006/relationships/table" Target="../tables/table79.xml"/><Relationship Id="rId7" Type="http://schemas.openxmlformats.org/officeDocument/2006/relationships/hyperlink" Target="https://youtu.be/y_GK6fn7raU" TargetMode="External"/><Relationship Id="rId71" Type="http://schemas.openxmlformats.org/officeDocument/2006/relationships/hyperlink" Target="https://youtu.be/LRgZFHceZGo" TargetMode="External"/><Relationship Id="rId92" Type="http://schemas.openxmlformats.org/officeDocument/2006/relationships/hyperlink" Target="https://youtu.be/_GBEHrc_V5U" TargetMode="External"/><Relationship Id="rId162" Type="http://schemas.openxmlformats.org/officeDocument/2006/relationships/hyperlink" Target="https://youtu.be/fbFISuP7Ezk" TargetMode="External"/><Relationship Id="rId183" Type="http://schemas.openxmlformats.org/officeDocument/2006/relationships/table" Target="../tables/table74.xml"/><Relationship Id="rId2" Type="http://schemas.openxmlformats.org/officeDocument/2006/relationships/hyperlink" Target="https://youtu.be/QzjjwxZOVdE" TargetMode="External"/><Relationship Id="rId29" Type="http://schemas.openxmlformats.org/officeDocument/2006/relationships/hyperlink" Target="https://youtu.be/fbFISuP7Ezk" TargetMode="External"/><Relationship Id="rId24" Type="http://schemas.openxmlformats.org/officeDocument/2006/relationships/hyperlink" Target="https://youtu.be/2jsTYbOkx1U" TargetMode="External"/><Relationship Id="rId40" Type="http://schemas.openxmlformats.org/officeDocument/2006/relationships/hyperlink" Target="https://youtu.be/Wdv_3ojsPhU" TargetMode="External"/><Relationship Id="rId45" Type="http://schemas.openxmlformats.org/officeDocument/2006/relationships/hyperlink" Target="https://youtu.be/SmRa30Jci54" TargetMode="External"/><Relationship Id="rId66" Type="http://schemas.openxmlformats.org/officeDocument/2006/relationships/hyperlink" Target="https://youtu.be/7If7L0lAur8" TargetMode="External"/><Relationship Id="rId87" Type="http://schemas.openxmlformats.org/officeDocument/2006/relationships/hyperlink" Target="https://youtu.be/PFtO-p5VLO0" TargetMode="External"/><Relationship Id="rId110" Type="http://schemas.openxmlformats.org/officeDocument/2006/relationships/hyperlink" Target="https://youtu.be/TtXlapucVxM" TargetMode="External"/><Relationship Id="rId115" Type="http://schemas.openxmlformats.org/officeDocument/2006/relationships/hyperlink" Target="https://youtu.be/aNzU6AYZiEs" TargetMode="External"/><Relationship Id="rId131" Type="http://schemas.openxmlformats.org/officeDocument/2006/relationships/hyperlink" Target="https://youtu.be/2JIPv1E5a0I" TargetMode="External"/><Relationship Id="rId136" Type="http://schemas.openxmlformats.org/officeDocument/2006/relationships/hyperlink" Target="https://youtu.be/n9RZ6FEthGU" TargetMode="External"/><Relationship Id="rId157" Type="http://schemas.openxmlformats.org/officeDocument/2006/relationships/hyperlink" Target="https://youtu.be/6L7xI3jO_GU" TargetMode="External"/><Relationship Id="rId178" Type="http://schemas.openxmlformats.org/officeDocument/2006/relationships/hyperlink" Target="https://youtu.be/sPIBL43Ds48" TargetMode="External"/><Relationship Id="rId61" Type="http://schemas.openxmlformats.org/officeDocument/2006/relationships/hyperlink" Target="https://youtu.be/wjw-4R5VR20" TargetMode="External"/><Relationship Id="rId82" Type="http://schemas.openxmlformats.org/officeDocument/2006/relationships/hyperlink" Target="https://youtu.be/2JIPv1E5a0I" TargetMode="External"/><Relationship Id="rId152" Type="http://schemas.openxmlformats.org/officeDocument/2006/relationships/hyperlink" Target="https://youtu.be/pOX1m37rOWo" TargetMode="External"/><Relationship Id="rId173" Type="http://schemas.openxmlformats.org/officeDocument/2006/relationships/hyperlink" Target="https://youtu.be/bxfHw1LvH24" TargetMode="External"/><Relationship Id="rId194" Type="http://schemas.openxmlformats.org/officeDocument/2006/relationships/table" Target="../tables/table85.xml"/><Relationship Id="rId199" Type="http://schemas.openxmlformats.org/officeDocument/2006/relationships/table" Target="../tables/table90.xml"/><Relationship Id="rId203" Type="http://schemas.openxmlformats.org/officeDocument/2006/relationships/table" Target="../tables/table94.xml"/><Relationship Id="rId19" Type="http://schemas.openxmlformats.org/officeDocument/2006/relationships/hyperlink" Target="https://youtu.be/tYpquedo9e0" TargetMode="External"/><Relationship Id="rId14" Type="http://schemas.openxmlformats.org/officeDocument/2006/relationships/hyperlink" Target="https://youtu.be/GWeVF2aVk8g" TargetMode="External"/><Relationship Id="rId30" Type="http://schemas.openxmlformats.org/officeDocument/2006/relationships/hyperlink" Target="https://youtu.be/pg3hz43P09w" TargetMode="External"/><Relationship Id="rId35" Type="http://schemas.openxmlformats.org/officeDocument/2006/relationships/hyperlink" Target="https://youtu.be/c32OxRaEhxM" TargetMode="External"/><Relationship Id="rId56" Type="http://schemas.openxmlformats.org/officeDocument/2006/relationships/hyperlink" Target="https://youtu.be/y47HOtqxZkg" TargetMode="External"/><Relationship Id="rId77" Type="http://schemas.openxmlformats.org/officeDocument/2006/relationships/hyperlink" Target="https://youtu.be/m4KB9-Uo4Kc" TargetMode="External"/><Relationship Id="rId100" Type="http://schemas.openxmlformats.org/officeDocument/2006/relationships/hyperlink" Target="https://youtu.be/a5_JKN7j7Ug" TargetMode="External"/><Relationship Id="rId105" Type="http://schemas.openxmlformats.org/officeDocument/2006/relationships/hyperlink" Target="https://youtu.be/eaI0E6ZcwM4" TargetMode="External"/><Relationship Id="rId126" Type="http://schemas.openxmlformats.org/officeDocument/2006/relationships/hyperlink" Target="https://youtu.be/He-GN_4MAY4" TargetMode="External"/><Relationship Id="rId147" Type="http://schemas.openxmlformats.org/officeDocument/2006/relationships/hyperlink" Target="https://youtu.be/hJLXuvZd05w" TargetMode="External"/><Relationship Id="rId168" Type="http://schemas.openxmlformats.org/officeDocument/2006/relationships/hyperlink" Target="https://youtu.be/c32OxRaEhxM" TargetMode="External"/><Relationship Id="rId8" Type="http://schemas.openxmlformats.org/officeDocument/2006/relationships/hyperlink" Target="https://youtu.be/sPIBL43Ds48" TargetMode="External"/><Relationship Id="rId51" Type="http://schemas.openxmlformats.org/officeDocument/2006/relationships/hyperlink" Target="https://youtu.be/6DiJh6_jeoo" TargetMode="External"/><Relationship Id="rId72" Type="http://schemas.openxmlformats.org/officeDocument/2006/relationships/hyperlink" Target="https://youtu.be/Z3AC4mmiKhw" TargetMode="External"/><Relationship Id="rId93" Type="http://schemas.openxmlformats.org/officeDocument/2006/relationships/hyperlink" Target="https://youtu.be/t2Kk-TOhq14" TargetMode="External"/><Relationship Id="rId98" Type="http://schemas.openxmlformats.org/officeDocument/2006/relationships/hyperlink" Target="https://youtu.be/ZYM1mNayaeI" TargetMode="External"/><Relationship Id="rId121" Type="http://schemas.openxmlformats.org/officeDocument/2006/relationships/hyperlink" Target="https://youtu.be/gYbmiluG5Ho" TargetMode="External"/><Relationship Id="rId142" Type="http://schemas.openxmlformats.org/officeDocument/2006/relationships/hyperlink" Target="https://youtu.be/B48xWtzMHxk" TargetMode="External"/><Relationship Id="rId163" Type="http://schemas.openxmlformats.org/officeDocument/2006/relationships/hyperlink" Target="https://youtu.be/pg3hz43P09w" TargetMode="External"/><Relationship Id="rId184" Type="http://schemas.openxmlformats.org/officeDocument/2006/relationships/table" Target="../tables/table75.xml"/><Relationship Id="rId189" Type="http://schemas.openxmlformats.org/officeDocument/2006/relationships/table" Target="../tables/table80.xml"/><Relationship Id="rId3" Type="http://schemas.openxmlformats.org/officeDocument/2006/relationships/hyperlink" Target="https://youtu.be/bxfHw1LvH24" TargetMode="External"/><Relationship Id="rId25" Type="http://schemas.openxmlformats.org/officeDocument/2006/relationships/hyperlink" Target="https://youtu.be/DcRJ3bLJuVw" TargetMode="External"/><Relationship Id="rId46" Type="http://schemas.openxmlformats.org/officeDocument/2006/relationships/hyperlink" Target="https://youtu.be/xyoFXl-k644" TargetMode="External"/><Relationship Id="rId67" Type="http://schemas.openxmlformats.org/officeDocument/2006/relationships/hyperlink" Target="https://youtu.be/xp1IeyTOB4U" TargetMode="External"/><Relationship Id="rId116" Type="http://schemas.openxmlformats.org/officeDocument/2006/relationships/hyperlink" Target="https://youtu.be/daSL236nYZs" TargetMode="External"/><Relationship Id="rId137" Type="http://schemas.openxmlformats.org/officeDocument/2006/relationships/hyperlink" Target="https://youtu.be/Ax_6UXGQo7o" TargetMode="External"/><Relationship Id="rId158" Type="http://schemas.openxmlformats.org/officeDocument/2006/relationships/hyperlink" Target="https://youtu.be/60Ai9_c60xg" TargetMode="External"/><Relationship Id="rId20" Type="http://schemas.openxmlformats.org/officeDocument/2006/relationships/hyperlink" Target="https://youtu.be/MCjBeB844rU" TargetMode="External"/><Relationship Id="rId41" Type="http://schemas.openxmlformats.org/officeDocument/2006/relationships/hyperlink" Target="https://youtu.be/o1yPuXatVRs" TargetMode="External"/><Relationship Id="rId62" Type="http://schemas.openxmlformats.org/officeDocument/2006/relationships/hyperlink" Target="https://youtu.be/ppluAD4MHK8" TargetMode="External"/><Relationship Id="rId83" Type="http://schemas.openxmlformats.org/officeDocument/2006/relationships/hyperlink" Target="https://youtu.be/MDuOnEyof1w" TargetMode="External"/><Relationship Id="rId88" Type="http://schemas.openxmlformats.org/officeDocument/2006/relationships/hyperlink" Target="https://youtu.be/efDlxayx234" TargetMode="External"/><Relationship Id="rId111" Type="http://schemas.openxmlformats.org/officeDocument/2006/relationships/hyperlink" Target="https://youtu.be/B21LHpkamJM" TargetMode="External"/><Relationship Id="rId132" Type="http://schemas.openxmlformats.org/officeDocument/2006/relationships/hyperlink" Target="https://youtu.be/MDuOnEyof1w" TargetMode="External"/><Relationship Id="rId153" Type="http://schemas.openxmlformats.org/officeDocument/2006/relationships/hyperlink" Target="https://youtu.be/aNzU6AYZiEs" TargetMode="External"/><Relationship Id="rId174" Type="http://schemas.openxmlformats.org/officeDocument/2006/relationships/hyperlink" Target="https://youtu.be/uMjeHo2_EwM" TargetMode="External"/><Relationship Id="rId179" Type="http://schemas.openxmlformats.org/officeDocument/2006/relationships/hyperlink" Target="https://youtu.be/zWRCV_td3I8" TargetMode="External"/><Relationship Id="rId195" Type="http://schemas.openxmlformats.org/officeDocument/2006/relationships/table" Target="../tables/table86.xml"/><Relationship Id="rId190" Type="http://schemas.openxmlformats.org/officeDocument/2006/relationships/table" Target="../tables/table81.xml"/><Relationship Id="rId204" Type="http://schemas.openxmlformats.org/officeDocument/2006/relationships/table" Target="../tables/table95.xml"/><Relationship Id="rId15" Type="http://schemas.openxmlformats.org/officeDocument/2006/relationships/hyperlink" Target="https://youtu.be/oRRs1bGzimM" TargetMode="External"/><Relationship Id="rId36" Type="http://schemas.openxmlformats.org/officeDocument/2006/relationships/hyperlink" Target="https://youtu.be/d90AskSQcDc" TargetMode="External"/><Relationship Id="rId57" Type="http://schemas.openxmlformats.org/officeDocument/2006/relationships/hyperlink" Target="https://youtu.be/2-o_-HTPhv8" TargetMode="External"/><Relationship Id="rId106" Type="http://schemas.openxmlformats.org/officeDocument/2006/relationships/hyperlink" Target="https://youtu.be/B33bKk_r5PU" TargetMode="External"/><Relationship Id="rId127" Type="http://schemas.openxmlformats.org/officeDocument/2006/relationships/hyperlink" Target="https://youtu.be/pOX1m37rOWo" TargetMode="External"/><Relationship Id="rId10" Type="http://schemas.openxmlformats.org/officeDocument/2006/relationships/hyperlink" Target="https://youtu.be/JYiWXFIikW4" TargetMode="External"/><Relationship Id="rId31" Type="http://schemas.openxmlformats.org/officeDocument/2006/relationships/hyperlink" Target="https://youtu.be/7P2LTF73EOM" TargetMode="External"/><Relationship Id="rId52" Type="http://schemas.openxmlformats.org/officeDocument/2006/relationships/hyperlink" Target="https://youtu.be/hR8aOS5LZjU" TargetMode="External"/><Relationship Id="rId73" Type="http://schemas.openxmlformats.org/officeDocument/2006/relationships/hyperlink" Target="https://youtu.be/hzHJugCcT6g" TargetMode="External"/><Relationship Id="rId78" Type="http://schemas.openxmlformats.org/officeDocument/2006/relationships/hyperlink" Target="https://youtu.be/SMln-yOUKSA" TargetMode="External"/><Relationship Id="rId94" Type="http://schemas.openxmlformats.org/officeDocument/2006/relationships/hyperlink" Target="https://youtu.be/6L7xI3jO_GU" TargetMode="External"/><Relationship Id="rId99" Type="http://schemas.openxmlformats.org/officeDocument/2006/relationships/hyperlink" Target="https://youtu.be/B48xWtzMHxk" TargetMode="External"/><Relationship Id="rId101" Type="http://schemas.openxmlformats.org/officeDocument/2006/relationships/hyperlink" Target="https://youtu.be/dF9Pm_-2zmg" TargetMode="External"/><Relationship Id="rId122" Type="http://schemas.openxmlformats.org/officeDocument/2006/relationships/hyperlink" Target="https://youtu.be/hJLXuvZd05w" TargetMode="External"/><Relationship Id="rId143" Type="http://schemas.openxmlformats.org/officeDocument/2006/relationships/hyperlink" Target="https://youtu.be/a5_JKN7j7Ug" TargetMode="External"/><Relationship Id="rId148" Type="http://schemas.openxmlformats.org/officeDocument/2006/relationships/hyperlink" Target="https://youtu.be/TtXlapucVxM" TargetMode="External"/><Relationship Id="rId164" Type="http://schemas.openxmlformats.org/officeDocument/2006/relationships/hyperlink" Target="https://youtu.be/7P2LTF73EOM" TargetMode="External"/><Relationship Id="rId169" Type="http://schemas.openxmlformats.org/officeDocument/2006/relationships/hyperlink" Target="https://youtu.be/d90AskSQcDc" TargetMode="External"/><Relationship Id="rId185" Type="http://schemas.openxmlformats.org/officeDocument/2006/relationships/table" Target="../tables/table76.xml"/><Relationship Id="rId4" Type="http://schemas.openxmlformats.org/officeDocument/2006/relationships/hyperlink" Target="https://youtu.be/uMjeHo2_EwM" TargetMode="External"/><Relationship Id="rId9" Type="http://schemas.openxmlformats.org/officeDocument/2006/relationships/hyperlink" Target="https://youtu.be/vz97voWk3jU" TargetMode="External"/><Relationship Id="rId180" Type="http://schemas.openxmlformats.org/officeDocument/2006/relationships/printerSettings" Target="../printerSettings/printerSettings4.bin"/><Relationship Id="rId26" Type="http://schemas.openxmlformats.org/officeDocument/2006/relationships/hyperlink" Target="https://youtu.be/xsOm9xn83-8" TargetMode="External"/><Relationship Id="rId47" Type="http://schemas.openxmlformats.org/officeDocument/2006/relationships/hyperlink" Target="https://youtu.be/ghHW6sETs-I" TargetMode="External"/><Relationship Id="rId68" Type="http://schemas.openxmlformats.org/officeDocument/2006/relationships/hyperlink" Target="https://youtu.be/mJSsWpuyiCM" TargetMode="External"/><Relationship Id="rId89" Type="http://schemas.openxmlformats.org/officeDocument/2006/relationships/hyperlink" Target="https://youtu.be/LYZDsNv8kJ8" TargetMode="External"/><Relationship Id="rId112" Type="http://schemas.openxmlformats.org/officeDocument/2006/relationships/hyperlink" Target="https://youtu.be/U3SkMY6jw5M" TargetMode="External"/><Relationship Id="rId133" Type="http://schemas.openxmlformats.org/officeDocument/2006/relationships/hyperlink" Target="https://youtu.be/efDlxayx234" TargetMode="External"/><Relationship Id="rId154" Type="http://schemas.openxmlformats.org/officeDocument/2006/relationships/hyperlink" Target="https://youtu.be/daSL236nYZs" TargetMode="External"/><Relationship Id="rId175" Type="http://schemas.openxmlformats.org/officeDocument/2006/relationships/hyperlink" Target="https://youtu.be/UNo4yBbidG4" TargetMode="External"/><Relationship Id="rId196" Type="http://schemas.openxmlformats.org/officeDocument/2006/relationships/table" Target="../tables/table87.xml"/><Relationship Id="rId200" Type="http://schemas.openxmlformats.org/officeDocument/2006/relationships/table" Target="../tables/table9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86"/>
  <sheetViews>
    <sheetView showGridLines="0" tabSelected="1" zoomScaleNormal="100" workbookViewId="0">
      <selection activeCell="C20" sqref="C20"/>
    </sheetView>
  </sheetViews>
  <sheetFormatPr defaultRowHeight="14.4" x14ac:dyDescent="0.3"/>
  <cols>
    <col min="2" max="2" width="35.88671875" customWidth="1"/>
    <col min="3" max="3" width="38.88671875" bestFit="1" customWidth="1"/>
    <col min="4" max="4" width="36" hidden="1" customWidth="1"/>
    <col min="5" max="5" width="32.109375" hidden="1" customWidth="1"/>
    <col min="6" max="6" width="25.33203125" bestFit="1" customWidth="1"/>
    <col min="7" max="7" width="18.44140625" bestFit="1" customWidth="1"/>
    <col min="8" max="8" width="42" customWidth="1"/>
    <col min="9" max="9" width="7.33203125" customWidth="1"/>
    <col min="10" max="10" width="7.5546875" bestFit="1" customWidth="1"/>
    <col min="11" max="11" width="9" bestFit="1" customWidth="1"/>
    <col min="12" max="12" width="11.33203125" bestFit="1" customWidth="1"/>
    <col min="13" max="13" width="7.5546875" bestFit="1" customWidth="1"/>
    <col min="14" max="14" width="39.33203125" customWidth="1"/>
    <col min="15" max="15" width="4.6640625" bestFit="1" customWidth="1"/>
    <col min="16" max="16" width="7.5546875" bestFit="1" customWidth="1"/>
    <col min="17" max="17" width="9" bestFit="1" customWidth="1"/>
    <col min="18" max="18" width="11.33203125" bestFit="1" customWidth="1"/>
    <col min="19" max="19" width="7.5546875" bestFit="1" customWidth="1"/>
    <col min="20" max="20" width="38.109375" customWidth="1"/>
    <col min="21" max="21" width="6.88671875" customWidth="1"/>
    <col min="22" max="22" width="7.5546875" bestFit="1" customWidth="1"/>
    <col min="23" max="23" width="9" bestFit="1" customWidth="1"/>
    <col min="24" max="24" width="11.33203125" bestFit="1" customWidth="1"/>
    <col min="25" max="25" width="7.5546875" bestFit="1" customWidth="1"/>
    <col min="26" max="26" width="38.109375" customWidth="1"/>
    <col min="27" max="27" width="6.88671875" customWidth="1"/>
    <col min="28" max="28" width="7.5546875" bestFit="1" customWidth="1"/>
    <col min="29" max="29" width="9" bestFit="1" customWidth="1"/>
    <col min="30" max="30" width="11.33203125" bestFit="1" customWidth="1"/>
    <col min="31" max="31" width="7.5546875" bestFit="1" customWidth="1"/>
    <col min="32" max="32" width="41.109375" customWidth="1"/>
    <col min="33" max="33" width="6.88671875" customWidth="1"/>
    <col min="34" max="34" width="7.5546875" bestFit="1" customWidth="1"/>
    <col min="35" max="35" width="9" bestFit="1" customWidth="1"/>
    <col min="36" max="36" width="11.33203125" bestFit="1" customWidth="1"/>
    <col min="37" max="37" width="7.5546875" bestFit="1" customWidth="1"/>
    <col min="38" max="38" width="41.5546875" customWidth="1"/>
    <col min="39" max="39" width="4.6640625" bestFit="1" customWidth="1"/>
    <col min="40" max="40" width="7.5546875" bestFit="1" customWidth="1"/>
    <col min="41" max="42" width="17.6640625" bestFit="1" customWidth="1"/>
    <col min="43" max="43" width="15.109375" bestFit="1" customWidth="1"/>
    <col min="44" max="44" width="17.6640625" bestFit="1" customWidth="1"/>
  </cols>
  <sheetData>
    <row r="1" spans="2:41" ht="18.600000000000001" thickBot="1" x14ac:dyDescent="0.4">
      <c r="C1" s="31" t="s">
        <v>87</v>
      </c>
      <c r="D1" s="41"/>
      <c r="E1" s="24"/>
      <c r="F1" s="29" t="s">
        <v>97</v>
      </c>
      <c r="G1" s="30" t="s">
        <v>100</v>
      </c>
      <c r="H1" s="32" t="s">
        <v>89</v>
      </c>
      <c r="I1" s="8" t="s">
        <v>92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4"/>
      <c r="U1" s="19" t="s">
        <v>93</v>
      </c>
      <c r="V1" s="18"/>
      <c r="W1" s="20"/>
      <c r="X1" s="20"/>
      <c r="Y1" s="20"/>
      <c r="Z1" s="20"/>
      <c r="AA1" s="161"/>
      <c r="AB1" s="162"/>
      <c r="AC1" s="162"/>
      <c r="AD1" s="162"/>
      <c r="AE1" s="162"/>
      <c r="AF1" s="20"/>
      <c r="AG1" s="159"/>
      <c r="AH1" s="16"/>
      <c r="AI1" s="16"/>
      <c r="AJ1" s="16"/>
      <c r="AK1" s="16"/>
      <c r="AL1" s="16"/>
      <c r="AM1" s="12"/>
      <c r="AN1" s="1"/>
    </row>
    <row r="2" spans="2:41" ht="18.600000000000001" thickBot="1" x14ac:dyDescent="0.4">
      <c r="F2" s="25" t="s">
        <v>95</v>
      </c>
      <c r="G2" s="27" t="s">
        <v>98</v>
      </c>
      <c r="H2" s="33" t="s">
        <v>90</v>
      </c>
      <c r="I2" s="58" t="s">
        <v>362</v>
      </c>
      <c r="J2" s="3"/>
      <c r="K2" s="3"/>
      <c r="L2" s="3"/>
      <c r="M2" s="3"/>
      <c r="N2" s="3"/>
      <c r="O2" s="3"/>
      <c r="P2" s="3"/>
      <c r="Q2" s="3"/>
      <c r="R2" s="3"/>
      <c r="S2" s="3"/>
      <c r="T2" s="2"/>
      <c r="U2" s="22" t="s">
        <v>94</v>
      </c>
      <c r="V2" s="23"/>
      <c r="W2" s="21"/>
      <c r="X2" s="21"/>
      <c r="Y2" s="21"/>
      <c r="Z2" s="21"/>
      <c r="AA2" s="23"/>
      <c r="AB2" s="23"/>
      <c r="AC2" s="21"/>
      <c r="AD2" s="21"/>
      <c r="AE2" s="21"/>
      <c r="AF2" s="21"/>
      <c r="AG2" s="23"/>
      <c r="AH2" s="160"/>
      <c r="AI2" s="4"/>
    </row>
    <row r="3" spans="2:41" ht="18.600000000000001" thickBot="1" x14ac:dyDescent="0.35">
      <c r="C3" t="s">
        <v>0</v>
      </c>
      <c r="F3" s="26" t="s">
        <v>96</v>
      </c>
      <c r="G3" s="28" t="s">
        <v>99</v>
      </c>
      <c r="H3" s="34" t="s">
        <v>91</v>
      </c>
      <c r="I3" s="58" t="s">
        <v>363</v>
      </c>
      <c r="J3" s="3"/>
      <c r="K3" s="3"/>
      <c r="L3" s="3"/>
      <c r="M3" s="3"/>
      <c r="N3" s="3"/>
      <c r="O3" s="3"/>
      <c r="P3" s="3"/>
      <c r="Q3" s="3"/>
      <c r="R3" s="3"/>
      <c r="S3" s="3"/>
      <c r="T3" s="2"/>
      <c r="Y3" s="4"/>
      <c r="Z3" s="4"/>
      <c r="AA3" s="4"/>
      <c r="AB3" s="4"/>
      <c r="AC3" s="4"/>
      <c r="AD3" s="4"/>
      <c r="AE3" s="4"/>
      <c r="AH3" s="4"/>
      <c r="AI3" s="4"/>
    </row>
    <row r="4" spans="2:41" x14ac:dyDescent="0.3">
      <c r="G4" t="s">
        <v>0</v>
      </c>
      <c r="I4" s="58" t="s">
        <v>364</v>
      </c>
      <c r="J4" s="3"/>
      <c r="K4" s="3"/>
      <c r="L4" s="3"/>
      <c r="M4" s="3"/>
      <c r="N4" s="3"/>
      <c r="O4" s="3"/>
      <c r="P4" s="3"/>
      <c r="Q4" s="3"/>
      <c r="R4" s="3"/>
      <c r="S4" s="3"/>
      <c r="T4" s="2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2:41" x14ac:dyDescent="0.3">
      <c r="I5" s="58" t="s">
        <v>365</v>
      </c>
      <c r="J5" s="3"/>
      <c r="K5" s="3"/>
      <c r="L5" s="3"/>
      <c r="M5" s="3"/>
      <c r="N5" s="3"/>
      <c r="O5" s="3"/>
      <c r="P5" s="3"/>
      <c r="Q5" s="3"/>
      <c r="R5" s="3"/>
      <c r="S5" s="3"/>
      <c r="T5" s="2"/>
      <c r="AF5" s="4"/>
      <c r="AG5" s="4"/>
      <c r="AH5" s="4"/>
      <c r="AI5" s="4"/>
    </row>
    <row r="6" spans="2:41" ht="15" thickBot="1" x14ac:dyDescent="0.35">
      <c r="I6" s="59" t="s">
        <v>366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1"/>
      <c r="AF6" s="4"/>
      <c r="AG6" s="4"/>
      <c r="AH6" s="4"/>
      <c r="AI6" s="4"/>
    </row>
    <row r="9" spans="2:41" ht="15" thickBot="1" x14ac:dyDescent="0.35"/>
    <row r="10" spans="2:41" ht="18.600000000000001" thickBot="1" x14ac:dyDescent="0.35">
      <c r="G10" s="5" t="s">
        <v>101</v>
      </c>
      <c r="H10" s="166" t="s">
        <v>1</v>
      </c>
      <c r="I10" s="167"/>
      <c r="J10" s="167"/>
      <c r="K10" s="167"/>
      <c r="L10" s="167"/>
      <c r="M10" s="168"/>
      <c r="N10" s="169" t="s">
        <v>2</v>
      </c>
      <c r="O10" s="170"/>
      <c r="P10" s="170"/>
      <c r="Q10" s="170"/>
      <c r="R10" s="170"/>
      <c r="S10" s="171"/>
      <c r="T10" s="163" t="s">
        <v>3</v>
      </c>
      <c r="U10" s="164"/>
      <c r="V10" s="164"/>
      <c r="W10" s="164"/>
      <c r="X10" s="164"/>
      <c r="Y10" s="165"/>
      <c r="Z10" s="163" t="s">
        <v>4</v>
      </c>
      <c r="AA10" s="164"/>
      <c r="AB10" s="164"/>
      <c r="AC10" s="164"/>
      <c r="AD10" s="164"/>
      <c r="AE10" s="165"/>
      <c r="AF10" s="172" t="s">
        <v>360</v>
      </c>
      <c r="AG10" s="173"/>
      <c r="AH10" s="173"/>
      <c r="AI10" s="173"/>
      <c r="AJ10" s="173"/>
      <c r="AK10" s="174"/>
      <c r="AL10" s="175" t="s">
        <v>361</v>
      </c>
      <c r="AM10" s="176"/>
      <c r="AN10" s="176"/>
      <c r="AO10" s="177"/>
    </row>
    <row r="11" spans="2:41" ht="15" thickBot="1" x14ac:dyDescent="0.35">
      <c r="B11" s="37"/>
      <c r="C11" s="37" t="s">
        <v>16</v>
      </c>
      <c r="D11" s="37"/>
      <c r="E11" s="37"/>
      <c r="F11" s="37"/>
      <c r="G11" s="76" t="s">
        <v>102</v>
      </c>
      <c r="H11" s="64" t="s">
        <v>88</v>
      </c>
      <c r="I11" s="65" t="s">
        <v>6</v>
      </c>
      <c r="J11" s="66" t="s">
        <v>7</v>
      </c>
      <c r="K11" s="67" t="s">
        <v>8</v>
      </c>
      <c r="L11" s="67" t="s">
        <v>9</v>
      </c>
      <c r="M11" s="68" t="s">
        <v>10</v>
      </c>
      <c r="N11" s="69" t="s">
        <v>88</v>
      </c>
      <c r="O11" s="69" t="s">
        <v>6</v>
      </c>
      <c r="P11" s="66" t="s">
        <v>7</v>
      </c>
      <c r="Q11" s="67" t="s">
        <v>8</v>
      </c>
      <c r="R11" s="67" t="s">
        <v>9</v>
      </c>
      <c r="S11" s="68" t="s">
        <v>10</v>
      </c>
      <c r="T11" s="69" t="s">
        <v>88</v>
      </c>
      <c r="U11" s="69" t="s">
        <v>6</v>
      </c>
      <c r="V11" s="66" t="s">
        <v>7</v>
      </c>
      <c r="W11" s="67" t="s">
        <v>8</v>
      </c>
      <c r="X11" s="67" t="s">
        <v>9</v>
      </c>
      <c r="Y11" s="68" t="s">
        <v>10</v>
      </c>
      <c r="Z11" s="69" t="s">
        <v>88</v>
      </c>
      <c r="AA11" s="69" t="s">
        <v>6</v>
      </c>
      <c r="AB11" s="66" t="s">
        <v>7</v>
      </c>
      <c r="AC11" s="67" t="s">
        <v>8</v>
      </c>
      <c r="AD11" s="67" t="s">
        <v>9</v>
      </c>
      <c r="AE11" s="68" t="s">
        <v>10</v>
      </c>
      <c r="AF11" s="69" t="s">
        <v>88</v>
      </c>
      <c r="AG11" s="69" t="s">
        <v>6</v>
      </c>
      <c r="AH11" s="66" t="s">
        <v>7</v>
      </c>
      <c r="AI11" s="67" t="s">
        <v>8</v>
      </c>
      <c r="AJ11" s="67" t="s">
        <v>9</v>
      </c>
      <c r="AK11" s="68" t="s">
        <v>10</v>
      </c>
      <c r="AL11" s="69" t="s">
        <v>88</v>
      </c>
      <c r="AM11" s="69" t="s">
        <v>6</v>
      </c>
      <c r="AN11" s="66" t="s">
        <v>7</v>
      </c>
      <c r="AO11" s="70" t="s">
        <v>8</v>
      </c>
    </row>
    <row r="12" spans="2:41" ht="15" thickBot="1" x14ac:dyDescent="0.35">
      <c r="B12" s="95" t="s">
        <v>345</v>
      </c>
      <c r="C12" s="99" t="s">
        <v>85</v>
      </c>
      <c r="D12" s="94"/>
      <c r="E12" s="94"/>
      <c r="F12" s="99" t="s">
        <v>358</v>
      </c>
      <c r="G12" s="99" t="s">
        <v>359</v>
      </c>
      <c r="H12" s="67" t="s">
        <v>85</v>
      </c>
      <c r="I12" s="71"/>
      <c r="J12" s="71" t="s">
        <v>0</v>
      </c>
      <c r="K12" s="71"/>
      <c r="L12" s="71"/>
      <c r="M12" s="72"/>
      <c r="N12" s="64" t="s">
        <v>85</v>
      </c>
      <c r="O12" s="71"/>
      <c r="P12" s="71"/>
      <c r="Q12" s="71"/>
      <c r="R12" s="71"/>
      <c r="S12" s="72"/>
      <c r="T12" s="64" t="s">
        <v>85</v>
      </c>
      <c r="U12" s="71"/>
      <c r="V12" s="71"/>
      <c r="W12" s="71"/>
      <c r="X12" s="71"/>
      <c r="Y12" s="72"/>
      <c r="Z12" s="64" t="s">
        <v>85</v>
      </c>
      <c r="AA12" s="71"/>
      <c r="AB12" s="71"/>
      <c r="AC12" s="71"/>
      <c r="AD12" s="71"/>
      <c r="AE12" s="72"/>
      <c r="AF12" s="64" t="s">
        <v>85</v>
      </c>
      <c r="AG12" s="71"/>
      <c r="AH12" s="71"/>
      <c r="AI12" s="71"/>
      <c r="AJ12" s="71"/>
      <c r="AK12" s="71"/>
      <c r="AL12" s="64" t="s">
        <v>85</v>
      </c>
      <c r="AM12" s="71"/>
      <c r="AN12" s="71"/>
      <c r="AO12" s="72"/>
    </row>
    <row r="13" spans="2:41" ht="15" thickBot="1" x14ac:dyDescent="0.35">
      <c r="B13" s="96" t="s">
        <v>143</v>
      </c>
      <c r="C13" s="100"/>
      <c r="D13" s="92" t="str">
        <f t="array" ref="D13">INDEX(Table_Name[Name List],MATCH(B13,Table_Name[Category],0))</f>
        <v>Incline_Push[Exercise]</v>
      </c>
      <c r="E13" s="93" t="e">
        <f t="array" ref="E13">INDEX(Links[Link],MATCH(C13,Links[Exercise],0))</f>
        <v>#N/A</v>
      </c>
      <c r="F13" s="103" t="e">
        <f t="shared" ref="F13:F17" si="0">HYPERLINK(E13,"Video")</f>
        <v>#N/A</v>
      </c>
      <c r="G13" s="106"/>
      <c r="H13" s="79">
        <f t="shared" ref="H13:H17" si="1">C13</f>
        <v>0</v>
      </c>
      <c r="I13" s="75">
        <v>2</v>
      </c>
      <c r="J13" s="75">
        <f>MROUND(((G13)*0.85),2.5)</f>
        <v>0</v>
      </c>
      <c r="K13" s="75" t="s">
        <v>11</v>
      </c>
      <c r="L13" s="75"/>
      <c r="M13" s="76"/>
      <c r="N13" s="74">
        <f t="shared" ref="N13:N17" si="2">C13</f>
        <v>0</v>
      </c>
      <c r="O13" s="75">
        <f>I13+(M38)</f>
        <v>2</v>
      </c>
      <c r="P13" s="75">
        <f>MROUND((J13*1.025),2.5)</f>
        <v>0</v>
      </c>
      <c r="Q13" s="75" t="s">
        <v>11</v>
      </c>
      <c r="R13" s="75"/>
      <c r="S13" s="77"/>
      <c r="T13" s="57">
        <f t="shared" ref="T13:T17" si="3">C13</f>
        <v>0</v>
      </c>
      <c r="U13" s="75">
        <f>O13+(S38)</f>
        <v>2</v>
      </c>
      <c r="V13" s="75">
        <f>MROUND((J13*1.05),2.5)</f>
        <v>0</v>
      </c>
      <c r="W13" s="75" t="s">
        <v>12</v>
      </c>
      <c r="X13" s="75"/>
      <c r="Y13" s="77"/>
      <c r="Z13" s="13">
        <f>C13</f>
        <v>0</v>
      </c>
      <c r="AA13" s="75">
        <f>U13+(Y38)</f>
        <v>2</v>
      </c>
      <c r="AB13" s="75">
        <f>MROUND((P13*1.05),2.5)</f>
        <v>0</v>
      </c>
      <c r="AC13" s="75" t="s">
        <v>12</v>
      </c>
      <c r="AD13" s="75"/>
      <c r="AE13" s="77"/>
      <c r="AF13" s="74">
        <f t="shared" ref="AF13:AF17" si="4">C13</f>
        <v>0</v>
      </c>
      <c r="AG13" s="75">
        <f>AA13+(AE38)</f>
        <v>2</v>
      </c>
      <c r="AH13" s="75">
        <f>MROUND((J13*1.1),2.5)</f>
        <v>0</v>
      </c>
      <c r="AI13" s="75" t="s">
        <v>13</v>
      </c>
      <c r="AJ13" s="75"/>
      <c r="AK13" s="77"/>
      <c r="AL13" s="74">
        <f t="shared" ref="AL13:AL17" si="5">C13</f>
        <v>0</v>
      </c>
      <c r="AM13" s="75">
        <v>2</v>
      </c>
      <c r="AN13" s="78">
        <f>J13</f>
        <v>0</v>
      </c>
      <c r="AO13" s="76" t="s">
        <v>14</v>
      </c>
    </row>
    <row r="14" spans="2:41" ht="15" thickBot="1" x14ac:dyDescent="0.35">
      <c r="B14" s="97" t="s">
        <v>37</v>
      </c>
      <c r="C14" s="101"/>
      <c r="D14" s="87" t="str">
        <f t="array" ref="D14">INDEX(Table_Name[Name List],MATCH(B14,Table_Name[Category],0))</f>
        <v>Chest_Isolation[Exercise]</v>
      </c>
      <c r="E14" s="73" t="e">
        <f t="array" ref="E14">INDEX(Links[Link],MATCH(C14,Links[Exercise],0))</f>
        <v>#N/A</v>
      </c>
      <c r="F14" s="104" t="e">
        <f t="shared" si="0"/>
        <v>#N/A</v>
      </c>
      <c r="G14" s="107"/>
      <c r="H14" s="79">
        <f t="shared" si="1"/>
        <v>0</v>
      </c>
      <c r="I14" s="75">
        <v>2</v>
      </c>
      <c r="J14" s="75">
        <f>MROUND(((G14)*0.85),2.5)</f>
        <v>0</v>
      </c>
      <c r="K14" s="75" t="s">
        <v>11</v>
      </c>
      <c r="L14" s="75"/>
      <c r="M14" s="76"/>
      <c r="N14" s="74">
        <f t="shared" si="2"/>
        <v>0</v>
      </c>
      <c r="O14" s="75">
        <f>I14+(M40)</f>
        <v>2</v>
      </c>
      <c r="P14" s="75">
        <f>MROUND((J14*1.025),2.5)</f>
        <v>0</v>
      </c>
      <c r="Q14" s="75" t="s">
        <v>11</v>
      </c>
      <c r="R14" s="75"/>
      <c r="S14" s="77"/>
      <c r="T14" s="57">
        <f t="shared" si="3"/>
        <v>0</v>
      </c>
      <c r="U14" s="75">
        <f>O14+(S40)</f>
        <v>2</v>
      </c>
      <c r="V14" s="75">
        <f>MROUND((J14*1.05),2.5)</f>
        <v>0</v>
      </c>
      <c r="W14" s="75" t="s">
        <v>12</v>
      </c>
      <c r="X14" s="75"/>
      <c r="Y14" s="77"/>
      <c r="Z14" s="13">
        <f t="shared" ref="Z14:Z17" si="6">C14</f>
        <v>0</v>
      </c>
      <c r="AA14" s="75">
        <f>U14+(Y40)</f>
        <v>2</v>
      </c>
      <c r="AB14" s="75">
        <f>MROUND((P14*1.05),2.5)</f>
        <v>0</v>
      </c>
      <c r="AC14" s="75" t="s">
        <v>12</v>
      </c>
      <c r="AD14" s="75"/>
      <c r="AE14" s="77"/>
      <c r="AF14" s="74">
        <f t="shared" si="4"/>
        <v>0</v>
      </c>
      <c r="AG14" s="75">
        <f>AA14+(AE40)</f>
        <v>2</v>
      </c>
      <c r="AH14" s="75">
        <f>MROUND((J14*1.1),2.5)</f>
        <v>0</v>
      </c>
      <c r="AI14" s="75" t="s">
        <v>13</v>
      </c>
      <c r="AJ14" s="75"/>
      <c r="AK14" s="77"/>
      <c r="AL14" s="74">
        <f t="shared" si="5"/>
        <v>0</v>
      </c>
      <c r="AM14" s="75">
        <v>2</v>
      </c>
      <c r="AN14" s="78">
        <f t="shared" ref="AN14:AN17" si="7">J14</f>
        <v>0</v>
      </c>
      <c r="AO14" s="76" t="s">
        <v>14</v>
      </c>
    </row>
    <row r="15" spans="2:41" ht="15" thickBot="1" x14ac:dyDescent="0.35">
      <c r="B15" s="97" t="s">
        <v>22</v>
      </c>
      <c r="C15" s="101"/>
      <c r="D15" s="87" t="str">
        <f t="array" ref="D15">INDEX(Table_Name[Name List],MATCH(B15,Table_Name[Category],0))</f>
        <v>Horizontal_Push[Exercise]</v>
      </c>
      <c r="E15" s="73" t="e">
        <f t="array" ref="E15">INDEX(Links[Link],MATCH(C15,Links[Exercise],0))</f>
        <v>#N/A</v>
      </c>
      <c r="F15" s="104" t="e">
        <f t="shared" si="0"/>
        <v>#N/A</v>
      </c>
      <c r="G15" s="107"/>
      <c r="H15" s="79">
        <f t="shared" si="1"/>
        <v>0</v>
      </c>
      <c r="I15" s="75">
        <v>2</v>
      </c>
      <c r="J15" s="75">
        <f>MROUND(((G15)*0.85),2.5)</f>
        <v>0</v>
      </c>
      <c r="K15" s="75" t="s">
        <v>11</v>
      </c>
      <c r="L15" s="75" t="s">
        <v>0</v>
      </c>
      <c r="M15" s="76"/>
      <c r="N15" s="74">
        <f t="shared" si="2"/>
        <v>0</v>
      </c>
      <c r="O15" s="75">
        <f>I15+(M40)</f>
        <v>2</v>
      </c>
      <c r="P15" s="75">
        <f>MROUND((J15*1.025),2.5)</f>
        <v>0</v>
      </c>
      <c r="Q15" s="75" t="s">
        <v>11</v>
      </c>
      <c r="R15" s="75"/>
      <c r="S15" s="77"/>
      <c r="T15" s="57">
        <f t="shared" si="3"/>
        <v>0</v>
      </c>
      <c r="U15" s="75">
        <f>O15+(S40)</f>
        <v>2</v>
      </c>
      <c r="V15" s="75">
        <f>MROUND((J15*1.05),2.5)</f>
        <v>0</v>
      </c>
      <c r="W15" s="75" t="s">
        <v>12</v>
      </c>
      <c r="X15" s="75"/>
      <c r="Y15" s="77"/>
      <c r="Z15" s="13">
        <f t="shared" si="6"/>
        <v>0</v>
      </c>
      <c r="AA15" s="75">
        <f>U15+(Y40)</f>
        <v>2</v>
      </c>
      <c r="AB15" s="75">
        <f>MROUND((P15*1.05),2.5)</f>
        <v>0</v>
      </c>
      <c r="AC15" s="75" t="s">
        <v>12</v>
      </c>
      <c r="AD15" s="75"/>
      <c r="AE15" s="77"/>
      <c r="AF15" s="74">
        <f t="shared" si="4"/>
        <v>0</v>
      </c>
      <c r="AG15" s="75">
        <f>AA15+(AE40)</f>
        <v>2</v>
      </c>
      <c r="AH15" s="75">
        <f>MROUND((J15*1.1),2.5)</f>
        <v>0</v>
      </c>
      <c r="AI15" s="75" t="s">
        <v>13</v>
      </c>
      <c r="AJ15" s="75"/>
      <c r="AK15" s="77"/>
      <c r="AL15" s="74">
        <f t="shared" si="5"/>
        <v>0</v>
      </c>
      <c r="AM15" s="75">
        <v>2</v>
      </c>
      <c r="AN15" s="78">
        <f t="shared" si="7"/>
        <v>0</v>
      </c>
      <c r="AO15" s="76" t="s">
        <v>14</v>
      </c>
    </row>
    <row r="16" spans="2:41" ht="15" thickBot="1" x14ac:dyDescent="0.35">
      <c r="B16" s="97" t="s">
        <v>340</v>
      </c>
      <c r="C16" s="101"/>
      <c r="D16" s="87" t="str">
        <f t="array" ref="D16">INDEX(Table_Name[Name List],MATCH(B16,Table_Name[Category],0))</f>
        <v>Rear_or_Side_Delts[Exercise]</v>
      </c>
      <c r="E16" s="73" t="e">
        <f t="array" ref="E16">INDEX(Links[Link],MATCH(C16,Links[Exercise],0))</f>
        <v>#N/A</v>
      </c>
      <c r="F16" s="104" t="e">
        <f t="shared" si="0"/>
        <v>#N/A</v>
      </c>
      <c r="G16" s="107"/>
      <c r="H16" s="79">
        <f t="shared" si="1"/>
        <v>0</v>
      </c>
      <c r="I16" s="75">
        <v>2</v>
      </c>
      <c r="J16" s="75">
        <f>MROUND(((G16)*0.85),2.5)</f>
        <v>0</v>
      </c>
      <c r="K16" s="75" t="s">
        <v>11</v>
      </c>
      <c r="L16" s="75"/>
      <c r="M16" s="76"/>
      <c r="N16" s="79">
        <f t="shared" si="2"/>
        <v>0</v>
      </c>
      <c r="O16" s="75">
        <f>I16+(M33)</f>
        <v>2</v>
      </c>
      <c r="P16" s="75">
        <f>MROUND((J16*1.025),2.5)</f>
        <v>0</v>
      </c>
      <c r="Q16" s="75" t="s">
        <v>11</v>
      </c>
      <c r="R16" s="75"/>
      <c r="S16" s="77"/>
      <c r="T16" s="57">
        <f t="shared" si="3"/>
        <v>0</v>
      </c>
      <c r="U16" s="75">
        <f>O16+(S33)</f>
        <v>2</v>
      </c>
      <c r="V16" s="75">
        <f>MROUND((J16*1.05),2.5)</f>
        <v>0</v>
      </c>
      <c r="W16" s="75" t="s">
        <v>12</v>
      </c>
      <c r="X16" s="75"/>
      <c r="Y16" s="77"/>
      <c r="Z16" s="13">
        <f t="shared" si="6"/>
        <v>0</v>
      </c>
      <c r="AA16" s="75">
        <f>U16+(Y33)</f>
        <v>2</v>
      </c>
      <c r="AB16" s="75">
        <f>MROUND((P16*1.05),2.5)</f>
        <v>0</v>
      </c>
      <c r="AC16" s="75" t="s">
        <v>12</v>
      </c>
      <c r="AD16" s="75"/>
      <c r="AE16" s="77"/>
      <c r="AF16" s="74">
        <f t="shared" si="4"/>
        <v>0</v>
      </c>
      <c r="AG16" s="75">
        <f>AA16+(AE33)</f>
        <v>2</v>
      </c>
      <c r="AH16" s="75">
        <f>MROUND((J16*1.1),2.5)</f>
        <v>0</v>
      </c>
      <c r="AI16" s="75" t="s">
        <v>13</v>
      </c>
      <c r="AJ16" s="75"/>
      <c r="AK16" s="77"/>
      <c r="AL16" s="74">
        <f t="shared" si="5"/>
        <v>0</v>
      </c>
      <c r="AM16" s="75">
        <v>2</v>
      </c>
      <c r="AN16" s="78">
        <f t="shared" si="7"/>
        <v>0</v>
      </c>
      <c r="AO16" s="76" t="s">
        <v>14</v>
      </c>
    </row>
    <row r="17" spans="2:41" ht="15" thickBot="1" x14ac:dyDescent="0.35">
      <c r="B17" s="98" t="s">
        <v>18</v>
      </c>
      <c r="C17" s="102"/>
      <c r="D17" s="89" t="str">
        <f t="array" ref="D17">INDEX(Table_Name[Name List],MATCH(B17,Table_Name[Category],0))</f>
        <v>Biceps[Exercise]</v>
      </c>
      <c r="E17" s="80" t="e">
        <f t="array" ref="E17">INDEX(Links[Link],MATCH(C17,Links[Exercise],0))</f>
        <v>#N/A</v>
      </c>
      <c r="F17" s="105" t="e">
        <f t="shared" si="0"/>
        <v>#N/A</v>
      </c>
      <c r="G17" s="108"/>
      <c r="H17" s="91">
        <f t="shared" si="1"/>
        <v>0</v>
      </c>
      <c r="I17" s="82">
        <v>2</v>
      </c>
      <c r="J17" s="82">
        <f>MROUND(((G17)*0.85),2.5)</f>
        <v>0</v>
      </c>
      <c r="K17" s="82" t="s">
        <v>11</v>
      </c>
      <c r="L17" s="82"/>
      <c r="M17" s="63"/>
      <c r="N17" s="81">
        <f t="shared" si="2"/>
        <v>0</v>
      </c>
      <c r="O17" s="82">
        <f>I17+(M32)</f>
        <v>2</v>
      </c>
      <c r="P17" s="75">
        <f>MROUND((J17*1.025),2.5)</f>
        <v>0</v>
      </c>
      <c r="Q17" s="82" t="s">
        <v>11</v>
      </c>
      <c r="R17" s="82"/>
      <c r="S17" s="77"/>
      <c r="T17" s="83">
        <f t="shared" si="3"/>
        <v>0</v>
      </c>
      <c r="U17" s="82">
        <f>O17+(S32)</f>
        <v>2</v>
      </c>
      <c r="V17" s="75">
        <f>MROUND((J17*1.05),2.5)</f>
        <v>0</v>
      </c>
      <c r="W17" s="82" t="s">
        <v>12</v>
      </c>
      <c r="X17" s="82"/>
      <c r="Y17" s="77"/>
      <c r="Z17" s="13">
        <f t="shared" si="6"/>
        <v>0</v>
      </c>
      <c r="AA17" s="82">
        <f>U17+(Y32)</f>
        <v>2</v>
      </c>
      <c r="AB17" s="82">
        <f>MROUND((P17*1.05),2.5)</f>
        <v>0</v>
      </c>
      <c r="AC17" s="82" t="s">
        <v>12</v>
      </c>
      <c r="AD17" s="82"/>
      <c r="AE17" s="77"/>
      <c r="AF17" s="81">
        <f t="shared" si="4"/>
        <v>0</v>
      </c>
      <c r="AG17" s="82">
        <f>AA17+(AE32)</f>
        <v>2</v>
      </c>
      <c r="AH17" s="82">
        <f>MROUND((J17*1.1),2.5)</f>
        <v>0</v>
      </c>
      <c r="AI17" s="82" t="s">
        <v>13</v>
      </c>
      <c r="AJ17" s="82"/>
      <c r="AK17" s="77"/>
      <c r="AL17" s="81">
        <f t="shared" si="5"/>
        <v>0</v>
      </c>
      <c r="AM17" s="82">
        <v>2</v>
      </c>
      <c r="AN17" s="84">
        <f t="shared" si="7"/>
        <v>0</v>
      </c>
      <c r="AO17" s="63" t="s">
        <v>14</v>
      </c>
    </row>
    <row r="18" spans="2:41" s="43" customFormat="1" ht="18.600000000000001" thickBot="1" x14ac:dyDescent="0.35">
      <c r="B18" s="86" t="s">
        <v>337</v>
      </c>
      <c r="C18" s="57"/>
      <c r="D18" s="57"/>
      <c r="E18" s="85"/>
      <c r="F18" s="56"/>
      <c r="G18" s="61"/>
      <c r="H18" s="166" t="s">
        <v>1</v>
      </c>
      <c r="I18" s="167"/>
      <c r="J18" s="167"/>
      <c r="K18" s="167"/>
      <c r="L18" s="167"/>
      <c r="M18" s="168"/>
      <c r="N18" s="169" t="s">
        <v>2</v>
      </c>
      <c r="O18" s="170"/>
      <c r="P18" s="170"/>
      <c r="Q18" s="170"/>
      <c r="R18" s="170"/>
      <c r="S18" s="171"/>
      <c r="T18" s="163" t="s">
        <v>3</v>
      </c>
      <c r="U18" s="164"/>
      <c r="V18" s="164"/>
      <c r="W18" s="164"/>
      <c r="X18" s="164"/>
      <c r="Y18" s="165"/>
      <c r="Z18" s="163" t="s">
        <v>4</v>
      </c>
      <c r="AA18" s="164"/>
      <c r="AB18" s="164"/>
      <c r="AC18" s="164"/>
      <c r="AD18" s="164"/>
      <c r="AE18" s="165"/>
      <c r="AF18" s="172" t="s">
        <v>360</v>
      </c>
      <c r="AG18" s="173"/>
      <c r="AH18" s="173"/>
      <c r="AI18" s="173"/>
      <c r="AJ18" s="173"/>
      <c r="AK18" s="174"/>
      <c r="AL18" s="175" t="s">
        <v>361</v>
      </c>
      <c r="AM18" s="176"/>
      <c r="AN18" s="176"/>
      <c r="AO18" s="177"/>
    </row>
    <row r="19" spans="2:41" s="43" customFormat="1" ht="15" thickBot="1" x14ac:dyDescent="0.35">
      <c r="B19" s="37"/>
      <c r="C19" s="57"/>
      <c r="D19" s="57"/>
      <c r="E19" s="85"/>
      <c r="F19" s="56"/>
      <c r="G19" s="57"/>
      <c r="H19" s="64" t="s">
        <v>88</v>
      </c>
      <c r="I19" s="65" t="s">
        <v>6</v>
      </c>
      <c r="J19" s="66" t="s">
        <v>7</v>
      </c>
      <c r="K19" s="67" t="s">
        <v>8</v>
      </c>
      <c r="L19" s="67" t="s">
        <v>9</v>
      </c>
      <c r="M19" s="68" t="s">
        <v>10</v>
      </c>
      <c r="N19" s="69" t="s">
        <v>88</v>
      </c>
      <c r="O19" s="69" t="s">
        <v>6</v>
      </c>
      <c r="P19" s="66" t="s">
        <v>7</v>
      </c>
      <c r="Q19" s="67" t="s">
        <v>8</v>
      </c>
      <c r="R19" s="67" t="s">
        <v>9</v>
      </c>
      <c r="S19" s="68" t="s">
        <v>10</v>
      </c>
      <c r="T19" s="69" t="s">
        <v>88</v>
      </c>
      <c r="U19" s="69" t="s">
        <v>6</v>
      </c>
      <c r="V19" s="66" t="s">
        <v>7</v>
      </c>
      <c r="W19" s="67" t="s">
        <v>8</v>
      </c>
      <c r="X19" s="67" t="s">
        <v>9</v>
      </c>
      <c r="Y19" s="68" t="s">
        <v>10</v>
      </c>
      <c r="Z19" s="69" t="s">
        <v>88</v>
      </c>
      <c r="AA19" s="69" t="s">
        <v>6</v>
      </c>
      <c r="AB19" s="66" t="s">
        <v>7</v>
      </c>
      <c r="AC19" s="67" t="s">
        <v>8</v>
      </c>
      <c r="AD19" s="67" t="s">
        <v>9</v>
      </c>
      <c r="AE19" s="68" t="s">
        <v>10</v>
      </c>
      <c r="AF19" s="69" t="s">
        <v>88</v>
      </c>
      <c r="AG19" s="69" t="s">
        <v>6</v>
      </c>
      <c r="AH19" s="66" t="s">
        <v>7</v>
      </c>
      <c r="AI19" s="127" t="s">
        <v>15</v>
      </c>
      <c r="AJ19" s="67" t="s">
        <v>9</v>
      </c>
      <c r="AK19" s="68" t="s">
        <v>10</v>
      </c>
      <c r="AL19" s="69" t="s">
        <v>88</v>
      </c>
      <c r="AM19" s="69" t="s">
        <v>6</v>
      </c>
      <c r="AN19" s="66" t="s">
        <v>7</v>
      </c>
      <c r="AO19" s="70" t="s">
        <v>8</v>
      </c>
    </row>
    <row r="20" spans="2:41" s="43" customFormat="1" ht="15" thickBot="1" x14ac:dyDescent="0.35">
      <c r="B20" s="95" t="s">
        <v>346</v>
      </c>
      <c r="C20" s="99" t="s">
        <v>86</v>
      </c>
      <c r="D20" s="94"/>
      <c r="E20" s="94"/>
      <c r="F20" s="99" t="s">
        <v>358</v>
      </c>
      <c r="G20" s="99" t="s">
        <v>359</v>
      </c>
      <c r="H20" s="67" t="s">
        <v>86</v>
      </c>
      <c r="I20" s="71"/>
      <c r="J20" s="71"/>
      <c r="K20" s="71"/>
      <c r="L20" s="71"/>
      <c r="M20" s="72"/>
      <c r="N20" s="64" t="s">
        <v>86</v>
      </c>
      <c r="O20" s="71"/>
      <c r="P20" s="71"/>
      <c r="Q20" s="71"/>
      <c r="R20" s="71"/>
      <c r="S20" s="72"/>
      <c r="T20" s="64" t="s">
        <v>86</v>
      </c>
      <c r="U20" s="71"/>
      <c r="V20" s="71"/>
      <c r="W20" s="71"/>
      <c r="X20" s="71"/>
      <c r="Y20" s="71"/>
      <c r="Z20" s="64" t="s">
        <v>86</v>
      </c>
      <c r="AA20" s="71"/>
      <c r="AB20" s="71"/>
      <c r="AC20" s="71"/>
      <c r="AD20" s="71"/>
      <c r="AE20" s="71"/>
      <c r="AF20" s="64" t="s">
        <v>86</v>
      </c>
      <c r="AG20" s="71"/>
      <c r="AH20" s="71"/>
      <c r="AI20" s="71"/>
      <c r="AJ20" s="71"/>
      <c r="AK20" s="71"/>
      <c r="AL20" s="64" t="s">
        <v>86</v>
      </c>
      <c r="AM20" s="71"/>
      <c r="AN20" s="71"/>
      <c r="AO20" s="72"/>
    </row>
    <row r="21" spans="2:41" s="43" customFormat="1" ht="15" thickBot="1" x14ac:dyDescent="0.35">
      <c r="B21" s="96" t="s">
        <v>347</v>
      </c>
      <c r="C21" s="100"/>
      <c r="D21" s="92" t="str">
        <f t="array" ref="D21">INDEX(Table_Name[Name List],MATCH(B21,Table_Name[Category],0))</f>
        <v>Quads[Exercise]</v>
      </c>
      <c r="E21" s="93" t="e">
        <f t="array" ref="E21">INDEX(Links[Link],MATCH(C21,Links[Exercise],0))</f>
        <v>#N/A</v>
      </c>
      <c r="F21" s="103" t="e">
        <f t="shared" ref="F21:F25" si="8">HYPERLINK(E21,"Video")</f>
        <v>#N/A</v>
      </c>
      <c r="G21" s="106"/>
      <c r="H21" s="79">
        <f t="shared" ref="H21:H25" si="9">C21</f>
        <v>0</v>
      </c>
      <c r="I21" s="75">
        <v>2</v>
      </c>
      <c r="J21" s="75">
        <f>MROUND(((G21)*0.85),2.5)</f>
        <v>0</v>
      </c>
      <c r="K21" s="75" t="s">
        <v>11</v>
      </c>
      <c r="L21" s="75"/>
      <c r="M21" s="76"/>
      <c r="N21" s="79">
        <f t="shared" ref="N21:N25" si="10">C21</f>
        <v>0</v>
      </c>
      <c r="O21" s="75">
        <f>I21+(M49)</f>
        <v>2</v>
      </c>
      <c r="P21" s="75">
        <f>MROUND((J21*1.025),2.5)</f>
        <v>0</v>
      </c>
      <c r="Q21" s="75" t="s">
        <v>11</v>
      </c>
      <c r="R21" s="75"/>
      <c r="S21" s="77"/>
      <c r="T21" s="57">
        <f t="shared" ref="T21:T25" si="11">C21</f>
        <v>0</v>
      </c>
      <c r="U21" s="75">
        <f>O21+(S49)</f>
        <v>2</v>
      </c>
      <c r="V21" s="75">
        <f>MROUND((J21*1.05),2.5)</f>
        <v>0</v>
      </c>
      <c r="W21" s="75" t="s">
        <v>12</v>
      </c>
      <c r="X21" s="75"/>
      <c r="Y21" s="77"/>
      <c r="Z21" s="13">
        <f>C21</f>
        <v>0</v>
      </c>
      <c r="AA21" s="75">
        <f>U21+(Y49)</f>
        <v>2</v>
      </c>
      <c r="AB21" s="75">
        <f>MROUND((P21*1.05),2.5)</f>
        <v>0</v>
      </c>
      <c r="AC21" s="75" t="s">
        <v>12</v>
      </c>
      <c r="AD21" s="75"/>
      <c r="AE21" s="77"/>
      <c r="AF21" s="74">
        <f t="shared" ref="AF21:AF25" si="12">C21</f>
        <v>0</v>
      </c>
      <c r="AG21" s="75">
        <f>AA21+(AE49)</f>
        <v>2</v>
      </c>
      <c r="AH21" s="75">
        <f>MROUND((J21*1.1),2.5)</f>
        <v>0</v>
      </c>
      <c r="AI21" s="75" t="s">
        <v>13</v>
      </c>
      <c r="AJ21" s="75"/>
      <c r="AK21" s="77"/>
      <c r="AL21" s="74">
        <f t="shared" ref="AL21:AL25" si="13">C21</f>
        <v>0</v>
      </c>
      <c r="AM21" s="75">
        <v>2</v>
      </c>
      <c r="AN21" s="78">
        <f t="shared" ref="AN21:AN25" si="14">J21</f>
        <v>0</v>
      </c>
      <c r="AO21" s="76" t="s">
        <v>14</v>
      </c>
    </row>
    <row r="22" spans="2:41" s="43" customFormat="1" ht="15" thickBot="1" x14ac:dyDescent="0.35">
      <c r="B22" s="151" t="s">
        <v>347</v>
      </c>
      <c r="C22" s="101"/>
      <c r="D22" s="87" t="str">
        <f t="array" ref="D22">INDEX(Table_Name[Name List],MATCH(B22,Table_Name[Category],0))</f>
        <v>Quads[Exercise]</v>
      </c>
      <c r="E22" s="73" t="e">
        <f t="array" ref="E22">INDEX(Links[Link],MATCH(C22,Links[Exercise],0))</f>
        <v>#N/A</v>
      </c>
      <c r="F22" s="104" t="e">
        <f t="shared" si="8"/>
        <v>#N/A</v>
      </c>
      <c r="G22" s="107"/>
      <c r="H22" s="79">
        <f t="shared" si="9"/>
        <v>0</v>
      </c>
      <c r="I22" s="75">
        <v>2</v>
      </c>
      <c r="J22" s="75">
        <f>MROUND(((G22)*0.85),2.5)</f>
        <v>0</v>
      </c>
      <c r="K22" s="75" t="s">
        <v>11</v>
      </c>
      <c r="L22" s="75"/>
      <c r="M22" s="76"/>
      <c r="N22" s="79">
        <f t="shared" si="10"/>
        <v>0</v>
      </c>
      <c r="O22" s="75">
        <f>I22+(M49)</f>
        <v>2</v>
      </c>
      <c r="P22" s="75">
        <f>MROUND((J22*1.025),2.5)</f>
        <v>0</v>
      </c>
      <c r="Q22" s="75" t="s">
        <v>11</v>
      </c>
      <c r="R22" s="75"/>
      <c r="S22" s="77"/>
      <c r="T22" s="57">
        <f t="shared" si="11"/>
        <v>0</v>
      </c>
      <c r="U22" s="75">
        <f>O22+(S49)</f>
        <v>2</v>
      </c>
      <c r="V22" s="75">
        <f>MROUND((J22*1.05),2.5)</f>
        <v>0</v>
      </c>
      <c r="W22" s="75" t="s">
        <v>12</v>
      </c>
      <c r="X22" s="75"/>
      <c r="Y22" s="77"/>
      <c r="Z22" s="13">
        <f t="shared" ref="Z22:Z25" si="15">C22</f>
        <v>0</v>
      </c>
      <c r="AA22" s="75">
        <f>U22+(Y49)</f>
        <v>2</v>
      </c>
      <c r="AB22" s="75">
        <f>MROUND((P22*1.05),2.5)</f>
        <v>0</v>
      </c>
      <c r="AC22" s="75" t="s">
        <v>12</v>
      </c>
      <c r="AD22" s="75"/>
      <c r="AE22" s="77"/>
      <c r="AF22" s="74">
        <f t="shared" si="12"/>
        <v>0</v>
      </c>
      <c r="AG22" s="75">
        <f>AA22+(AE49)</f>
        <v>2</v>
      </c>
      <c r="AH22" s="75">
        <f>MROUND((J22*1.1),2.5)</f>
        <v>0</v>
      </c>
      <c r="AI22" s="75" t="s">
        <v>13</v>
      </c>
      <c r="AJ22" s="75"/>
      <c r="AK22" s="77"/>
      <c r="AL22" s="74">
        <f t="shared" si="13"/>
        <v>0</v>
      </c>
      <c r="AM22" s="75">
        <v>2</v>
      </c>
      <c r="AN22" s="78">
        <f t="shared" si="14"/>
        <v>0</v>
      </c>
      <c r="AO22" s="76" t="s">
        <v>14</v>
      </c>
    </row>
    <row r="23" spans="2:41" s="43" customFormat="1" ht="15" thickBot="1" x14ac:dyDescent="0.35">
      <c r="B23" s="97" t="s">
        <v>348</v>
      </c>
      <c r="C23" s="101"/>
      <c r="D23" s="87" t="str">
        <f t="array" ref="D23">INDEX(Table_Name[Name List],MATCH(B23,Table_Name[Category],0))</f>
        <v>Hamstrings_Isolation[Exercise]</v>
      </c>
      <c r="E23" s="73" t="e">
        <f t="array" ref="E23">INDEX(Links[Link],MATCH(C23,Links[Exercise],0))</f>
        <v>#N/A</v>
      </c>
      <c r="F23" s="104" t="e">
        <f t="shared" si="8"/>
        <v>#N/A</v>
      </c>
      <c r="G23" s="107"/>
      <c r="H23" s="79">
        <f t="shared" si="9"/>
        <v>0</v>
      </c>
      <c r="I23" s="75">
        <v>2</v>
      </c>
      <c r="J23" s="75">
        <f>MROUND(((G23)*0.85),2.5)</f>
        <v>0</v>
      </c>
      <c r="K23" s="75" t="s">
        <v>11</v>
      </c>
      <c r="L23" s="75"/>
      <c r="M23" s="76"/>
      <c r="N23" s="79">
        <f t="shared" si="10"/>
        <v>0</v>
      </c>
      <c r="O23" s="75">
        <f>I23+(M48)</f>
        <v>2</v>
      </c>
      <c r="P23" s="75">
        <f>MROUND((J23*1.025),2.5)</f>
        <v>0</v>
      </c>
      <c r="Q23" s="75" t="s">
        <v>11</v>
      </c>
      <c r="R23" s="75"/>
      <c r="S23" s="77"/>
      <c r="T23" s="57">
        <f t="shared" si="11"/>
        <v>0</v>
      </c>
      <c r="U23" s="75">
        <f>O23+(S48)</f>
        <v>2</v>
      </c>
      <c r="V23" s="75">
        <f>MROUND((J23*1.05),2.5)</f>
        <v>0</v>
      </c>
      <c r="W23" s="75" t="s">
        <v>12</v>
      </c>
      <c r="X23" s="75"/>
      <c r="Y23" s="77"/>
      <c r="Z23" s="13">
        <f t="shared" si="15"/>
        <v>0</v>
      </c>
      <c r="AA23" s="75">
        <f>U23+(Y48)</f>
        <v>2</v>
      </c>
      <c r="AB23" s="75">
        <f>MROUND((P23*1.05),2.5)</f>
        <v>0</v>
      </c>
      <c r="AC23" s="75" t="s">
        <v>12</v>
      </c>
      <c r="AD23" s="75"/>
      <c r="AE23" s="77"/>
      <c r="AF23" s="74">
        <f t="shared" si="12"/>
        <v>0</v>
      </c>
      <c r="AG23" s="75">
        <f>AA23+(AE48)</f>
        <v>2</v>
      </c>
      <c r="AH23" s="75">
        <f>MROUND((J23*1.1),2.5)</f>
        <v>0</v>
      </c>
      <c r="AI23" s="75" t="s">
        <v>13</v>
      </c>
      <c r="AJ23" s="75"/>
      <c r="AK23" s="77"/>
      <c r="AL23" s="74">
        <f t="shared" si="13"/>
        <v>0</v>
      </c>
      <c r="AM23" s="75">
        <v>2</v>
      </c>
      <c r="AN23" s="78">
        <f t="shared" si="14"/>
        <v>0</v>
      </c>
      <c r="AO23" s="76" t="s">
        <v>14</v>
      </c>
    </row>
    <row r="24" spans="2:41" s="43" customFormat="1" ht="15" thickBot="1" x14ac:dyDescent="0.35">
      <c r="B24" s="97" t="s">
        <v>19</v>
      </c>
      <c r="C24" s="101"/>
      <c r="D24" s="87" t="str">
        <f t="array" ref="D24">INDEX(Table_Name[Name List],MATCH(B24,Table_Name[Category],0))</f>
        <v>Calves[Exercise]</v>
      </c>
      <c r="E24" s="73" t="e">
        <f t="array" ref="E24">INDEX(Links[Link],MATCH(C24,Links[Exercise],0))</f>
        <v>#N/A</v>
      </c>
      <c r="F24" s="104" t="e">
        <f t="shared" si="8"/>
        <v>#N/A</v>
      </c>
      <c r="G24" s="107"/>
      <c r="H24" s="79">
        <f t="shared" si="9"/>
        <v>0</v>
      </c>
      <c r="I24" s="75">
        <v>4</v>
      </c>
      <c r="J24" s="75">
        <f>MROUND(((G24)*0.85),2.5)</f>
        <v>0</v>
      </c>
      <c r="K24" s="75" t="s">
        <v>11</v>
      </c>
      <c r="L24" s="75"/>
      <c r="M24" s="76"/>
      <c r="N24" s="79">
        <f t="shared" si="10"/>
        <v>0</v>
      </c>
      <c r="O24" s="75">
        <f>I24+(M50)</f>
        <v>4</v>
      </c>
      <c r="P24" s="75">
        <f>MROUND((J24*1.025),2.5)</f>
        <v>0</v>
      </c>
      <c r="Q24" s="75" t="s">
        <v>11</v>
      </c>
      <c r="R24" s="75"/>
      <c r="S24" s="77"/>
      <c r="T24" s="57">
        <f t="shared" si="11"/>
        <v>0</v>
      </c>
      <c r="U24" s="75">
        <f>O24+(S50)</f>
        <v>4</v>
      </c>
      <c r="V24" s="75">
        <f>MROUND((J24*1.05),2.5)</f>
        <v>0</v>
      </c>
      <c r="W24" s="75" t="s">
        <v>12</v>
      </c>
      <c r="X24" s="75"/>
      <c r="Y24" s="77"/>
      <c r="Z24" s="13">
        <f t="shared" si="15"/>
        <v>0</v>
      </c>
      <c r="AA24" s="75">
        <f>U24+(Y50)</f>
        <v>4</v>
      </c>
      <c r="AB24" s="75">
        <f>MROUND((P24*1.05),2.5)</f>
        <v>0</v>
      </c>
      <c r="AC24" s="75" t="s">
        <v>12</v>
      </c>
      <c r="AD24" s="75"/>
      <c r="AE24" s="77"/>
      <c r="AF24" s="74">
        <f t="shared" si="12"/>
        <v>0</v>
      </c>
      <c r="AG24" s="75">
        <f>AA24+(AE50)</f>
        <v>4</v>
      </c>
      <c r="AH24" s="75">
        <f>MROUND((J24*1.1),2.5)</f>
        <v>0</v>
      </c>
      <c r="AI24" s="75" t="s">
        <v>13</v>
      </c>
      <c r="AJ24" s="75"/>
      <c r="AK24" s="77"/>
      <c r="AL24" s="74">
        <f t="shared" si="13"/>
        <v>0</v>
      </c>
      <c r="AM24" s="75">
        <v>2</v>
      </c>
      <c r="AN24" s="78">
        <f t="shared" si="14"/>
        <v>0</v>
      </c>
      <c r="AO24" s="76" t="s">
        <v>14</v>
      </c>
    </row>
    <row r="25" spans="2:41" s="43" customFormat="1" ht="15" thickBot="1" x14ac:dyDescent="0.35">
      <c r="B25" s="98" t="s">
        <v>77</v>
      </c>
      <c r="C25" s="102"/>
      <c r="D25" s="87" t="str">
        <f t="array" ref="D25">INDEX(Table_Name[Name List],MATCH(B25,Table_Name[Category],0))</f>
        <v>Abs[Exercise]</v>
      </c>
      <c r="E25" s="73" t="e">
        <f t="array" ref="E25">INDEX(Links[Link],MATCH(C25,Links[Exercise],0))</f>
        <v>#N/A</v>
      </c>
      <c r="F25" s="105" t="e">
        <f t="shared" si="8"/>
        <v>#N/A</v>
      </c>
      <c r="G25" s="108"/>
      <c r="H25" s="91">
        <f t="shared" si="9"/>
        <v>0</v>
      </c>
      <c r="I25" s="82">
        <v>3</v>
      </c>
      <c r="J25" s="82">
        <f>MROUND(((G25)*0.85),2.5)</f>
        <v>0</v>
      </c>
      <c r="K25" s="82" t="s">
        <v>11</v>
      </c>
      <c r="L25" s="82"/>
      <c r="M25" s="63"/>
      <c r="N25" s="81">
        <f t="shared" si="10"/>
        <v>0</v>
      </c>
      <c r="O25" s="82">
        <f>I25+(M51)</f>
        <v>3</v>
      </c>
      <c r="P25" s="75">
        <f>MROUND((J25*1.025),2.5)</f>
        <v>0</v>
      </c>
      <c r="Q25" s="82" t="s">
        <v>11</v>
      </c>
      <c r="R25" s="82"/>
      <c r="S25" s="77"/>
      <c r="T25" s="83">
        <f t="shared" si="11"/>
        <v>0</v>
      </c>
      <c r="U25" s="82">
        <f>O25+(S51)</f>
        <v>3</v>
      </c>
      <c r="V25" s="75">
        <f>MROUND((J25*1.05),2.5)</f>
        <v>0</v>
      </c>
      <c r="W25" s="82" t="s">
        <v>12</v>
      </c>
      <c r="X25" s="82"/>
      <c r="Y25" s="77"/>
      <c r="Z25" s="13">
        <f t="shared" si="15"/>
        <v>0</v>
      </c>
      <c r="AA25" s="82">
        <f>U25+(Y51)</f>
        <v>3</v>
      </c>
      <c r="AB25" s="82">
        <f>MROUND((P25*1.05),2.5)</f>
        <v>0</v>
      </c>
      <c r="AC25" s="82" t="s">
        <v>12</v>
      </c>
      <c r="AD25" s="82"/>
      <c r="AE25" s="77"/>
      <c r="AF25" s="81">
        <f t="shared" si="12"/>
        <v>0</v>
      </c>
      <c r="AG25" s="82">
        <f>AA25+(AE51)</f>
        <v>3</v>
      </c>
      <c r="AH25" s="82">
        <f>MROUND((J25*1.1),2.5)</f>
        <v>0</v>
      </c>
      <c r="AI25" s="82" t="s">
        <v>13</v>
      </c>
      <c r="AJ25" s="82"/>
      <c r="AK25" s="77"/>
      <c r="AL25" s="81">
        <f t="shared" si="13"/>
        <v>0</v>
      </c>
      <c r="AM25" s="82">
        <v>2</v>
      </c>
      <c r="AN25" s="84">
        <f t="shared" si="14"/>
        <v>0</v>
      </c>
      <c r="AO25" s="63" t="s">
        <v>14</v>
      </c>
    </row>
    <row r="26" spans="2:41" s="43" customFormat="1" ht="18.600000000000001" thickBot="1" x14ac:dyDescent="0.35">
      <c r="B26" s="86" t="s">
        <v>349</v>
      </c>
      <c r="C26" s="37"/>
      <c r="D26" s="37"/>
      <c r="E26" s="37"/>
      <c r="F26" s="13"/>
      <c r="G26" s="76"/>
      <c r="H26" s="166" t="s">
        <v>1</v>
      </c>
      <c r="I26" s="167"/>
      <c r="J26" s="167"/>
      <c r="K26" s="167"/>
      <c r="L26" s="167"/>
      <c r="M26" s="168"/>
      <c r="N26" s="169" t="s">
        <v>2</v>
      </c>
      <c r="O26" s="170"/>
      <c r="P26" s="170"/>
      <c r="Q26" s="170"/>
      <c r="R26" s="170"/>
      <c r="S26" s="171"/>
      <c r="T26" s="163" t="s">
        <v>3</v>
      </c>
      <c r="U26" s="164"/>
      <c r="V26" s="164"/>
      <c r="W26" s="164"/>
      <c r="X26" s="164"/>
      <c r="Y26" s="165"/>
      <c r="Z26" s="163" t="s">
        <v>4</v>
      </c>
      <c r="AA26" s="164"/>
      <c r="AB26" s="164"/>
      <c r="AC26" s="164"/>
      <c r="AD26" s="164"/>
      <c r="AE26" s="165"/>
      <c r="AF26" s="172" t="s">
        <v>360</v>
      </c>
      <c r="AG26" s="173"/>
      <c r="AH26" s="173"/>
      <c r="AI26" s="173"/>
      <c r="AJ26" s="173"/>
      <c r="AK26" s="174"/>
      <c r="AL26" s="175" t="s">
        <v>361</v>
      </c>
      <c r="AM26" s="176"/>
      <c r="AN26" s="176"/>
      <c r="AO26" s="177"/>
    </row>
    <row r="27" spans="2:41" s="43" customFormat="1" ht="15" thickBot="1" x14ac:dyDescent="0.35">
      <c r="B27" s="88" t="s">
        <v>0</v>
      </c>
      <c r="C27" s="37"/>
      <c r="D27" s="37"/>
      <c r="E27" s="37"/>
      <c r="F27" s="13"/>
      <c r="G27" s="76"/>
      <c r="H27" s="64" t="s">
        <v>88</v>
      </c>
      <c r="I27" s="65" t="s">
        <v>6</v>
      </c>
      <c r="J27" s="66" t="s">
        <v>7</v>
      </c>
      <c r="K27" s="67" t="s">
        <v>8</v>
      </c>
      <c r="L27" s="67" t="s">
        <v>9</v>
      </c>
      <c r="M27" s="68" t="s">
        <v>10</v>
      </c>
      <c r="N27" s="69" t="s">
        <v>88</v>
      </c>
      <c r="O27" s="69" t="s">
        <v>6</v>
      </c>
      <c r="P27" s="66" t="s">
        <v>7</v>
      </c>
      <c r="Q27" s="67" t="s">
        <v>8</v>
      </c>
      <c r="R27" s="67" t="s">
        <v>9</v>
      </c>
      <c r="S27" s="68" t="s">
        <v>10</v>
      </c>
      <c r="T27" s="69" t="s">
        <v>88</v>
      </c>
      <c r="U27" s="69" t="s">
        <v>6</v>
      </c>
      <c r="V27" s="66" t="s">
        <v>7</v>
      </c>
      <c r="W27" s="67" t="s">
        <v>8</v>
      </c>
      <c r="X27" s="67" t="s">
        <v>9</v>
      </c>
      <c r="Y27" s="68" t="s">
        <v>10</v>
      </c>
      <c r="Z27" s="69" t="s">
        <v>88</v>
      </c>
      <c r="AA27" s="69" t="s">
        <v>6</v>
      </c>
      <c r="AB27" s="66" t="s">
        <v>7</v>
      </c>
      <c r="AC27" s="67" t="s">
        <v>8</v>
      </c>
      <c r="AD27" s="67" t="s">
        <v>9</v>
      </c>
      <c r="AE27" s="68" t="s">
        <v>10</v>
      </c>
      <c r="AF27" s="69" t="s">
        <v>88</v>
      </c>
      <c r="AG27" s="69" t="s">
        <v>6</v>
      </c>
      <c r="AH27" s="66" t="s">
        <v>7</v>
      </c>
      <c r="AI27" s="127" t="s">
        <v>15</v>
      </c>
      <c r="AJ27" s="67" t="s">
        <v>9</v>
      </c>
      <c r="AK27" s="68" t="s">
        <v>10</v>
      </c>
      <c r="AL27" s="69" t="s">
        <v>88</v>
      </c>
      <c r="AM27" s="69" t="s">
        <v>6</v>
      </c>
      <c r="AN27" s="66" t="s">
        <v>7</v>
      </c>
      <c r="AO27" s="70" t="s">
        <v>8</v>
      </c>
    </row>
    <row r="28" spans="2:41" s="43" customFormat="1" ht="15" thickBot="1" x14ac:dyDescent="0.35">
      <c r="B28" s="95" t="s">
        <v>350</v>
      </c>
      <c r="C28" s="99" t="s">
        <v>103</v>
      </c>
      <c r="D28" s="94"/>
      <c r="E28" s="94"/>
      <c r="F28" s="99" t="s">
        <v>358</v>
      </c>
      <c r="G28" s="99" t="s">
        <v>359</v>
      </c>
      <c r="H28" s="67" t="s">
        <v>103</v>
      </c>
      <c r="I28" s="71"/>
      <c r="J28" s="71"/>
      <c r="K28" s="71"/>
      <c r="L28" s="71"/>
      <c r="M28" s="72"/>
      <c r="N28" s="64" t="s">
        <v>103</v>
      </c>
      <c r="O28" s="71"/>
      <c r="P28" s="71"/>
      <c r="Q28" s="71"/>
      <c r="R28" s="71"/>
      <c r="S28" s="72"/>
      <c r="T28" s="64" t="s">
        <v>103</v>
      </c>
      <c r="U28" s="71"/>
      <c r="V28" s="71"/>
      <c r="W28" s="71"/>
      <c r="X28" s="71"/>
      <c r="Y28" s="71"/>
      <c r="Z28" s="64" t="s">
        <v>103</v>
      </c>
      <c r="AA28" s="71"/>
      <c r="AB28" s="71"/>
      <c r="AC28" s="71"/>
      <c r="AD28" s="71"/>
      <c r="AE28" s="71"/>
      <c r="AF28" s="64" t="s">
        <v>103</v>
      </c>
      <c r="AG28" s="71"/>
      <c r="AH28" s="71"/>
      <c r="AI28" s="71"/>
      <c r="AJ28" s="71"/>
      <c r="AK28" s="71"/>
      <c r="AL28" s="64" t="s">
        <v>103</v>
      </c>
      <c r="AM28" s="71"/>
      <c r="AN28" s="71"/>
      <c r="AO28" s="72"/>
    </row>
    <row r="29" spans="2:41" s="43" customFormat="1" ht="15" thickBot="1" x14ac:dyDescent="0.35">
      <c r="B29" s="96" t="s">
        <v>338</v>
      </c>
      <c r="C29" s="100"/>
      <c r="D29" s="92" t="str">
        <f t="array" ref="D29">INDEX(Table_Name[Name List],MATCH(B29,Table_Name[Category],0))</f>
        <v>Horizontal_Back[Exercise]</v>
      </c>
      <c r="E29" s="93" t="e">
        <f t="array" ref="E29">INDEX(Links[Link],MATCH(C29,Links[Exercise],0))</f>
        <v>#N/A</v>
      </c>
      <c r="F29" s="103" t="e">
        <f t="shared" ref="F29:F34" si="16">HYPERLINK(E29,"Video")</f>
        <v>#N/A</v>
      </c>
      <c r="G29" s="106"/>
      <c r="H29" s="79">
        <f t="shared" ref="H29:H34" si="17">C29</f>
        <v>0</v>
      </c>
      <c r="I29" s="75">
        <v>2</v>
      </c>
      <c r="J29" s="75">
        <f t="shared" ref="J29:J34" si="18">MROUND(((G29)*0.85),2.5)</f>
        <v>0</v>
      </c>
      <c r="K29" s="75" t="s">
        <v>11</v>
      </c>
      <c r="L29" s="75"/>
      <c r="M29" s="77"/>
      <c r="N29" s="79">
        <f t="shared" ref="N29:N34" si="19">C29</f>
        <v>0</v>
      </c>
      <c r="O29" s="75">
        <f>I29+(M57)</f>
        <v>2</v>
      </c>
      <c r="P29" s="75">
        <f t="shared" ref="P29:P34" si="20">MROUND((J29*1.025),2.5)</f>
        <v>0</v>
      </c>
      <c r="Q29" s="75" t="s">
        <v>11</v>
      </c>
      <c r="R29" s="75"/>
      <c r="S29" s="77"/>
      <c r="T29" s="57">
        <f t="shared" ref="T29:T34" si="21">C29</f>
        <v>0</v>
      </c>
      <c r="U29" s="75">
        <f>O29+(S57)</f>
        <v>2</v>
      </c>
      <c r="V29" s="75">
        <f t="shared" ref="V29:V34" si="22">MROUND((J29*1.05),2.5)</f>
        <v>0</v>
      </c>
      <c r="W29" s="75" t="s">
        <v>12</v>
      </c>
      <c r="X29" s="75"/>
      <c r="Y29" s="77"/>
      <c r="Z29" s="13">
        <f>C29</f>
        <v>0</v>
      </c>
      <c r="AA29" s="75">
        <f>U29+(Y57)</f>
        <v>2</v>
      </c>
      <c r="AB29" s="75">
        <f>MROUND((P29*1.05),2.5)</f>
        <v>0</v>
      </c>
      <c r="AC29" s="75" t="s">
        <v>12</v>
      </c>
      <c r="AD29" s="75"/>
      <c r="AE29" s="77"/>
      <c r="AF29" s="74">
        <f t="shared" ref="AF29:AF34" si="23">C29</f>
        <v>0</v>
      </c>
      <c r="AG29" s="75">
        <f>AA29+(AE57)</f>
        <v>2</v>
      </c>
      <c r="AH29" s="75">
        <f t="shared" ref="AH29:AH34" si="24">MROUND((J29*1.1),2.5)</f>
        <v>0</v>
      </c>
      <c r="AI29" s="75" t="s">
        <v>13</v>
      </c>
      <c r="AJ29" s="75"/>
      <c r="AK29" s="77"/>
      <c r="AL29" s="74">
        <f t="shared" ref="AL29:AL34" si="25">C29</f>
        <v>0</v>
      </c>
      <c r="AM29" s="75">
        <v>2</v>
      </c>
      <c r="AN29" s="78">
        <f t="shared" ref="AN29:AN34" si="26">J29</f>
        <v>0</v>
      </c>
      <c r="AO29" s="76" t="s">
        <v>14</v>
      </c>
    </row>
    <row r="30" spans="2:41" s="43" customFormat="1" ht="15" thickBot="1" x14ac:dyDescent="0.35">
      <c r="B30" s="96" t="s">
        <v>338</v>
      </c>
      <c r="C30" s="101"/>
      <c r="D30" s="87" t="str">
        <f t="array" ref="D30">INDEX(Table_Name[Name List],MATCH(B30,Table_Name[Category],0))</f>
        <v>Horizontal_Back[Exercise]</v>
      </c>
      <c r="E30" s="73" t="e">
        <f t="array" ref="E30">INDEX(Links[Link],MATCH(C30,Links[Exercise],0))</f>
        <v>#N/A</v>
      </c>
      <c r="F30" s="104" t="e">
        <f t="shared" si="16"/>
        <v>#N/A</v>
      </c>
      <c r="G30" s="107"/>
      <c r="H30" s="79">
        <f t="shared" si="17"/>
        <v>0</v>
      </c>
      <c r="I30" s="75">
        <v>2</v>
      </c>
      <c r="J30" s="75">
        <f t="shared" si="18"/>
        <v>0</v>
      </c>
      <c r="K30" s="75" t="s">
        <v>11</v>
      </c>
      <c r="L30" s="75"/>
      <c r="M30" s="77"/>
      <c r="N30" s="79">
        <f t="shared" si="19"/>
        <v>0</v>
      </c>
      <c r="O30" s="75">
        <f>I30+(M57)</f>
        <v>2</v>
      </c>
      <c r="P30" s="75">
        <f t="shared" si="20"/>
        <v>0</v>
      </c>
      <c r="Q30" s="75" t="s">
        <v>11</v>
      </c>
      <c r="R30" s="75"/>
      <c r="S30" s="77"/>
      <c r="T30" s="57">
        <f t="shared" si="21"/>
        <v>0</v>
      </c>
      <c r="U30" s="75">
        <f>O30+(S57)</f>
        <v>2</v>
      </c>
      <c r="V30" s="75">
        <f t="shared" si="22"/>
        <v>0</v>
      </c>
      <c r="W30" s="75" t="s">
        <v>12</v>
      </c>
      <c r="X30" s="75"/>
      <c r="Y30" s="77"/>
      <c r="Z30" s="13">
        <f t="shared" ref="Z30:Z34" si="27">C30</f>
        <v>0</v>
      </c>
      <c r="AA30" s="75">
        <f>U30+(Y57)</f>
        <v>2</v>
      </c>
      <c r="AB30" s="75">
        <f>MROUND((P30*1.05),2.5)</f>
        <v>0</v>
      </c>
      <c r="AC30" s="75" t="s">
        <v>12</v>
      </c>
      <c r="AD30" s="75"/>
      <c r="AE30" s="77"/>
      <c r="AF30" s="74">
        <f t="shared" si="23"/>
        <v>0</v>
      </c>
      <c r="AG30" s="75">
        <f>AA30+(AE57)</f>
        <v>2</v>
      </c>
      <c r="AH30" s="75">
        <f t="shared" si="24"/>
        <v>0</v>
      </c>
      <c r="AI30" s="75" t="s">
        <v>13</v>
      </c>
      <c r="AJ30" s="75"/>
      <c r="AK30" s="77"/>
      <c r="AL30" s="74">
        <f t="shared" si="25"/>
        <v>0</v>
      </c>
      <c r="AM30" s="75">
        <v>2</v>
      </c>
      <c r="AN30" s="78">
        <f t="shared" si="26"/>
        <v>0</v>
      </c>
      <c r="AO30" s="76" t="s">
        <v>14</v>
      </c>
    </row>
    <row r="31" spans="2:41" s="43" customFormat="1" ht="15" thickBot="1" x14ac:dyDescent="0.35">
      <c r="B31" s="97" t="s">
        <v>339</v>
      </c>
      <c r="C31" s="101"/>
      <c r="D31" s="87" t="str">
        <f t="array" ref="D31">INDEX(Table_Name[Name List],MATCH(B31,Table_Name[Category],0))</f>
        <v>Vertical_Back[Exercise]</v>
      </c>
      <c r="E31" s="73" t="e">
        <f t="array" ref="E31">INDEX(Links[Link],MATCH(C31,Links[Exercise],0))</f>
        <v>#N/A</v>
      </c>
      <c r="F31" s="104" t="e">
        <f t="shared" si="16"/>
        <v>#N/A</v>
      </c>
      <c r="G31" s="107"/>
      <c r="H31" s="79">
        <f t="shared" si="17"/>
        <v>0</v>
      </c>
      <c r="I31" s="75">
        <v>2</v>
      </c>
      <c r="J31" s="75">
        <f t="shared" si="18"/>
        <v>0</v>
      </c>
      <c r="K31" s="75" t="s">
        <v>11</v>
      </c>
      <c r="L31" s="75"/>
      <c r="M31" s="77"/>
      <c r="N31" s="79">
        <f t="shared" si="19"/>
        <v>0</v>
      </c>
      <c r="O31" s="75">
        <f>I31+(M55)</f>
        <v>2</v>
      </c>
      <c r="P31" s="75">
        <f t="shared" si="20"/>
        <v>0</v>
      </c>
      <c r="Q31" s="75" t="s">
        <v>11</v>
      </c>
      <c r="R31" s="75"/>
      <c r="S31" s="77"/>
      <c r="T31" s="57">
        <f t="shared" si="21"/>
        <v>0</v>
      </c>
      <c r="U31" s="75">
        <f>O31+(S55)</f>
        <v>2</v>
      </c>
      <c r="V31" s="75">
        <f t="shared" si="22"/>
        <v>0</v>
      </c>
      <c r="W31" s="75" t="s">
        <v>12</v>
      </c>
      <c r="X31" s="75"/>
      <c r="Y31" s="77"/>
      <c r="Z31" s="13">
        <f t="shared" si="27"/>
        <v>0</v>
      </c>
      <c r="AA31" s="75">
        <f>U31+(Y55)</f>
        <v>2</v>
      </c>
      <c r="AB31" s="75">
        <f>MROUND((P31*1.05),2.5)</f>
        <v>0</v>
      </c>
      <c r="AC31" s="75" t="s">
        <v>12</v>
      </c>
      <c r="AD31" s="75"/>
      <c r="AE31" s="77"/>
      <c r="AF31" s="74">
        <f t="shared" si="23"/>
        <v>0</v>
      </c>
      <c r="AG31" s="75">
        <f>AA31+(AE55)</f>
        <v>2</v>
      </c>
      <c r="AH31" s="75">
        <f t="shared" si="24"/>
        <v>0</v>
      </c>
      <c r="AI31" s="75" t="s">
        <v>13</v>
      </c>
      <c r="AJ31" s="75"/>
      <c r="AK31" s="77"/>
      <c r="AL31" s="74">
        <f t="shared" si="25"/>
        <v>0</v>
      </c>
      <c r="AM31" s="75">
        <v>2</v>
      </c>
      <c r="AN31" s="78">
        <f t="shared" si="26"/>
        <v>0</v>
      </c>
      <c r="AO31" s="76" t="s">
        <v>14</v>
      </c>
    </row>
    <row r="32" spans="2:41" s="43" customFormat="1" ht="15" thickBot="1" x14ac:dyDescent="0.35">
      <c r="B32" s="97" t="s">
        <v>18</v>
      </c>
      <c r="C32" s="101"/>
      <c r="D32" s="87" t="str">
        <f t="array" ref="D32">INDEX(Table_Name[Name List],MATCH(B32,Table_Name[Category],0))</f>
        <v>Biceps[Exercise]</v>
      </c>
      <c r="E32" s="73" t="e">
        <f t="array" ref="E32">INDEX(Links[Link],MATCH(C32,Links[Exercise],0))</f>
        <v>#N/A</v>
      </c>
      <c r="F32" s="104" t="e">
        <f t="shared" si="16"/>
        <v>#N/A</v>
      </c>
      <c r="G32" s="107"/>
      <c r="H32" s="79">
        <f t="shared" si="17"/>
        <v>0</v>
      </c>
      <c r="I32" s="75">
        <v>2</v>
      </c>
      <c r="J32" s="75">
        <f t="shared" si="18"/>
        <v>0</v>
      </c>
      <c r="K32" s="75" t="s">
        <v>11</v>
      </c>
      <c r="L32" s="75" t="s">
        <v>0</v>
      </c>
      <c r="M32" s="77"/>
      <c r="N32" s="74">
        <f t="shared" si="19"/>
        <v>0</v>
      </c>
      <c r="O32" s="75">
        <f>I32+(M41)</f>
        <v>2</v>
      </c>
      <c r="P32" s="75">
        <f t="shared" si="20"/>
        <v>0</v>
      </c>
      <c r="Q32" s="75" t="s">
        <v>11</v>
      </c>
      <c r="R32" s="75"/>
      <c r="S32" s="77"/>
      <c r="T32" s="57">
        <f t="shared" si="21"/>
        <v>0</v>
      </c>
      <c r="U32" s="75">
        <f>O32+(S41)</f>
        <v>2</v>
      </c>
      <c r="V32" s="75">
        <f t="shared" si="22"/>
        <v>0</v>
      </c>
      <c r="W32" s="75" t="s">
        <v>12</v>
      </c>
      <c r="X32" s="75"/>
      <c r="Y32" s="77"/>
      <c r="Z32" s="13">
        <f t="shared" si="27"/>
        <v>0</v>
      </c>
      <c r="AA32" s="75">
        <f>U32+(Y41)</f>
        <v>2</v>
      </c>
      <c r="AB32" s="75">
        <f>MROUND((P32*1.05),2.5)</f>
        <v>0</v>
      </c>
      <c r="AC32" s="75" t="s">
        <v>12</v>
      </c>
      <c r="AD32" s="75"/>
      <c r="AE32" s="77"/>
      <c r="AF32" s="74">
        <f t="shared" si="23"/>
        <v>0</v>
      </c>
      <c r="AG32" s="75">
        <f>AA32+(AE41)</f>
        <v>2</v>
      </c>
      <c r="AH32" s="75">
        <f t="shared" si="24"/>
        <v>0</v>
      </c>
      <c r="AI32" s="75" t="s">
        <v>13</v>
      </c>
      <c r="AJ32" s="75"/>
      <c r="AK32" s="77"/>
      <c r="AL32" s="74">
        <f t="shared" si="25"/>
        <v>0</v>
      </c>
      <c r="AM32" s="75">
        <v>2</v>
      </c>
      <c r="AN32" s="78">
        <f t="shared" si="26"/>
        <v>0</v>
      </c>
      <c r="AO32" s="76" t="s">
        <v>14</v>
      </c>
    </row>
    <row r="33" spans="2:41" s="43" customFormat="1" ht="15" thickBot="1" x14ac:dyDescent="0.35">
      <c r="B33" s="97" t="s">
        <v>340</v>
      </c>
      <c r="C33" s="101"/>
      <c r="D33" s="87" t="str">
        <f t="array" ref="D33">INDEX(Table_Name[Name List],MATCH(B33,Table_Name[Category],0))</f>
        <v>Rear_or_Side_Delts[Exercise]</v>
      </c>
      <c r="E33" s="73" t="e">
        <f t="array" ref="E33">INDEX(Links[Link],MATCH(C33,Links[Exercise],0))</f>
        <v>#N/A</v>
      </c>
      <c r="F33" s="104" t="e">
        <f t="shared" si="16"/>
        <v>#N/A</v>
      </c>
      <c r="G33" s="107"/>
      <c r="H33" s="79">
        <f t="shared" si="17"/>
        <v>0</v>
      </c>
      <c r="I33" s="75">
        <v>2</v>
      </c>
      <c r="J33" s="75">
        <f t="shared" si="18"/>
        <v>0</v>
      </c>
      <c r="K33" s="75" t="s">
        <v>11</v>
      </c>
      <c r="L33" s="75" t="s">
        <v>0</v>
      </c>
      <c r="M33" s="77"/>
      <c r="N33" s="74">
        <f t="shared" si="19"/>
        <v>0</v>
      </c>
      <c r="O33" s="75">
        <f>I33+(M42)</f>
        <v>2</v>
      </c>
      <c r="P33" s="75">
        <f t="shared" si="20"/>
        <v>0</v>
      </c>
      <c r="Q33" s="75" t="s">
        <v>11</v>
      </c>
      <c r="R33" s="75"/>
      <c r="S33" s="77"/>
      <c r="T33" s="57">
        <f t="shared" si="21"/>
        <v>0</v>
      </c>
      <c r="U33" s="75">
        <f>O33+(S42)</f>
        <v>2</v>
      </c>
      <c r="V33" s="75">
        <f t="shared" si="22"/>
        <v>0</v>
      </c>
      <c r="W33" s="75" t="s">
        <v>12</v>
      </c>
      <c r="X33" s="75"/>
      <c r="Y33" s="77"/>
      <c r="Z33" s="13">
        <f t="shared" si="27"/>
        <v>0</v>
      </c>
      <c r="AA33" s="75">
        <f>U33+(Y42)</f>
        <v>2</v>
      </c>
      <c r="AB33" s="75">
        <f>MROUND((P33*1.05),2.5)</f>
        <v>0</v>
      </c>
      <c r="AC33" s="75" t="s">
        <v>12</v>
      </c>
      <c r="AD33" s="75"/>
      <c r="AE33" s="77"/>
      <c r="AF33" s="74">
        <f t="shared" si="23"/>
        <v>0</v>
      </c>
      <c r="AG33" s="75">
        <f>AA33+(AE42)</f>
        <v>2</v>
      </c>
      <c r="AH33" s="75">
        <f t="shared" si="24"/>
        <v>0</v>
      </c>
      <c r="AI33" s="75" t="s">
        <v>13</v>
      </c>
      <c r="AJ33" s="75"/>
      <c r="AK33" s="77"/>
      <c r="AL33" s="74">
        <f t="shared" si="25"/>
        <v>0</v>
      </c>
      <c r="AM33" s="75">
        <v>2</v>
      </c>
      <c r="AN33" s="78">
        <f t="shared" si="26"/>
        <v>0</v>
      </c>
      <c r="AO33" s="76" t="s">
        <v>14</v>
      </c>
    </row>
    <row r="34" spans="2:41" s="43" customFormat="1" ht="15" thickBot="1" x14ac:dyDescent="0.35">
      <c r="B34" s="98" t="s">
        <v>120</v>
      </c>
      <c r="C34" s="102"/>
      <c r="D34" s="89" t="str">
        <f t="array" ref="D34">INDEX(Table_Name[Name List],MATCH(B34,Table_Name[Category],0))</f>
        <v>Traps[Exercise]</v>
      </c>
      <c r="E34" s="80" t="e">
        <f t="array" ref="E34">INDEX(Links[Link],MATCH(C34,Links[Exercise],0))</f>
        <v>#N/A</v>
      </c>
      <c r="F34" s="105" t="e">
        <f t="shared" si="16"/>
        <v>#N/A</v>
      </c>
      <c r="G34" s="108"/>
      <c r="H34" s="91">
        <f t="shared" si="17"/>
        <v>0</v>
      </c>
      <c r="I34" s="82">
        <v>2</v>
      </c>
      <c r="J34" s="82">
        <f t="shared" si="18"/>
        <v>0</v>
      </c>
      <c r="K34" s="82" t="s">
        <v>11</v>
      </c>
      <c r="L34" s="82"/>
      <c r="M34" s="77"/>
      <c r="N34" s="81">
        <f t="shared" si="19"/>
        <v>0</v>
      </c>
      <c r="O34" s="82">
        <f>I34+(M58)</f>
        <v>2</v>
      </c>
      <c r="P34" s="75">
        <f t="shared" si="20"/>
        <v>0</v>
      </c>
      <c r="Q34" s="82" t="s">
        <v>11</v>
      </c>
      <c r="R34" s="82"/>
      <c r="S34" s="77"/>
      <c r="T34" s="83">
        <f t="shared" si="21"/>
        <v>0</v>
      </c>
      <c r="U34" s="82">
        <f>O34+(S58)</f>
        <v>2</v>
      </c>
      <c r="V34" s="75">
        <f t="shared" si="22"/>
        <v>0</v>
      </c>
      <c r="W34" s="82" t="s">
        <v>12</v>
      </c>
      <c r="X34" s="82"/>
      <c r="Y34" s="77"/>
      <c r="Z34" s="13">
        <f t="shared" si="27"/>
        <v>0</v>
      </c>
      <c r="AA34" s="82">
        <f>U34+(Y58)</f>
        <v>2</v>
      </c>
      <c r="AB34" s="82">
        <f>MROUND((P34*1.05),2.5)</f>
        <v>0</v>
      </c>
      <c r="AC34" s="82" t="s">
        <v>12</v>
      </c>
      <c r="AD34" s="82"/>
      <c r="AE34" s="77"/>
      <c r="AF34" s="81">
        <f t="shared" si="23"/>
        <v>0</v>
      </c>
      <c r="AG34" s="82">
        <f>AA34+(AE58)</f>
        <v>2</v>
      </c>
      <c r="AH34" s="82">
        <f t="shared" si="24"/>
        <v>0</v>
      </c>
      <c r="AI34" s="82" t="s">
        <v>13</v>
      </c>
      <c r="AJ34" s="82"/>
      <c r="AK34" s="77"/>
      <c r="AL34" s="81">
        <f t="shared" si="25"/>
        <v>0</v>
      </c>
      <c r="AM34" s="82">
        <v>2</v>
      </c>
      <c r="AN34" s="84">
        <f t="shared" si="26"/>
        <v>0</v>
      </c>
      <c r="AO34" s="63" t="s">
        <v>14</v>
      </c>
    </row>
    <row r="35" spans="2:41" s="43" customFormat="1" ht="18.600000000000001" thickBot="1" x14ac:dyDescent="0.35">
      <c r="B35" s="86" t="s">
        <v>342</v>
      </c>
      <c r="C35" s="37"/>
      <c r="D35" s="37"/>
      <c r="E35" s="37"/>
      <c r="F35" s="13"/>
      <c r="G35" s="76"/>
      <c r="H35" s="166" t="s">
        <v>1</v>
      </c>
      <c r="I35" s="167"/>
      <c r="J35" s="167"/>
      <c r="K35" s="167"/>
      <c r="L35" s="167"/>
      <c r="M35" s="168"/>
      <c r="N35" s="169" t="s">
        <v>2</v>
      </c>
      <c r="O35" s="170"/>
      <c r="P35" s="170"/>
      <c r="Q35" s="170"/>
      <c r="R35" s="170"/>
      <c r="S35" s="171"/>
      <c r="T35" s="163" t="s">
        <v>3</v>
      </c>
      <c r="U35" s="164"/>
      <c r="V35" s="164"/>
      <c r="W35" s="164"/>
      <c r="X35" s="164"/>
      <c r="Y35" s="165"/>
      <c r="Z35" s="163" t="s">
        <v>4</v>
      </c>
      <c r="AA35" s="164"/>
      <c r="AB35" s="164"/>
      <c r="AC35" s="164"/>
      <c r="AD35" s="164"/>
      <c r="AE35" s="165"/>
      <c r="AF35" s="172" t="s">
        <v>360</v>
      </c>
      <c r="AG35" s="173"/>
      <c r="AH35" s="173"/>
      <c r="AI35" s="173"/>
      <c r="AJ35" s="173"/>
      <c r="AK35" s="174"/>
      <c r="AL35" s="175" t="s">
        <v>361</v>
      </c>
      <c r="AM35" s="176"/>
      <c r="AN35" s="176"/>
      <c r="AO35" s="177"/>
    </row>
    <row r="36" spans="2:41" s="43" customFormat="1" ht="15" thickBot="1" x14ac:dyDescent="0.35">
      <c r="B36" s="37"/>
      <c r="C36" s="37"/>
      <c r="D36" s="37"/>
      <c r="E36" s="37"/>
      <c r="F36" s="13"/>
      <c r="G36" s="76"/>
      <c r="H36" s="90" t="s">
        <v>88</v>
      </c>
      <c r="I36" s="69" t="s">
        <v>6</v>
      </c>
      <c r="J36" s="66" t="s">
        <v>7</v>
      </c>
      <c r="K36" s="67" t="s">
        <v>8</v>
      </c>
      <c r="L36" s="67" t="s">
        <v>9</v>
      </c>
      <c r="M36" s="68" t="s">
        <v>10</v>
      </c>
      <c r="N36" s="69" t="s">
        <v>88</v>
      </c>
      <c r="O36" s="69" t="s">
        <v>6</v>
      </c>
      <c r="P36" s="66" t="s">
        <v>7</v>
      </c>
      <c r="Q36" s="67" t="s">
        <v>8</v>
      </c>
      <c r="R36" s="67" t="s">
        <v>9</v>
      </c>
      <c r="S36" s="68" t="s">
        <v>10</v>
      </c>
      <c r="T36" s="69" t="s">
        <v>88</v>
      </c>
      <c r="U36" s="69" t="s">
        <v>6</v>
      </c>
      <c r="V36" s="66" t="s">
        <v>7</v>
      </c>
      <c r="W36" s="67" t="s">
        <v>8</v>
      </c>
      <c r="X36" s="67" t="s">
        <v>9</v>
      </c>
      <c r="Y36" s="68" t="s">
        <v>10</v>
      </c>
      <c r="Z36" s="69" t="s">
        <v>88</v>
      </c>
      <c r="AA36" s="69" t="s">
        <v>6</v>
      </c>
      <c r="AB36" s="66" t="s">
        <v>7</v>
      </c>
      <c r="AC36" s="67" t="s">
        <v>8</v>
      </c>
      <c r="AD36" s="67" t="s">
        <v>9</v>
      </c>
      <c r="AE36" s="68" t="s">
        <v>10</v>
      </c>
      <c r="AF36" s="69" t="s">
        <v>88</v>
      </c>
      <c r="AG36" s="69" t="s">
        <v>6</v>
      </c>
      <c r="AH36" s="66" t="s">
        <v>7</v>
      </c>
      <c r="AI36" s="127" t="s">
        <v>15</v>
      </c>
      <c r="AJ36" s="67" t="s">
        <v>9</v>
      </c>
      <c r="AK36" s="68" t="s">
        <v>10</v>
      </c>
      <c r="AL36" s="69" t="s">
        <v>88</v>
      </c>
      <c r="AM36" s="69" t="s">
        <v>6</v>
      </c>
      <c r="AN36" s="66" t="s">
        <v>7</v>
      </c>
      <c r="AO36" s="70" t="s">
        <v>8</v>
      </c>
    </row>
    <row r="37" spans="2:41" s="43" customFormat="1" ht="15" thickBot="1" x14ac:dyDescent="0.35">
      <c r="B37" s="95" t="s">
        <v>345</v>
      </c>
      <c r="C37" s="99" t="s">
        <v>336</v>
      </c>
      <c r="D37" s="94"/>
      <c r="E37" s="94"/>
      <c r="F37" s="99" t="s">
        <v>358</v>
      </c>
      <c r="G37" s="99" t="s">
        <v>359</v>
      </c>
      <c r="H37" s="67" t="s">
        <v>336</v>
      </c>
      <c r="I37" s="71"/>
      <c r="J37" s="71"/>
      <c r="K37" s="71"/>
      <c r="L37" s="71"/>
      <c r="M37" s="72"/>
      <c r="N37" s="64" t="s">
        <v>336</v>
      </c>
      <c r="O37" s="71"/>
      <c r="P37" s="71"/>
      <c r="Q37" s="71"/>
      <c r="R37" s="71"/>
      <c r="S37" s="72"/>
      <c r="T37" s="64" t="s">
        <v>336</v>
      </c>
      <c r="U37" s="71"/>
      <c r="V37" s="71"/>
      <c r="W37" s="71"/>
      <c r="X37" s="71"/>
      <c r="Y37" s="71"/>
      <c r="Z37" s="64" t="s">
        <v>336</v>
      </c>
      <c r="AA37" s="71"/>
      <c r="AB37" s="71"/>
      <c r="AC37" s="71"/>
      <c r="AD37" s="71"/>
      <c r="AE37" s="71"/>
      <c r="AF37" s="64" t="s">
        <v>336</v>
      </c>
      <c r="AG37" s="71"/>
      <c r="AH37" s="71"/>
      <c r="AI37" s="71"/>
      <c r="AJ37" s="71"/>
      <c r="AK37" s="71"/>
      <c r="AL37" s="64" t="s">
        <v>336</v>
      </c>
      <c r="AM37" s="71"/>
      <c r="AN37" s="71"/>
      <c r="AO37" s="72"/>
    </row>
    <row r="38" spans="2:41" s="43" customFormat="1" ht="15" thickBot="1" x14ac:dyDescent="0.35">
      <c r="B38" s="96" t="s">
        <v>104</v>
      </c>
      <c r="C38" s="100"/>
      <c r="D38" s="92" t="str">
        <f t="array" ref="D38">INDEX(Table_Name[Name List],MATCH(B38,Table_Name[Category],0))</f>
        <v>Front_Delts[Exercise]</v>
      </c>
      <c r="E38" s="93" t="e">
        <f t="array" ref="E38">INDEX(Links[Link],MATCH(C38,Links[Exercise],0))</f>
        <v>#N/A</v>
      </c>
      <c r="F38" s="103" t="e">
        <f t="shared" ref="F38:F42" si="28">HYPERLINK(E38,"Video")</f>
        <v>#N/A</v>
      </c>
      <c r="G38" s="106"/>
      <c r="H38" s="79">
        <f t="shared" ref="H38" si="29">C38</f>
        <v>0</v>
      </c>
      <c r="I38" s="75">
        <v>2</v>
      </c>
      <c r="J38" s="75">
        <f>MROUND(((G38)*0.85),2.5)</f>
        <v>0</v>
      </c>
      <c r="K38" s="75" t="s">
        <v>11</v>
      </c>
      <c r="L38" s="75"/>
      <c r="M38" s="77"/>
      <c r="N38" s="74">
        <f t="shared" ref="N38" si="30">C38</f>
        <v>0</v>
      </c>
      <c r="O38" s="75">
        <f>I38+(S13)</f>
        <v>2</v>
      </c>
      <c r="P38" s="75">
        <f>MROUND((J38*1.025),2.5)</f>
        <v>0</v>
      </c>
      <c r="Q38" s="75" t="s">
        <v>11</v>
      </c>
      <c r="R38" s="75"/>
      <c r="S38" s="77"/>
      <c r="T38" s="57">
        <f t="shared" ref="T38" si="31">C38</f>
        <v>0</v>
      </c>
      <c r="U38" s="75">
        <f>O38+(Y13)</f>
        <v>2</v>
      </c>
      <c r="V38" s="75">
        <f>MROUND((J38*1.05),2.5)</f>
        <v>0</v>
      </c>
      <c r="W38" s="75" t="s">
        <v>12</v>
      </c>
      <c r="X38" s="75"/>
      <c r="Y38" s="77"/>
      <c r="Z38" s="13">
        <f>C38</f>
        <v>0</v>
      </c>
      <c r="AA38" s="75">
        <f>U38+(AE13)</f>
        <v>2</v>
      </c>
      <c r="AB38" s="75">
        <f>MROUND((P38*1.05),2.5)</f>
        <v>0</v>
      </c>
      <c r="AC38" s="75" t="s">
        <v>12</v>
      </c>
      <c r="AD38" s="75"/>
      <c r="AE38" s="77"/>
      <c r="AF38" s="74">
        <f t="shared" ref="AF38" si="32">C38</f>
        <v>0</v>
      </c>
      <c r="AG38" s="75">
        <f>AA38+(AK13)</f>
        <v>2</v>
      </c>
      <c r="AH38" s="75">
        <f>MROUND((J38*1.1),2.5)</f>
        <v>0</v>
      </c>
      <c r="AI38" s="75" t="s">
        <v>13</v>
      </c>
      <c r="AJ38" s="75"/>
      <c r="AK38" s="77"/>
      <c r="AL38" s="74">
        <f t="shared" ref="AL38" si="33">C38</f>
        <v>0</v>
      </c>
      <c r="AM38" s="75">
        <v>2</v>
      </c>
      <c r="AN38" s="78">
        <f>MROUND((J38*0.5),2.5)</f>
        <v>0</v>
      </c>
      <c r="AO38" s="76" t="s">
        <v>14</v>
      </c>
    </row>
    <row r="39" spans="2:41" s="43" customFormat="1" ht="15" thickBot="1" x14ac:dyDescent="0.35">
      <c r="B39" s="97" t="s">
        <v>17</v>
      </c>
      <c r="C39" s="101"/>
      <c r="D39" s="87" t="str">
        <f t="array" ref="D39">INDEX(Table_Name[Name List],MATCH(B39,Table_Name[Category],0))</f>
        <v>Triceps[Exercise]</v>
      </c>
      <c r="E39" s="73" t="e">
        <f t="array" ref="E39">INDEX(Links[Link],MATCH(C39,Links[Exercise],0))</f>
        <v>#N/A</v>
      </c>
      <c r="F39" s="104" t="e">
        <f t="shared" si="28"/>
        <v>#N/A</v>
      </c>
      <c r="G39" s="107"/>
      <c r="H39" s="79">
        <f>C39</f>
        <v>0</v>
      </c>
      <c r="I39" s="75">
        <v>2</v>
      </c>
      <c r="J39" s="75">
        <f>MROUND(((G39)*0.85),2.5)</f>
        <v>0</v>
      </c>
      <c r="K39" s="75" t="s">
        <v>11</v>
      </c>
      <c r="L39" s="75"/>
      <c r="M39" s="77"/>
      <c r="N39" s="79">
        <f>C39</f>
        <v>0</v>
      </c>
      <c r="O39" s="75">
        <f>I39+(S13)</f>
        <v>2</v>
      </c>
      <c r="P39" s="75">
        <f>MROUND((J39*1.025),2.5)</f>
        <v>0</v>
      </c>
      <c r="Q39" s="75" t="s">
        <v>11</v>
      </c>
      <c r="R39" s="75"/>
      <c r="S39" s="77"/>
      <c r="T39" s="57">
        <f>C39</f>
        <v>0</v>
      </c>
      <c r="U39" s="75">
        <f>O39+(Y13)</f>
        <v>2</v>
      </c>
      <c r="V39" s="75">
        <f>MROUND((J39*1.05),2.5)</f>
        <v>0</v>
      </c>
      <c r="W39" s="75" t="s">
        <v>12</v>
      </c>
      <c r="X39" s="75"/>
      <c r="Y39" s="77"/>
      <c r="Z39" s="13">
        <f t="shared" ref="Z39:Z42" si="34">C39</f>
        <v>0</v>
      </c>
      <c r="AA39" s="75">
        <f>U39+(AE13)</f>
        <v>2</v>
      </c>
      <c r="AB39" s="75">
        <f>MROUND((P39*1.05),2.5)</f>
        <v>0</v>
      </c>
      <c r="AC39" s="75" t="s">
        <v>12</v>
      </c>
      <c r="AD39" s="75"/>
      <c r="AE39" s="77"/>
      <c r="AF39" s="74">
        <f>C39</f>
        <v>0</v>
      </c>
      <c r="AG39" s="75">
        <f>AA39+(AK13)</f>
        <v>2</v>
      </c>
      <c r="AH39" s="75">
        <f>MROUND((J39*1.1),2.5)</f>
        <v>0</v>
      </c>
      <c r="AI39" s="75" t="s">
        <v>13</v>
      </c>
      <c r="AJ39" s="75"/>
      <c r="AK39" s="77"/>
      <c r="AL39" s="74">
        <f>C39</f>
        <v>0</v>
      </c>
      <c r="AM39" s="75">
        <v>2</v>
      </c>
      <c r="AN39" s="78">
        <f>MROUND((J39*0.5),2.5)</f>
        <v>0</v>
      </c>
      <c r="AO39" s="76" t="s">
        <v>14</v>
      </c>
    </row>
    <row r="40" spans="2:41" s="43" customFormat="1" ht="15" thickBot="1" x14ac:dyDescent="0.35">
      <c r="B40" s="97" t="s">
        <v>22</v>
      </c>
      <c r="C40" s="101"/>
      <c r="D40" s="87" t="str">
        <f t="array" ref="D40">INDEX(Table_Name[Name List],MATCH(B40,Table_Name[Category],0))</f>
        <v>Horizontal_Push[Exercise]</v>
      </c>
      <c r="E40" s="73" t="e">
        <f t="array" ref="E40">INDEX(Links[Link],MATCH(C40,Links[Exercise],0))</f>
        <v>#N/A</v>
      </c>
      <c r="F40" s="104" t="e">
        <f t="shared" si="28"/>
        <v>#N/A</v>
      </c>
      <c r="G40" s="107"/>
      <c r="H40" s="79">
        <f t="shared" ref="H40:H42" si="35">C40</f>
        <v>0</v>
      </c>
      <c r="I40" s="75">
        <v>2</v>
      </c>
      <c r="J40" s="75">
        <f>MROUND(((G40)*0.85),2.5)</f>
        <v>0</v>
      </c>
      <c r="K40" s="75" t="s">
        <v>11</v>
      </c>
      <c r="L40" s="75" t="s">
        <v>0</v>
      </c>
      <c r="M40" s="77"/>
      <c r="N40" s="74">
        <f t="shared" ref="N40:N42" si="36">C40</f>
        <v>0</v>
      </c>
      <c r="O40" s="75">
        <f>I40+(S15)</f>
        <v>2</v>
      </c>
      <c r="P40" s="75">
        <f>MROUND((J40*1.025),2.5)</f>
        <v>0</v>
      </c>
      <c r="Q40" s="75" t="s">
        <v>11</v>
      </c>
      <c r="R40" s="75"/>
      <c r="S40" s="77"/>
      <c r="T40" s="57">
        <f t="shared" ref="T40:T42" si="37">C40</f>
        <v>0</v>
      </c>
      <c r="U40" s="75">
        <f>O40+(Y15)</f>
        <v>2</v>
      </c>
      <c r="V40" s="75">
        <f>MROUND((J40*1.05),2.5)</f>
        <v>0</v>
      </c>
      <c r="W40" s="75" t="s">
        <v>12</v>
      </c>
      <c r="X40" s="75"/>
      <c r="Y40" s="77"/>
      <c r="Z40" s="13">
        <f t="shared" si="34"/>
        <v>0</v>
      </c>
      <c r="AA40" s="75">
        <f>U40+(AE15)</f>
        <v>2</v>
      </c>
      <c r="AB40" s="75">
        <f>MROUND((P40*1.05),2.5)</f>
        <v>0</v>
      </c>
      <c r="AC40" s="75" t="s">
        <v>12</v>
      </c>
      <c r="AD40" s="75"/>
      <c r="AE40" s="77"/>
      <c r="AF40" s="74">
        <f t="shared" ref="AF40:AF42" si="38">C40</f>
        <v>0</v>
      </c>
      <c r="AG40" s="75">
        <f>AA40+(AK15)</f>
        <v>2</v>
      </c>
      <c r="AH40" s="75">
        <f>MROUND((J40*1.1),2.5)</f>
        <v>0</v>
      </c>
      <c r="AI40" s="75" t="s">
        <v>13</v>
      </c>
      <c r="AJ40" s="75"/>
      <c r="AK40" s="77"/>
      <c r="AL40" s="74">
        <f t="shared" ref="AL40:AL42" si="39">C40</f>
        <v>0</v>
      </c>
      <c r="AM40" s="75">
        <v>2</v>
      </c>
      <c r="AN40" s="78">
        <f>MROUND((J40*0.5),2.5)</f>
        <v>0</v>
      </c>
      <c r="AO40" s="76" t="s">
        <v>14</v>
      </c>
    </row>
    <row r="41" spans="2:41" s="43" customFormat="1" ht="15" thickBot="1" x14ac:dyDescent="0.35">
      <c r="B41" s="97" t="s">
        <v>18</v>
      </c>
      <c r="C41" s="101"/>
      <c r="D41" s="87" t="str">
        <f t="array" ref="D41">INDEX(Table_Name[Name List],MATCH(B41,Table_Name[Category],0))</f>
        <v>Biceps[Exercise]</v>
      </c>
      <c r="E41" s="73" t="e">
        <f t="array" ref="E41">INDEX(Links[Link],MATCH(C41,Links[Exercise],0))</f>
        <v>#N/A</v>
      </c>
      <c r="F41" s="104" t="e">
        <f t="shared" si="28"/>
        <v>#N/A</v>
      </c>
      <c r="G41" s="107"/>
      <c r="H41" s="79">
        <f t="shared" si="35"/>
        <v>0</v>
      </c>
      <c r="I41" s="75">
        <v>2</v>
      </c>
      <c r="J41" s="75">
        <f>MROUND(((G41)*0.85),2.5)</f>
        <v>0</v>
      </c>
      <c r="K41" s="75" t="s">
        <v>11</v>
      </c>
      <c r="L41" s="75"/>
      <c r="M41" s="77"/>
      <c r="N41" s="79">
        <f t="shared" si="36"/>
        <v>0</v>
      </c>
      <c r="O41" s="75">
        <f>I41+(M60)</f>
        <v>2</v>
      </c>
      <c r="P41" s="75">
        <f>MROUND((J41*1.025),2.5)</f>
        <v>0</v>
      </c>
      <c r="Q41" s="75" t="s">
        <v>11</v>
      </c>
      <c r="R41" s="75"/>
      <c r="S41" s="77"/>
      <c r="T41" s="57">
        <f t="shared" si="37"/>
        <v>0</v>
      </c>
      <c r="U41" s="75">
        <f>O41+(S60)</f>
        <v>2</v>
      </c>
      <c r="V41" s="75">
        <f>MROUND((J41*1.05),2.5)</f>
        <v>0</v>
      </c>
      <c r="W41" s="75" t="s">
        <v>12</v>
      </c>
      <c r="X41" s="75"/>
      <c r="Y41" s="77"/>
      <c r="Z41" s="13">
        <f t="shared" si="34"/>
        <v>0</v>
      </c>
      <c r="AA41" s="75">
        <f>U41+(Y60)</f>
        <v>2</v>
      </c>
      <c r="AB41" s="75">
        <f>MROUND((P41*1.05),2.5)</f>
        <v>0</v>
      </c>
      <c r="AC41" s="75" t="s">
        <v>12</v>
      </c>
      <c r="AD41" s="75"/>
      <c r="AE41" s="77"/>
      <c r="AF41" s="74">
        <f t="shared" si="38"/>
        <v>0</v>
      </c>
      <c r="AG41" s="75">
        <f>AA41+(AE60)</f>
        <v>2</v>
      </c>
      <c r="AH41" s="75">
        <f>MROUND((J41*1.1),2.5)</f>
        <v>0</v>
      </c>
      <c r="AI41" s="75" t="s">
        <v>13</v>
      </c>
      <c r="AJ41" s="75"/>
      <c r="AK41" s="77"/>
      <c r="AL41" s="74">
        <f t="shared" si="39"/>
        <v>0</v>
      </c>
      <c r="AM41" s="75">
        <v>2</v>
      </c>
      <c r="AN41" s="78">
        <f>MROUND((J41*0.5),2.5)</f>
        <v>0</v>
      </c>
      <c r="AO41" s="76" t="s">
        <v>14</v>
      </c>
    </row>
    <row r="42" spans="2:41" s="43" customFormat="1" ht="15" thickBot="1" x14ac:dyDescent="0.35">
      <c r="B42" s="98" t="s">
        <v>340</v>
      </c>
      <c r="C42" s="102"/>
      <c r="D42" s="87" t="str">
        <f t="array" ref="D42">INDEX(Table_Name[Name List],MATCH(B42,Table_Name[Category],0))</f>
        <v>Rear_or_Side_Delts[Exercise]</v>
      </c>
      <c r="E42" s="73" t="e">
        <f t="array" ref="E42">INDEX(Links[Link],MATCH(C42,Links[Exercise],0))</f>
        <v>#N/A</v>
      </c>
      <c r="F42" s="105" t="e">
        <f t="shared" si="28"/>
        <v>#N/A</v>
      </c>
      <c r="G42" s="108"/>
      <c r="H42" s="91">
        <f t="shared" si="35"/>
        <v>0</v>
      </c>
      <c r="I42" s="82">
        <v>2</v>
      </c>
      <c r="J42" s="82">
        <f>MROUND(((G42)*0.85),2.5)</f>
        <v>0</v>
      </c>
      <c r="K42" s="82" t="s">
        <v>11</v>
      </c>
      <c r="L42" s="82"/>
      <c r="M42" s="77"/>
      <c r="N42" s="81">
        <f t="shared" si="36"/>
        <v>0</v>
      </c>
      <c r="O42" s="82">
        <f>I42+(M59)</f>
        <v>2</v>
      </c>
      <c r="P42" s="75">
        <f>MROUND((J42*1.025),2.5)</f>
        <v>0</v>
      </c>
      <c r="Q42" s="82" t="s">
        <v>11</v>
      </c>
      <c r="R42" s="82"/>
      <c r="S42" s="77"/>
      <c r="T42" s="83">
        <f t="shared" si="37"/>
        <v>0</v>
      </c>
      <c r="U42" s="82">
        <f>O42+(S59)</f>
        <v>2</v>
      </c>
      <c r="V42" s="75">
        <f>MROUND((J42*1.05),2.5)</f>
        <v>0</v>
      </c>
      <c r="W42" s="82" t="s">
        <v>12</v>
      </c>
      <c r="X42" s="82"/>
      <c r="Y42" s="77"/>
      <c r="Z42" s="13">
        <f t="shared" si="34"/>
        <v>0</v>
      </c>
      <c r="AA42" s="82">
        <f>U42+(Y59)</f>
        <v>2</v>
      </c>
      <c r="AB42" s="82">
        <f>MROUND((P42*1.05),2.5)</f>
        <v>0</v>
      </c>
      <c r="AC42" s="82" t="s">
        <v>12</v>
      </c>
      <c r="AD42" s="82"/>
      <c r="AE42" s="77"/>
      <c r="AF42" s="81">
        <f t="shared" si="38"/>
        <v>0</v>
      </c>
      <c r="AG42" s="82">
        <f>AA42+(AE59)</f>
        <v>2</v>
      </c>
      <c r="AH42" s="82">
        <f>MROUND((J42*1.1),2.5)</f>
        <v>0</v>
      </c>
      <c r="AI42" s="82" t="s">
        <v>13</v>
      </c>
      <c r="AJ42" s="82"/>
      <c r="AK42" s="77"/>
      <c r="AL42" s="81">
        <f t="shared" si="39"/>
        <v>0</v>
      </c>
      <c r="AM42" s="82">
        <v>2</v>
      </c>
      <c r="AN42" s="78">
        <f>MROUND((J42*0.5),2.5)</f>
        <v>0</v>
      </c>
      <c r="AO42" s="63" t="s">
        <v>14</v>
      </c>
    </row>
    <row r="43" spans="2:41" s="43" customFormat="1" ht="18.600000000000001" thickBot="1" x14ac:dyDescent="0.35">
      <c r="B43" s="86" t="s">
        <v>343</v>
      </c>
      <c r="C43" s="37"/>
      <c r="D43" s="37"/>
      <c r="E43" s="37"/>
      <c r="F43" s="13"/>
      <c r="G43" s="76"/>
      <c r="H43" s="166" t="s">
        <v>1</v>
      </c>
      <c r="I43" s="167"/>
      <c r="J43" s="167"/>
      <c r="K43" s="167"/>
      <c r="L43" s="167"/>
      <c r="M43" s="168"/>
      <c r="N43" s="169" t="s">
        <v>2</v>
      </c>
      <c r="O43" s="170"/>
      <c r="P43" s="170"/>
      <c r="Q43" s="170"/>
      <c r="R43" s="170"/>
      <c r="S43" s="171"/>
      <c r="T43" s="163" t="s">
        <v>3</v>
      </c>
      <c r="U43" s="164"/>
      <c r="V43" s="164"/>
      <c r="W43" s="164"/>
      <c r="X43" s="164"/>
      <c r="Y43" s="165"/>
      <c r="Z43" s="163" t="s">
        <v>4</v>
      </c>
      <c r="AA43" s="164"/>
      <c r="AB43" s="164"/>
      <c r="AC43" s="164"/>
      <c r="AD43" s="164"/>
      <c r="AE43" s="165"/>
      <c r="AF43" s="172" t="s">
        <v>360</v>
      </c>
      <c r="AG43" s="173"/>
      <c r="AH43" s="173"/>
      <c r="AI43" s="173"/>
      <c r="AJ43" s="173"/>
      <c r="AK43" s="174"/>
      <c r="AL43" s="175" t="s">
        <v>361</v>
      </c>
      <c r="AM43" s="176"/>
      <c r="AN43" s="176"/>
      <c r="AO43" s="177"/>
    </row>
    <row r="44" spans="2:41" s="43" customFormat="1" ht="15" thickBot="1" x14ac:dyDescent="0.35">
      <c r="B44" s="37"/>
      <c r="C44" s="37"/>
      <c r="D44" s="37"/>
      <c r="E44" s="37"/>
      <c r="F44" s="13"/>
      <c r="G44" s="76"/>
      <c r="H44" s="64" t="s">
        <v>88</v>
      </c>
      <c r="I44" s="65" t="s">
        <v>6</v>
      </c>
      <c r="J44" s="66" t="s">
        <v>7</v>
      </c>
      <c r="K44" s="67" t="s">
        <v>8</v>
      </c>
      <c r="L44" s="67" t="s">
        <v>9</v>
      </c>
      <c r="M44" s="68" t="s">
        <v>10</v>
      </c>
      <c r="N44" s="69" t="s">
        <v>88</v>
      </c>
      <c r="O44" s="69" t="s">
        <v>6</v>
      </c>
      <c r="P44" s="66" t="s">
        <v>7</v>
      </c>
      <c r="Q44" s="67" t="s">
        <v>8</v>
      </c>
      <c r="R44" s="67" t="s">
        <v>9</v>
      </c>
      <c r="S44" s="68" t="s">
        <v>10</v>
      </c>
      <c r="T44" s="69" t="s">
        <v>88</v>
      </c>
      <c r="U44" s="69" t="s">
        <v>6</v>
      </c>
      <c r="V44" s="66" t="s">
        <v>7</v>
      </c>
      <c r="W44" s="67" t="s">
        <v>8</v>
      </c>
      <c r="X44" s="67" t="s">
        <v>9</v>
      </c>
      <c r="Y44" s="68" t="s">
        <v>10</v>
      </c>
      <c r="Z44" s="69" t="s">
        <v>88</v>
      </c>
      <c r="AA44" s="69" t="s">
        <v>6</v>
      </c>
      <c r="AB44" s="66" t="s">
        <v>7</v>
      </c>
      <c r="AC44" s="67" t="s">
        <v>8</v>
      </c>
      <c r="AD44" s="67" t="s">
        <v>9</v>
      </c>
      <c r="AE44" s="68" t="s">
        <v>10</v>
      </c>
      <c r="AF44" s="69" t="s">
        <v>88</v>
      </c>
      <c r="AG44" s="69" t="s">
        <v>6</v>
      </c>
      <c r="AH44" s="66" t="s">
        <v>7</v>
      </c>
      <c r="AI44" s="127" t="s">
        <v>15</v>
      </c>
      <c r="AJ44" s="67" t="s">
        <v>9</v>
      </c>
      <c r="AK44" s="68" t="s">
        <v>10</v>
      </c>
      <c r="AL44" s="69" t="s">
        <v>88</v>
      </c>
      <c r="AM44" s="69" t="s">
        <v>6</v>
      </c>
      <c r="AN44" s="66" t="s">
        <v>7</v>
      </c>
      <c r="AO44" s="70" t="s">
        <v>8</v>
      </c>
    </row>
    <row r="45" spans="2:41" s="43" customFormat="1" ht="15" thickBot="1" x14ac:dyDescent="0.35">
      <c r="B45" s="95" t="s">
        <v>346</v>
      </c>
      <c r="C45" s="99" t="s">
        <v>341</v>
      </c>
      <c r="D45" s="94"/>
      <c r="E45" s="94"/>
      <c r="F45" s="99" t="s">
        <v>358</v>
      </c>
      <c r="G45" s="99" t="s">
        <v>359</v>
      </c>
      <c r="H45" s="67" t="s">
        <v>341</v>
      </c>
      <c r="I45" s="71"/>
      <c r="J45" s="71"/>
      <c r="K45" s="71"/>
      <c r="L45" s="71"/>
      <c r="M45" s="72"/>
      <c r="N45" s="64" t="s">
        <v>341</v>
      </c>
      <c r="O45" s="71"/>
      <c r="P45" s="71"/>
      <c r="Q45" s="71"/>
      <c r="R45" s="71"/>
      <c r="S45" s="72"/>
      <c r="T45" s="64" t="s">
        <v>341</v>
      </c>
      <c r="U45" s="71"/>
      <c r="V45" s="71"/>
      <c r="W45" s="71"/>
      <c r="X45" s="71"/>
      <c r="Y45" s="71"/>
      <c r="Z45" s="64" t="s">
        <v>341</v>
      </c>
      <c r="AA45" s="71"/>
      <c r="AB45" s="71"/>
      <c r="AC45" s="71"/>
      <c r="AD45" s="71"/>
      <c r="AE45" s="71"/>
      <c r="AF45" s="64" t="s">
        <v>341</v>
      </c>
      <c r="AG45" s="71"/>
      <c r="AH45" s="71"/>
      <c r="AI45" s="71"/>
      <c r="AJ45" s="71"/>
      <c r="AK45" s="71"/>
      <c r="AL45" s="64" t="s">
        <v>341</v>
      </c>
      <c r="AM45" s="71"/>
      <c r="AN45" s="71"/>
      <c r="AO45" s="72"/>
    </row>
    <row r="46" spans="2:41" s="43" customFormat="1" ht="15" thickBot="1" x14ac:dyDescent="0.35">
      <c r="B46" s="96" t="s">
        <v>354</v>
      </c>
      <c r="C46" s="100"/>
      <c r="D46" s="92" t="str">
        <f t="array" ref="D46">INDEX(Table_Name[Name List],MATCH(B46,Table_Name[Category],0))</f>
        <v>Glutes[Exercise]</v>
      </c>
      <c r="E46" s="93" t="e">
        <f t="array" ref="E46">INDEX(Links[Link],MATCH(C46,Links[Exercise],0))</f>
        <v>#N/A</v>
      </c>
      <c r="F46" s="103" t="e">
        <f t="shared" ref="F46:F51" si="40">HYPERLINK(E46,"Video")</f>
        <v>#N/A</v>
      </c>
      <c r="G46" s="106"/>
      <c r="H46" s="79">
        <f t="shared" ref="H46:H51" si="41">C46</f>
        <v>0</v>
      </c>
      <c r="I46" s="75">
        <v>3</v>
      </c>
      <c r="J46" s="75">
        <f t="shared" ref="J46:J51" si="42">MROUND(((G46)*0.85),2.5)</f>
        <v>0</v>
      </c>
      <c r="K46" s="75" t="s">
        <v>11</v>
      </c>
      <c r="L46" s="75"/>
      <c r="M46" s="77"/>
      <c r="N46" s="79">
        <f t="shared" ref="N46:N51" si="43">C46</f>
        <v>0</v>
      </c>
      <c r="O46" s="75">
        <f>I46+(S21)</f>
        <v>3</v>
      </c>
      <c r="P46" s="75">
        <f t="shared" ref="P46:P51" si="44">MROUND((J46*1.025),2.5)</f>
        <v>0</v>
      </c>
      <c r="Q46" s="75" t="s">
        <v>11</v>
      </c>
      <c r="R46" s="75"/>
      <c r="S46" s="77"/>
      <c r="T46" s="57">
        <f t="shared" ref="T46:T51" si="45">C46</f>
        <v>0</v>
      </c>
      <c r="U46" s="75">
        <f>O46+(Y21)</f>
        <v>3</v>
      </c>
      <c r="V46" s="75">
        <f t="shared" ref="V46:V51" si="46">MROUND((J46*1.05),2.5)</f>
        <v>0</v>
      </c>
      <c r="W46" s="75" t="s">
        <v>12</v>
      </c>
      <c r="X46" s="75"/>
      <c r="Y46" s="77"/>
      <c r="Z46" s="13">
        <f>C46</f>
        <v>0</v>
      </c>
      <c r="AA46" s="75">
        <f>U46+(AE21)</f>
        <v>3</v>
      </c>
      <c r="AB46" s="75">
        <f>MROUND((P46*1.05),2.5)</f>
        <v>0</v>
      </c>
      <c r="AC46" s="75" t="s">
        <v>12</v>
      </c>
      <c r="AD46" s="75"/>
      <c r="AE46" s="77"/>
      <c r="AF46" s="74">
        <f t="shared" ref="AF46:AF51" si="47">C46</f>
        <v>0</v>
      </c>
      <c r="AG46" s="75">
        <f>AA46+(AK21)</f>
        <v>3</v>
      </c>
      <c r="AH46" s="75">
        <f t="shared" ref="AH46:AH51" si="48">MROUND((J46*1.1),2.5)</f>
        <v>0</v>
      </c>
      <c r="AI46" s="75" t="s">
        <v>13</v>
      </c>
      <c r="AJ46" s="75"/>
      <c r="AK46" s="77"/>
      <c r="AL46" s="74">
        <f t="shared" ref="AL46:AL51" si="49">C46</f>
        <v>0</v>
      </c>
      <c r="AM46" s="75">
        <v>2</v>
      </c>
      <c r="AN46" s="78">
        <f t="shared" ref="AN46:AN51" si="50">MROUND((J46*0.5),2.5)</f>
        <v>0</v>
      </c>
      <c r="AO46" s="76" t="s">
        <v>14</v>
      </c>
    </row>
    <row r="47" spans="2:41" s="43" customFormat="1" ht="15" thickBot="1" x14ac:dyDescent="0.35">
      <c r="B47" s="97" t="s">
        <v>354</v>
      </c>
      <c r="C47" s="101"/>
      <c r="D47" s="87" t="str">
        <f t="array" ref="D47">INDEX(Table_Name[Name List],MATCH(B47,Table_Name[Category],0))</f>
        <v>Glutes[Exercise]</v>
      </c>
      <c r="E47" s="73" t="e">
        <f t="array" ref="E47">INDEX(Links[Link],MATCH(C47,Links[Exercise],0))</f>
        <v>#N/A</v>
      </c>
      <c r="F47" s="104" t="e">
        <f t="shared" si="40"/>
        <v>#N/A</v>
      </c>
      <c r="G47" s="107"/>
      <c r="H47" s="79">
        <f t="shared" si="41"/>
        <v>0</v>
      </c>
      <c r="I47" s="75">
        <v>3</v>
      </c>
      <c r="J47" s="75">
        <f t="shared" si="42"/>
        <v>0</v>
      </c>
      <c r="K47" s="75" t="s">
        <v>11</v>
      </c>
      <c r="L47" s="75"/>
      <c r="M47" s="77"/>
      <c r="N47" s="79">
        <f t="shared" si="43"/>
        <v>0</v>
      </c>
      <c r="O47" s="75">
        <f>I47+(S21)</f>
        <v>3</v>
      </c>
      <c r="P47" s="75">
        <f t="shared" si="44"/>
        <v>0</v>
      </c>
      <c r="Q47" s="75" t="s">
        <v>11</v>
      </c>
      <c r="R47" s="75"/>
      <c r="S47" s="77"/>
      <c r="T47" s="57">
        <f t="shared" si="45"/>
        <v>0</v>
      </c>
      <c r="U47" s="75">
        <f>O47+(Y21)</f>
        <v>3</v>
      </c>
      <c r="V47" s="75">
        <f t="shared" si="46"/>
        <v>0</v>
      </c>
      <c r="W47" s="75" t="s">
        <v>12</v>
      </c>
      <c r="X47" s="75"/>
      <c r="Y47" s="77"/>
      <c r="Z47" s="13">
        <f t="shared" ref="Z47:Z51" si="51">C47</f>
        <v>0</v>
      </c>
      <c r="AA47" s="75">
        <f>U47+(AE21)</f>
        <v>3</v>
      </c>
      <c r="AB47" s="75">
        <f>MROUND((P47*1.05),2.5)</f>
        <v>0</v>
      </c>
      <c r="AC47" s="75" t="s">
        <v>12</v>
      </c>
      <c r="AD47" s="75"/>
      <c r="AE47" s="77"/>
      <c r="AF47" s="74">
        <f t="shared" si="47"/>
        <v>0</v>
      </c>
      <c r="AG47" s="75">
        <f>AA47+(AK21)</f>
        <v>3</v>
      </c>
      <c r="AH47" s="75">
        <f t="shared" si="48"/>
        <v>0</v>
      </c>
      <c r="AI47" s="75" t="s">
        <v>13</v>
      </c>
      <c r="AJ47" s="75"/>
      <c r="AK47" s="77"/>
      <c r="AL47" s="74">
        <f t="shared" si="49"/>
        <v>0</v>
      </c>
      <c r="AM47" s="75">
        <v>2</v>
      </c>
      <c r="AN47" s="78">
        <f t="shared" si="50"/>
        <v>0</v>
      </c>
      <c r="AO47" s="76" t="s">
        <v>14</v>
      </c>
    </row>
    <row r="48" spans="2:41" s="43" customFormat="1" ht="15" thickBot="1" x14ac:dyDescent="0.35">
      <c r="B48" s="97" t="s">
        <v>351</v>
      </c>
      <c r="C48" s="101"/>
      <c r="D48" s="87" t="str">
        <f t="array" ref="D48">INDEX(Table_Name[Name List],MATCH(B48,Table_Name[Category],0))</f>
        <v>Hamstrings_Hip_Hinge[Exercise]</v>
      </c>
      <c r="E48" s="73" t="e">
        <f t="array" ref="E48">INDEX(Links[Link],MATCH(C48,Links[Exercise],0))</f>
        <v>#N/A</v>
      </c>
      <c r="F48" s="104" t="e">
        <f t="shared" si="40"/>
        <v>#N/A</v>
      </c>
      <c r="G48" s="107"/>
      <c r="H48" s="79">
        <f t="shared" si="41"/>
        <v>0</v>
      </c>
      <c r="I48" s="75">
        <v>3</v>
      </c>
      <c r="J48" s="75">
        <f t="shared" si="42"/>
        <v>0</v>
      </c>
      <c r="K48" s="75" t="s">
        <v>11</v>
      </c>
      <c r="L48" s="75"/>
      <c r="M48" s="77"/>
      <c r="N48" s="79">
        <f t="shared" si="43"/>
        <v>0</v>
      </c>
      <c r="O48" s="75">
        <f>I48+(S23)</f>
        <v>3</v>
      </c>
      <c r="P48" s="75">
        <f t="shared" si="44"/>
        <v>0</v>
      </c>
      <c r="Q48" s="75" t="s">
        <v>11</v>
      </c>
      <c r="R48" s="75"/>
      <c r="S48" s="77"/>
      <c r="T48" s="57">
        <f t="shared" si="45"/>
        <v>0</v>
      </c>
      <c r="U48" s="75">
        <f>O48+(Y23)</f>
        <v>3</v>
      </c>
      <c r="V48" s="75">
        <f t="shared" si="46"/>
        <v>0</v>
      </c>
      <c r="W48" s="75" t="s">
        <v>12</v>
      </c>
      <c r="X48" s="75"/>
      <c r="Y48" s="77"/>
      <c r="Z48" s="13">
        <f t="shared" si="51"/>
        <v>0</v>
      </c>
      <c r="AA48" s="75">
        <f>U48+(AE23)</f>
        <v>3</v>
      </c>
      <c r="AB48" s="75">
        <f>MROUND((P48*1.05),2.5)</f>
        <v>0</v>
      </c>
      <c r="AC48" s="75" t="s">
        <v>12</v>
      </c>
      <c r="AD48" s="75"/>
      <c r="AE48" s="77"/>
      <c r="AF48" s="74">
        <f t="shared" si="47"/>
        <v>0</v>
      </c>
      <c r="AG48" s="75">
        <f>AA48+(AK23)</f>
        <v>3</v>
      </c>
      <c r="AH48" s="75">
        <f t="shared" si="48"/>
        <v>0</v>
      </c>
      <c r="AI48" s="75" t="s">
        <v>13</v>
      </c>
      <c r="AJ48" s="75"/>
      <c r="AK48" s="77"/>
      <c r="AL48" s="74">
        <f t="shared" si="49"/>
        <v>0</v>
      </c>
      <c r="AM48" s="75">
        <v>2</v>
      </c>
      <c r="AN48" s="78">
        <f t="shared" si="50"/>
        <v>0</v>
      </c>
      <c r="AO48" s="76" t="s">
        <v>14</v>
      </c>
    </row>
    <row r="49" spans="2:41" s="43" customFormat="1" ht="15" thickBot="1" x14ac:dyDescent="0.35">
      <c r="B49" s="97" t="s">
        <v>347</v>
      </c>
      <c r="C49" s="101"/>
      <c r="D49" s="87" t="str">
        <f t="array" ref="D49">INDEX(Table_Name[Name List],MATCH(B49,Table_Name[Category],0))</f>
        <v>Quads[Exercise]</v>
      </c>
      <c r="E49" s="73" t="e">
        <f t="array" ref="E49">INDEX(Links[Link],MATCH(C49,Links[Exercise],0))</f>
        <v>#N/A</v>
      </c>
      <c r="F49" s="104" t="e">
        <f t="shared" si="40"/>
        <v>#N/A</v>
      </c>
      <c r="G49" s="107"/>
      <c r="H49" s="79">
        <f t="shared" si="41"/>
        <v>0</v>
      </c>
      <c r="I49" s="75">
        <v>3</v>
      </c>
      <c r="J49" s="75">
        <f t="shared" si="42"/>
        <v>0</v>
      </c>
      <c r="K49" s="75" t="s">
        <v>11</v>
      </c>
      <c r="L49" s="75"/>
      <c r="M49" s="77"/>
      <c r="N49" s="79">
        <f t="shared" si="43"/>
        <v>0</v>
      </c>
      <c r="O49" s="75">
        <f>I49+(S21)</f>
        <v>3</v>
      </c>
      <c r="P49" s="75">
        <f t="shared" si="44"/>
        <v>0</v>
      </c>
      <c r="Q49" s="75" t="s">
        <v>11</v>
      </c>
      <c r="R49" s="75"/>
      <c r="S49" s="77"/>
      <c r="T49" s="57">
        <f t="shared" si="45"/>
        <v>0</v>
      </c>
      <c r="U49" s="75">
        <f>O49+(Y21)</f>
        <v>3</v>
      </c>
      <c r="V49" s="75">
        <f t="shared" si="46"/>
        <v>0</v>
      </c>
      <c r="W49" s="75" t="s">
        <v>12</v>
      </c>
      <c r="X49" s="75"/>
      <c r="Y49" s="77"/>
      <c r="Z49" s="13">
        <f t="shared" si="51"/>
        <v>0</v>
      </c>
      <c r="AA49" s="75">
        <f>U49+(AE21)</f>
        <v>3</v>
      </c>
      <c r="AB49" s="75">
        <f>MROUND((P49*1.05),2.5)</f>
        <v>0</v>
      </c>
      <c r="AC49" s="75" t="s">
        <v>12</v>
      </c>
      <c r="AD49" s="75"/>
      <c r="AE49" s="77"/>
      <c r="AF49" s="74">
        <f t="shared" si="47"/>
        <v>0</v>
      </c>
      <c r="AG49" s="75">
        <f>AA49+(AK21)</f>
        <v>3</v>
      </c>
      <c r="AH49" s="75">
        <f t="shared" si="48"/>
        <v>0</v>
      </c>
      <c r="AI49" s="75" t="s">
        <v>13</v>
      </c>
      <c r="AJ49" s="75"/>
      <c r="AK49" s="77"/>
      <c r="AL49" s="74">
        <f t="shared" si="49"/>
        <v>0</v>
      </c>
      <c r="AM49" s="75">
        <v>2</v>
      </c>
      <c r="AN49" s="78">
        <f t="shared" si="50"/>
        <v>0</v>
      </c>
      <c r="AO49" s="76" t="s">
        <v>14</v>
      </c>
    </row>
    <row r="50" spans="2:41" s="43" customFormat="1" ht="15" thickBot="1" x14ac:dyDescent="0.35">
      <c r="B50" s="97" t="s">
        <v>19</v>
      </c>
      <c r="C50" s="101"/>
      <c r="D50" s="87" t="str">
        <f t="array" ref="D50">INDEX(Table_Name[Name List],MATCH(B50,Table_Name[Category],0))</f>
        <v>Calves[Exercise]</v>
      </c>
      <c r="E50" s="73" t="e">
        <f t="array" ref="E50">INDEX(Links[Link],MATCH(C50,Links[Exercise],0))</f>
        <v>#N/A</v>
      </c>
      <c r="F50" s="104" t="e">
        <f t="shared" si="40"/>
        <v>#N/A</v>
      </c>
      <c r="G50" s="107"/>
      <c r="H50" s="79">
        <f t="shared" si="41"/>
        <v>0</v>
      </c>
      <c r="I50" s="75">
        <v>4</v>
      </c>
      <c r="J50" s="75">
        <f t="shared" si="42"/>
        <v>0</v>
      </c>
      <c r="K50" s="75" t="s">
        <v>11</v>
      </c>
      <c r="L50" s="75"/>
      <c r="M50" s="77"/>
      <c r="N50" s="79">
        <f t="shared" si="43"/>
        <v>0</v>
      </c>
      <c r="O50" s="75">
        <f>I50+(S24)</f>
        <v>4</v>
      </c>
      <c r="P50" s="75">
        <f t="shared" si="44"/>
        <v>0</v>
      </c>
      <c r="Q50" s="75" t="s">
        <v>11</v>
      </c>
      <c r="R50" s="75"/>
      <c r="S50" s="77"/>
      <c r="T50" s="57">
        <f t="shared" si="45"/>
        <v>0</v>
      </c>
      <c r="U50" s="75">
        <f>O50+(Y24)</f>
        <v>4</v>
      </c>
      <c r="V50" s="75">
        <f t="shared" si="46"/>
        <v>0</v>
      </c>
      <c r="W50" s="75" t="s">
        <v>12</v>
      </c>
      <c r="X50" s="75"/>
      <c r="Y50" s="77"/>
      <c r="Z50" s="13">
        <f t="shared" si="51"/>
        <v>0</v>
      </c>
      <c r="AA50" s="75">
        <f>U50+(AE24)</f>
        <v>4</v>
      </c>
      <c r="AB50" s="75">
        <f>MROUND((P50*1.05),2.5)</f>
        <v>0</v>
      </c>
      <c r="AC50" s="75" t="s">
        <v>12</v>
      </c>
      <c r="AD50" s="75"/>
      <c r="AE50" s="77"/>
      <c r="AF50" s="74">
        <f t="shared" si="47"/>
        <v>0</v>
      </c>
      <c r="AG50" s="75">
        <f>AA50+(AK24)</f>
        <v>4</v>
      </c>
      <c r="AH50" s="75">
        <f t="shared" si="48"/>
        <v>0</v>
      </c>
      <c r="AI50" s="75" t="s">
        <v>13</v>
      </c>
      <c r="AJ50" s="75"/>
      <c r="AK50" s="77"/>
      <c r="AL50" s="74">
        <f t="shared" si="49"/>
        <v>0</v>
      </c>
      <c r="AM50" s="75">
        <v>2</v>
      </c>
      <c r="AN50" s="78">
        <f t="shared" si="50"/>
        <v>0</v>
      </c>
      <c r="AO50" s="76" t="s">
        <v>14</v>
      </c>
    </row>
    <row r="51" spans="2:41" s="43" customFormat="1" ht="15" thickBot="1" x14ac:dyDescent="0.35">
      <c r="B51" s="98" t="s">
        <v>77</v>
      </c>
      <c r="C51" s="102"/>
      <c r="D51" s="87" t="str">
        <f t="array" ref="D51">INDEX(Table_Name[Name List],MATCH(B51,Table_Name[Category],0))</f>
        <v>Abs[Exercise]</v>
      </c>
      <c r="E51" s="73" t="e">
        <f t="array" ref="E51">INDEX(Links[Link],MATCH(C51,Links[Exercise],0))</f>
        <v>#N/A</v>
      </c>
      <c r="F51" s="105" t="e">
        <f t="shared" si="40"/>
        <v>#N/A</v>
      </c>
      <c r="G51" s="108"/>
      <c r="H51" s="91">
        <f t="shared" si="41"/>
        <v>0</v>
      </c>
      <c r="I51" s="82">
        <v>3</v>
      </c>
      <c r="J51" s="82">
        <f t="shared" si="42"/>
        <v>0</v>
      </c>
      <c r="K51" s="82" t="s">
        <v>11</v>
      </c>
      <c r="L51" s="82"/>
      <c r="M51" s="77"/>
      <c r="N51" s="81">
        <f t="shared" si="43"/>
        <v>0</v>
      </c>
      <c r="O51" s="82">
        <f>I51+(S25)</f>
        <v>3</v>
      </c>
      <c r="P51" s="75">
        <f t="shared" si="44"/>
        <v>0</v>
      </c>
      <c r="Q51" s="82" t="s">
        <v>11</v>
      </c>
      <c r="R51" s="82"/>
      <c r="S51" s="77"/>
      <c r="T51" s="83">
        <f t="shared" si="45"/>
        <v>0</v>
      </c>
      <c r="U51" s="82">
        <f>O51+(Y25)</f>
        <v>3</v>
      </c>
      <c r="V51" s="75">
        <f t="shared" si="46"/>
        <v>0</v>
      </c>
      <c r="W51" s="82" t="s">
        <v>12</v>
      </c>
      <c r="X51" s="82"/>
      <c r="Y51" s="77"/>
      <c r="Z51" s="13">
        <f t="shared" si="51"/>
        <v>0</v>
      </c>
      <c r="AA51" s="82">
        <f>U51+(AE25)</f>
        <v>3</v>
      </c>
      <c r="AB51" s="82">
        <f>MROUND((P51*1.05),2.5)</f>
        <v>0</v>
      </c>
      <c r="AC51" s="82" t="s">
        <v>12</v>
      </c>
      <c r="AD51" s="82"/>
      <c r="AE51" s="77"/>
      <c r="AF51" s="81">
        <f t="shared" si="47"/>
        <v>0</v>
      </c>
      <c r="AG51" s="82">
        <f>AA51+(AK25)</f>
        <v>3</v>
      </c>
      <c r="AH51" s="82">
        <f t="shared" si="48"/>
        <v>0</v>
      </c>
      <c r="AI51" s="82" t="s">
        <v>13</v>
      </c>
      <c r="AJ51" s="82"/>
      <c r="AK51" s="77"/>
      <c r="AL51" s="81">
        <f t="shared" si="49"/>
        <v>0</v>
      </c>
      <c r="AM51" s="82">
        <v>2</v>
      </c>
      <c r="AN51" s="84">
        <f t="shared" si="50"/>
        <v>0</v>
      </c>
      <c r="AO51" s="63" t="s">
        <v>14</v>
      </c>
    </row>
    <row r="52" spans="2:41" s="43" customFormat="1" ht="18.600000000000001" thickBot="1" x14ac:dyDescent="0.35">
      <c r="B52" s="86" t="s">
        <v>352</v>
      </c>
      <c r="C52" s="37"/>
      <c r="D52" s="37"/>
      <c r="E52" s="37"/>
      <c r="F52" s="13"/>
      <c r="G52" s="76"/>
      <c r="H52" s="166" t="s">
        <v>1</v>
      </c>
      <c r="I52" s="167"/>
      <c r="J52" s="167"/>
      <c r="K52" s="167"/>
      <c r="L52" s="167"/>
      <c r="M52" s="168"/>
      <c r="N52" s="169" t="s">
        <v>2</v>
      </c>
      <c r="O52" s="170"/>
      <c r="P52" s="170"/>
      <c r="Q52" s="170"/>
      <c r="R52" s="170"/>
      <c r="S52" s="171"/>
      <c r="T52" s="163" t="s">
        <v>3</v>
      </c>
      <c r="U52" s="164"/>
      <c r="V52" s="164"/>
      <c r="W52" s="164"/>
      <c r="X52" s="164"/>
      <c r="Y52" s="165"/>
      <c r="Z52" s="163" t="s">
        <v>4</v>
      </c>
      <c r="AA52" s="164"/>
      <c r="AB52" s="164"/>
      <c r="AC52" s="164"/>
      <c r="AD52" s="164"/>
      <c r="AE52" s="165"/>
      <c r="AF52" s="172" t="s">
        <v>360</v>
      </c>
      <c r="AG52" s="173"/>
      <c r="AH52" s="173"/>
      <c r="AI52" s="173"/>
      <c r="AJ52" s="173"/>
      <c r="AK52" s="174"/>
      <c r="AL52" s="175" t="s">
        <v>361</v>
      </c>
      <c r="AM52" s="176"/>
      <c r="AN52" s="176"/>
      <c r="AO52" s="177"/>
    </row>
    <row r="53" spans="2:41" s="43" customFormat="1" ht="15" thickBot="1" x14ac:dyDescent="0.35">
      <c r="B53" s="88" t="s">
        <v>0</v>
      </c>
      <c r="C53" s="37"/>
      <c r="D53" s="37"/>
      <c r="E53" s="37"/>
      <c r="F53" s="13"/>
      <c r="G53" s="76"/>
      <c r="H53" s="64" t="s">
        <v>88</v>
      </c>
      <c r="I53" s="65" t="s">
        <v>6</v>
      </c>
      <c r="J53" s="66" t="s">
        <v>7</v>
      </c>
      <c r="K53" s="67" t="s">
        <v>8</v>
      </c>
      <c r="L53" s="67" t="s">
        <v>9</v>
      </c>
      <c r="M53" s="68" t="s">
        <v>10</v>
      </c>
      <c r="N53" s="69" t="s">
        <v>88</v>
      </c>
      <c r="O53" s="69" t="s">
        <v>6</v>
      </c>
      <c r="P53" s="66" t="s">
        <v>7</v>
      </c>
      <c r="Q53" s="67" t="s">
        <v>8</v>
      </c>
      <c r="R53" s="67" t="s">
        <v>9</v>
      </c>
      <c r="S53" s="68" t="s">
        <v>10</v>
      </c>
      <c r="T53" s="69" t="s">
        <v>88</v>
      </c>
      <c r="U53" s="69" t="s">
        <v>6</v>
      </c>
      <c r="V53" s="66" t="s">
        <v>7</v>
      </c>
      <c r="W53" s="67" t="s">
        <v>8</v>
      </c>
      <c r="X53" s="67" t="s">
        <v>9</v>
      </c>
      <c r="Y53" s="68" t="s">
        <v>10</v>
      </c>
      <c r="Z53" s="69" t="s">
        <v>88</v>
      </c>
      <c r="AA53" s="69" t="s">
        <v>6</v>
      </c>
      <c r="AB53" s="66" t="s">
        <v>7</v>
      </c>
      <c r="AC53" s="67" t="s">
        <v>8</v>
      </c>
      <c r="AD53" s="67" t="s">
        <v>9</v>
      </c>
      <c r="AE53" s="68" t="s">
        <v>10</v>
      </c>
      <c r="AF53" s="69" t="s">
        <v>88</v>
      </c>
      <c r="AG53" s="69" t="s">
        <v>6</v>
      </c>
      <c r="AH53" s="66" t="s">
        <v>7</v>
      </c>
      <c r="AI53" s="127" t="s">
        <v>15</v>
      </c>
      <c r="AJ53" s="67" t="s">
        <v>9</v>
      </c>
      <c r="AK53" s="68" t="s">
        <v>10</v>
      </c>
      <c r="AL53" s="69" t="s">
        <v>88</v>
      </c>
      <c r="AM53" s="69" t="s">
        <v>6</v>
      </c>
      <c r="AN53" s="66" t="s">
        <v>7</v>
      </c>
      <c r="AO53" s="70" t="s">
        <v>8</v>
      </c>
    </row>
    <row r="54" spans="2:41" s="43" customFormat="1" ht="15" thickBot="1" x14ac:dyDescent="0.35">
      <c r="B54" s="95" t="s">
        <v>350</v>
      </c>
      <c r="C54" s="99" t="s">
        <v>344</v>
      </c>
      <c r="D54" s="94"/>
      <c r="E54" s="94"/>
      <c r="F54" s="99" t="s">
        <v>358</v>
      </c>
      <c r="G54" s="99" t="s">
        <v>359</v>
      </c>
      <c r="H54" s="67" t="s">
        <v>344</v>
      </c>
      <c r="I54" s="71"/>
      <c r="J54" s="71"/>
      <c r="K54" s="71"/>
      <c r="L54" s="71"/>
      <c r="M54" s="72"/>
      <c r="N54" s="64" t="s">
        <v>344</v>
      </c>
      <c r="O54" s="71"/>
      <c r="P54" s="71"/>
      <c r="Q54" s="71"/>
      <c r="R54" s="71"/>
      <c r="S54" s="72"/>
      <c r="T54" s="64" t="s">
        <v>344</v>
      </c>
      <c r="U54" s="71"/>
      <c r="V54" s="71"/>
      <c r="W54" s="71"/>
      <c r="X54" s="71"/>
      <c r="Y54" s="71"/>
      <c r="Z54" s="64" t="s">
        <v>344</v>
      </c>
      <c r="AA54" s="71"/>
      <c r="AB54" s="71"/>
      <c r="AC54" s="71"/>
      <c r="AD54" s="71"/>
      <c r="AE54" s="71"/>
      <c r="AF54" s="64" t="s">
        <v>344</v>
      </c>
      <c r="AG54" s="71"/>
      <c r="AH54" s="71"/>
      <c r="AI54" s="71"/>
      <c r="AJ54" s="71"/>
      <c r="AK54" s="71"/>
      <c r="AL54" s="64" t="s">
        <v>344</v>
      </c>
      <c r="AM54" s="71"/>
      <c r="AN54" s="71"/>
      <c r="AO54" s="72"/>
    </row>
    <row r="55" spans="2:41" s="43" customFormat="1" ht="15" thickBot="1" x14ac:dyDescent="0.35">
      <c r="B55" s="109" t="s">
        <v>339</v>
      </c>
      <c r="C55" s="100"/>
      <c r="D55" s="92" t="str">
        <f t="array" ref="D55">INDEX(Table_Name[Name List],MATCH(B55,Table_Name[Category],0))</f>
        <v>Vertical_Back[Exercise]</v>
      </c>
      <c r="E55" s="93" t="e">
        <f t="array" ref="E55">INDEX(Links[Link],MATCH(C55,Links[Exercise],0))</f>
        <v>#N/A</v>
      </c>
      <c r="F55" s="103" t="e">
        <f t="shared" ref="F55:F60" si="52">HYPERLINK(E55,"Video")</f>
        <v>#N/A</v>
      </c>
      <c r="G55" s="106"/>
      <c r="H55" s="79">
        <f t="shared" ref="H55:H60" si="53">C55</f>
        <v>0</v>
      </c>
      <c r="I55" s="75">
        <v>2</v>
      </c>
      <c r="J55" s="75">
        <f t="shared" ref="J55:J60" si="54">MROUND(((G55)*0.85),2.5)</f>
        <v>0</v>
      </c>
      <c r="K55" s="75" t="s">
        <v>11</v>
      </c>
      <c r="L55" s="75"/>
      <c r="M55" s="77"/>
      <c r="N55" s="79">
        <f t="shared" ref="N55:N60" si="55">C55</f>
        <v>0</v>
      </c>
      <c r="O55" s="75">
        <f>I55+(S31)</f>
        <v>2</v>
      </c>
      <c r="P55" s="75">
        <f t="shared" ref="P55:P60" si="56">MROUND((J55*1.025),2.5)</f>
        <v>0</v>
      </c>
      <c r="Q55" s="75" t="s">
        <v>11</v>
      </c>
      <c r="R55" s="75"/>
      <c r="S55" s="77"/>
      <c r="T55" s="57">
        <f t="shared" ref="T55:T60" si="57">C55</f>
        <v>0</v>
      </c>
      <c r="U55" s="75">
        <f>O55+(Y31)</f>
        <v>2</v>
      </c>
      <c r="V55" s="75">
        <f t="shared" ref="V55:V60" si="58">MROUND((J55*1.05),2.5)</f>
        <v>0</v>
      </c>
      <c r="W55" s="75" t="s">
        <v>12</v>
      </c>
      <c r="X55" s="75"/>
      <c r="Y55" s="77"/>
      <c r="Z55" s="13">
        <f>C55</f>
        <v>0</v>
      </c>
      <c r="AA55" s="75">
        <f>U55+(AE31)</f>
        <v>2</v>
      </c>
      <c r="AB55" s="75">
        <f>MROUND((P55*1.05),2.5)</f>
        <v>0</v>
      </c>
      <c r="AC55" s="75" t="s">
        <v>12</v>
      </c>
      <c r="AD55" s="75"/>
      <c r="AE55" s="77"/>
      <c r="AF55" s="74">
        <f t="shared" ref="AF55:AF60" si="59">C55</f>
        <v>0</v>
      </c>
      <c r="AG55" s="75">
        <f>AA55+(AK31)</f>
        <v>2</v>
      </c>
      <c r="AH55" s="75">
        <f t="shared" ref="AH55:AH60" si="60">MROUND((J55*1.1),2.5)</f>
        <v>0</v>
      </c>
      <c r="AI55" s="75" t="s">
        <v>13</v>
      </c>
      <c r="AJ55" s="75"/>
      <c r="AK55" s="76"/>
      <c r="AL55" s="74">
        <f t="shared" ref="AL55:AL60" si="61">C55</f>
        <v>0</v>
      </c>
      <c r="AM55" s="75">
        <v>2</v>
      </c>
      <c r="AN55" s="78">
        <f t="shared" ref="AN55:AN60" si="62">MROUND((J55*0.5),2.5)</f>
        <v>0</v>
      </c>
      <c r="AO55" s="76" t="s">
        <v>14</v>
      </c>
    </row>
    <row r="56" spans="2:41" s="43" customFormat="1" ht="15" thickBot="1" x14ac:dyDescent="0.35">
      <c r="B56" s="97" t="s">
        <v>339</v>
      </c>
      <c r="C56" s="101"/>
      <c r="D56" s="87" t="str">
        <f t="array" ref="D56">INDEX(Table_Name[Name List],MATCH(B56,Table_Name[Category],0))</f>
        <v>Vertical_Back[Exercise]</v>
      </c>
      <c r="E56" s="73" t="e">
        <f t="array" ref="E56">INDEX(Links[Link],MATCH(C56,Links[Exercise],0))</f>
        <v>#N/A</v>
      </c>
      <c r="F56" s="104" t="e">
        <f t="shared" si="52"/>
        <v>#N/A</v>
      </c>
      <c r="G56" s="107"/>
      <c r="H56" s="79">
        <f t="shared" si="53"/>
        <v>0</v>
      </c>
      <c r="I56" s="75">
        <v>2</v>
      </c>
      <c r="J56" s="75">
        <f t="shared" si="54"/>
        <v>0</v>
      </c>
      <c r="K56" s="75" t="s">
        <v>11</v>
      </c>
      <c r="L56" s="75"/>
      <c r="M56" s="77"/>
      <c r="N56" s="79">
        <f t="shared" si="55"/>
        <v>0</v>
      </c>
      <c r="O56" s="75">
        <f>I56+(S31)</f>
        <v>2</v>
      </c>
      <c r="P56" s="75">
        <f t="shared" si="56"/>
        <v>0</v>
      </c>
      <c r="Q56" s="75" t="s">
        <v>11</v>
      </c>
      <c r="R56" s="75"/>
      <c r="S56" s="77"/>
      <c r="T56" s="57">
        <f t="shared" si="57"/>
        <v>0</v>
      </c>
      <c r="U56" s="75">
        <f>O56+(Y31)</f>
        <v>2</v>
      </c>
      <c r="V56" s="75">
        <f t="shared" si="58"/>
        <v>0</v>
      </c>
      <c r="W56" s="75" t="s">
        <v>12</v>
      </c>
      <c r="X56" s="75"/>
      <c r="Y56" s="77"/>
      <c r="Z56" s="13">
        <f t="shared" ref="Z56:Z60" si="63">C56</f>
        <v>0</v>
      </c>
      <c r="AA56" s="75">
        <f>U56+(AE31)</f>
        <v>2</v>
      </c>
      <c r="AB56" s="75">
        <f>MROUND((P56*1.05),2.5)</f>
        <v>0</v>
      </c>
      <c r="AC56" s="75" t="s">
        <v>12</v>
      </c>
      <c r="AD56" s="75"/>
      <c r="AE56" s="77"/>
      <c r="AF56" s="74">
        <f t="shared" si="59"/>
        <v>0</v>
      </c>
      <c r="AG56" s="75">
        <f>AA56+(AK31)</f>
        <v>2</v>
      </c>
      <c r="AH56" s="75">
        <f t="shared" si="60"/>
        <v>0</v>
      </c>
      <c r="AI56" s="75" t="s">
        <v>13</v>
      </c>
      <c r="AJ56" s="75"/>
      <c r="AK56" s="76"/>
      <c r="AL56" s="74">
        <f t="shared" si="61"/>
        <v>0</v>
      </c>
      <c r="AM56" s="75">
        <v>2</v>
      </c>
      <c r="AN56" s="78">
        <f t="shared" si="62"/>
        <v>0</v>
      </c>
      <c r="AO56" s="76" t="s">
        <v>14</v>
      </c>
    </row>
    <row r="57" spans="2:41" s="43" customFormat="1" ht="15" thickBot="1" x14ac:dyDescent="0.35">
      <c r="B57" s="97" t="s">
        <v>338</v>
      </c>
      <c r="C57" s="101"/>
      <c r="D57" s="87" t="str">
        <f t="array" ref="D57">INDEX(Table_Name[Name List],MATCH(B57,Table_Name[Category],0))</f>
        <v>Horizontal_Back[Exercise]</v>
      </c>
      <c r="E57" s="73" t="e">
        <f t="array" ref="E57">INDEX(Links[Link],MATCH(C57,Links[Exercise],0))</f>
        <v>#N/A</v>
      </c>
      <c r="F57" s="104" t="e">
        <f t="shared" si="52"/>
        <v>#N/A</v>
      </c>
      <c r="G57" s="107"/>
      <c r="H57" s="79">
        <f t="shared" si="53"/>
        <v>0</v>
      </c>
      <c r="I57" s="75">
        <v>2</v>
      </c>
      <c r="J57" s="75">
        <f t="shared" si="54"/>
        <v>0</v>
      </c>
      <c r="K57" s="75" t="s">
        <v>11</v>
      </c>
      <c r="L57" s="75"/>
      <c r="M57" s="77"/>
      <c r="N57" s="79">
        <f t="shared" si="55"/>
        <v>0</v>
      </c>
      <c r="O57" s="75">
        <f>I57+(S29)</f>
        <v>2</v>
      </c>
      <c r="P57" s="75">
        <f t="shared" si="56"/>
        <v>0</v>
      </c>
      <c r="Q57" s="75" t="s">
        <v>11</v>
      </c>
      <c r="R57" s="75"/>
      <c r="S57" s="77"/>
      <c r="T57" s="57">
        <f t="shared" si="57"/>
        <v>0</v>
      </c>
      <c r="U57" s="75">
        <f>O57+(Y29)</f>
        <v>2</v>
      </c>
      <c r="V57" s="75">
        <f t="shared" si="58"/>
        <v>0</v>
      </c>
      <c r="W57" s="75" t="s">
        <v>12</v>
      </c>
      <c r="X57" s="75"/>
      <c r="Y57" s="77"/>
      <c r="Z57" s="13">
        <f t="shared" si="63"/>
        <v>0</v>
      </c>
      <c r="AA57" s="75">
        <f>U57+(AE29)</f>
        <v>2</v>
      </c>
      <c r="AB57" s="75">
        <f>MROUND((P57*1.05),2.5)</f>
        <v>0</v>
      </c>
      <c r="AC57" s="75" t="s">
        <v>12</v>
      </c>
      <c r="AD57" s="75"/>
      <c r="AE57" s="77"/>
      <c r="AF57" s="74">
        <f t="shared" si="59"/>
        <v>0</v>
      </c>
      <c r="AG57" s="75">
        <f>AA57+(AK29)</f>
        <v>2</v>
      </c>
      <c r="AH57" s="75">
        <f t="shared" si="60"/>
        <v>0</v>
      </c>
      <c r="AI57" s="75" t="s">
        <v>13</v>
      </c>
      <c r="AJ57" s="75"/>
      <c r="AK57" s="76"/>
      <c r="AL57" s="74">
        <f t="shared" si="61"/>
        <v>0</v>
      </c>
      <c r="AM57" s="75">
        <v>2</v>
      </c>
      <c r="AN57" s="78">
        <f t="shared" si="62"/>
        <v>0</v>
      </c>
      <c r="AO57" s="76" t="s">
        <v>14</v>
      </c>
    </row>
    <row r="58" spans="2:41" s="43" customFormat="1" ht="15" thickBot="1" x14ac:dyDescent="0.35">
      <c r="B58" s="97" t="s">
        <v>120</v>
      </c>
      <c r="C58" s="101"/>
      <c r="D58" s="87" t="str">
        <f t="array" ref="D58">INDEX(Table_Name[Name List],MATCH(B58,Table_Name[Category],0))</f>
        <v>Traps[Exercise]</v>
      </c>
      <c r="E58" s="73" t="e">
        <f t="array" ref="E58">INDEX(Links[Link],MATCH(C58,Links[Exercise],0))</f>
        <v>#N/A</v>
      </c>
      <c r="F58" s="104" t="e">
        <f t="shared" si="52"/>
        <v>#N/A</v>
      </c>
      <c r="G58" s="107"/>
      <c r="H58" s="79">
        <f t="shared" si="53"/>
        <v>0</v>
      </c>
      <c r="I58" s="75">
        <v>2</v>
      </c>
      <c r="J58" s="75">
        <f t="shared" si="54"/>
        <v>0</v>
      </c>
      <c r="K58" s="75" t="s">
        <v>11</v>
      </c>
      <c r="L58" s="75" t="s">
        <v>0</v>
      </c>
      <c r="M58" s="77"/>
      <c r="N58" s="74">
        <f t="shared" si="55"/>
        <v>0</v>
      </c>
      <c r="O58" s="75">
        <f>I58+(S34)</f>
        <v>2</v>
      </c>
      <c r="P58" s="75">
        <f t="shared" si="56"/>
        <v>0</v>
      </c>
      <c r="Q58" s="75" t="s">
        <v>11</v>
      </c>
      <c r="R58" s="75"/>
      <c r="S58" s="77"/>
      <c r="T58" s="57">
        <f t="shared" si="57"/>
        <v>0</v>
      </c>
      <c r="U58" s="75">
        <f>O58+(Y34)</f>
        <v>2</v>
      </c>
      <c r="V58" s="75">
        <f t="shared" si="58"/>
        <v>0</v>
      </c>
      <c r="W58" s="75" t="s">
        <v>12</v>
      </c>
      <c r="X58" s="75"/>
      <c r="Y58" s="77"/>
      <c r="Z58" s="13">
        <f t="shared" si="63"/>
        <v>0</v>
      </c>
      <c r="AA58" s="75">
        <f>U58+(AE34)</f>
        <v>2</v>
      </c>
      <c r="AB58" s="75">
        <f>MROUND((P58*1.05),2.5)</f>
        <v>0</v>
      </c>
      <c r="AC58" s="75" t="s">
        <v>12</v>
      </c>
      <c r="AD58" s="75"/>
      <c r="AE58" s="77"/>
      <c r="AF58" s="74">
        <f t="shared" si="59"/>
        <v>0</v>
      </c>
      <c r="AG58" s="75">
        <f>AA58+(AK34)</f>
        <v>2</v>
      </c>
      <c r="AH58" s="75">
        <f t="shared" si="60"/>
        <v>0</v>
      </c>
      <c r="AI58" s="75" t="s">
        <v>13</v>
      </c>
      <c r="AJ58" s="75"/>
      <c r="AK58" s="76"/>
      <c r="AL58" s="74">
        <f t="shared" si="61"/>
        <v>0</v>
      </c>
      <c r="AM58" s="75">
        <v>2</v>
      </c>
      <c r="AN58" s="78">
        <f t="shared" si="62"/>
        <v>0</v>
      </c>
      <c r="AO58" s="76" t="s">
        <v>14</v>
      </c>
    </row>
    <row r="59" spans="2:41" s="43" customFormat="1" ht="15" thickBot="1" x14ac:dyDescent="0.35">
      <c r="B59" s="97" t="s">
        <v>340</v>
      </c>
      <c r="C59" s="101"/>
      <c r="D59" s="87" t="str">
        <f t="array" ref="D59">INDEX(Table_Name[Name List],MATCH(B59,Table_Name[Category],0))</f>
        <v>Rear_or_Side_Delts[Exercise]</v>
      </c>
      <c r="E59" s="73" t="e">
        <f t="array" ref="E59">INDEX(Links[Link],MATCH(C59,Links[Exercise],0))</f>
        <v>#N/A</v>
      </c>
      <c r="F59" s="104" t="e">
        <f t="shared" si="52"/>
        <v>#N/A</v>
      </c>
      <c r="G59" s="107"/>
      <c r="H59" s="79">
        <f t="shared" si="53"/>
        <v>0</v>
      </c>
      <c r="I59" s="75">
        <v>2</v>
      </c>
      <c r="J59" s="75">
        <f t="shared" si="54"/>
        <v>0</v>
      </c>
      <c r="K59" s="75" t="s">
        <v>11</v>
      </c>
      <c r="L59" s="75" t="s">
        <v>0</v>
      </c>
      <c r="M59" s="77"/>
      <c r="N59" s="74">
        <f t="shared" si="55"/>
        <v>0</v>
      </c>
      <c r="O59" s="75">
        <f>I59+(S16)</f>
        <v>2</v>
      </c>
      <c r="P59" s="75">
        <f t="shared" si="56"/>
        <v>0</v>
      </c>
      <c r="Q59" s="75" t="s">
        <v>11</v>
      </c>
      <c r="R59" s="75"/>
      <c r="S59" s="77"/>
      <c r="T59" s="57">
        <f t="shared" si="57"/>
        <v>0</v>
      </c>
      <c r="U59" s="75">
        <f>O59+(Y16)</f>
        <v>2</v>
      </c>
      <c r="V59" s="75">
        <f t="shared" si="58"/>
        <v>0</v>
      </c>
      <c r="W59" s="75" t="s">
        <v>12</v>
      </c>
      <c r="X59" s="75"/>
      <c r="Y59" s="77"/>
      <c r="Z59" s="13">
        <f t="shared" si="63"/>
        <v>0</v>
      </c>
      <c r="AA59" s="75">
        <f>U59+(AE16)</f>
        <v>2</v>
      </c>
      <c r="AB59" s="75">
        <f>MROUND((P59*1.05),2.5)</f>
        <v>0</v>
      </c>
      <c r="AC59" s="75" t="s">
        <v>12</v>
      </c>
      <c r="AD59" s="75"/>
      <c r="AE59" s="77"/>
      <c r="AF59" s="74">
        <f t="shared" si="59"/>
        <v>0</v>
      </c>
      <c r="AG59" s="75">
        <f>AA59+(AK16)</f>
        <v>2</v>
      </c>
      <c r="AH59" s="75">
        <f t="shared" si="60"/>
        <v>0</v>
      </c>
      <c r="AI59" s="75" t="s">
        <v>13</v>
      </c>
      <c r="AJ59" s="75"/>
      <c r="AK59" s="76"/>
      <c r="AL59" s="74">
        <f t="shared" si="61"/>
        <v>0</v>
      </c>
      <c r="AM59" s="75">
        <v>2</v>
      </c>
      <c r="AN59" s="78">
        <f t="shared" si="62"/>
        <v>0</v>
      </c>
      <c r="AO59" s="76" t="s">
        <v>14</v>
      </c>
    </row>
    <row r="60" spans="2:41" s="43" customFormat="1" ht="15" thickBot="1" x14ac:dyDescent="0.35">
      <c r="B60" s="98" t="s">
        <v>18</v>
      </c>
      <c r="C60" s="102"/>
      <c r="D60" s="89" t="str">
        <f t="array" ref="D60">INDEX(Table_Name[Name List],MATCH(B60,Table_Name[Category],0))</f>
        <v>Biceps[Exercise]</v>
      </c>
      <c r="E60" s="80" t="e">
        <f t="array" ref="E60">INDEX(Links[Link],MATCH(C60,Links[Exercise],0))</f>
        <v>#N/A</v>
      </c>
      <c r="F60" s="105" t="e">
        <f t="shared" si="52"/>
        <v>#N/A</v>
      </c>
      <c r="G60" s="108"/>
      <c r="H60" s="81">
        <f t="shared" si="53"/>
        <v>0</v>
      </c>
      <c r="I60" s="82">
        <v>2</v>
      </c>
      <c r="J60" s="82">
        <f t="shared" si="54"/>
        <v>0</v>
      </c>
      <c r="K60" s="82" t="s">
        <v>11</v>
      </c>
      <c r="L60" s="82"/>
      <c r="M60" s="77"/>
      <c r="N60" s="81">
        <f t="shared" si="55"/>
        <v>0</v>
      </c>
      <c r="O60" s="82">
        <f>I60+(S17)</f>
        <v>2</v>
      </c>
      <c r="P60" s="82">
        <f t="shared" si="56"/>
        <v>0</v>
      </c>
      <c r="Q60" s="82" t="s">
        <v>11</v>
      </c>
      <c r="R60" s="82"/>
      <c r="S60" s="77"/>
      <c r="T60" s="83">
        <f t="shared" si="57"/>
        <v>0</v>
      </c>
      <c r="U60" s="82">
        <f>O60+(Y17)</f>
        <v>2</v>
      </c>
      <c r="V60" s="82">
        <f t="shared" si="58"/>
        <v>0</v>
      </c>
      <c r="W60" s="82" t="s">
        <v>12</v>
      </c>
      <c r="X60" s="82"/>
      <c r="Y60" s="77"/>
      <c r="Z60" s="91">
        <f t="shared" si="63"/>
        <v>0</v>
      </c>
      <c r="AA60" s="82">
        <f>U60+(AE17)</f>
        <v>2</v>
      </c>
      <c r="AB60" s="82">
        <f>MROUND((P60*1.05),2.5)</f>
        <v>0</v>
      </c>
      <c r="AC60" s="82" t="s">
        <v>12</v>
      </c>
      <c r="AD60" s="82"/>
      <c r="AE60" s="77"/>
      <c r="AF60" s="81">
        <f t="shared" si="59"/>
        <v>0</v>
      </c>
      <c r="AG60" s="82">
        <f>AA60+(AK17)</f>
        <v>2</v>
      </c>
      <c r="AH60" s="82">
        <f t="shared" si="60"/>
        <v>0</v>
      </c>
      <c r="AI60" s="82" t="s">
        <v>13</v>
      </c>
      <c r="AJ60" s="82"/>
      <c r="AK60" s="76"/>
      <c r="AL60" s="81">
        <f t="shared" si="61"/>
        <v>0</v>
      </c>
      <c r="AM60" s="82">
        <v>2</v>
      </c>
      <c r="AN60" s="78">
        <f t="shared" si="62"/>
        <v>0</v>
      </c>
      <c r="AO60" s="63" t="s">
        <v>14</v>
      </c>
    </row>
    <row r="61" spans="2:41" s="43" customFormat="1" x14ac:dyDescent="0.3">
      <c r="B61"/>
      <c r="C61" s="35"/>
      <c r="D61" s="35"/>
      <c r="E61" s="55"/>
      <c r="F61" s="56"/>
      <c r="G61" s="57"/>
      <c r="H61" s="35"/>
      <c r="I61" s="4"/>
      <c r="J61" s="4"/>
      <c r="K61" s="4"/>
      <c r="L61" s="4"/>
      <c r="M61" s="4"/>
      <c r="N61" s="35"/>
      <c r="O61" s="4"/>
      <c r="P61" s="4"/>
      <c r="Q61" s="4"/>
      <c r="R61" s="4"/>
      <c r="S61" s="4"/>
      <c r="T61" s="35"/>
      <c r="U61" s="4"/>
      <c r="V61" s="4"/>
      <c r="W61" s="4"/>
      <c r="X61" s="4"/>
      <c r="Y61" s="4"/>
      <c r="Z61" s="35"/>
      <c r="AA61" s="4"/>
      <c r="AB61" s="4"/>
      <c r="AC61" s="4"/>
      <c r="AD61" s="4"/>
      <c r="AE61" s="4"/>
      <c r="AF61" s="35"/>
      <c r="AG61" s="4"/>
      <c r="AH61" s="4"/>
      <c r="AI61" s="4"/>
      <c r="AJ61" s="4"/>
      <c r="AK61" s="60"/>
      <c r="AL61" s="35"/>
      <c r="AM61" s="4"/>
      <c r="AN61" s="60"/>
      <c r="AO61" s="4"/>
    </row>
    <row r="62" spans="2:41" s="43" customFormat="1" x14ac:dyDescent="0.3">
      <c r="B62" s="17" t="s">
        <v>353</v>
      </c>
      <c r="C62" s="35"/>
      <c r="D62" s="35"/>
      <c r="E62" s="55"/>
      <c r="F62" s="56"/>
      <c r="G62" s="57"/>
      <c r="H62" s="35"/>
      <c r="I62" s="4"/>
      <c r="J62" s="4"/>
      <c r="K62" s="4"/>
      <c r="L62" s="4"/>
      <c r="M62" s="4"/>
      <c r="N62" s="35"/>
      <c r="O62" s="4"/>
      <c r="P62" s="4"/>
      <c r="Q62" s="4"/>
      <c r="R62" s="4"/>
      <c r="S62" s="4"/>
      <c r="T62" s="35"/>
      <c r="U62" s="4"/>
      <c r="V62" s="4"/>
      <c r="W62" s="4"/>
      <c r="X62" s="4"/>
      <c r="Y62" s="4"/>
      <c r="Z62" s="35"/>
      <c r="AA62" s="4"/>
      <c r="AB62" s="4"/>
      <c r="AC62" s="4"/>
      <c r="AD62" s="4"/>
      <c r="AE62" s="4"/>
      <c r="AF62" s="35"/>
      <c r="AG62" s="4"/>
      <c r="AH62" s="4"/>
      <c r="AI62" s="4"/>
      <c r="AJ62" s="4"/>
      <c r="AK62" s="4"/>
      <c r="AL62" s="35"/>
      <c r="AM62" s="4"/>
      <c r="AN62" s="4"/>
      <c r="AO62" s="4"/>
    </row>
    <row r="63" spans="2:41" s="43" customFormat="1" x14ac:dyDescent="0.3">
      <c r="B63" s="17"/>
      <c r="C63" s="35"/>
      <c r="D63" s="35"/>
      <c r="E63" s="55"/>
      <c r="F63" s="56"/>
      <c r="G63" s="57"/>
      <c r="H63" s="35"/>
      <c r="I63" s="4"/>
      <c r="J63" s="4"/>
      <c r="K63" s="4"/>
      <c r="L63" s="4"/>
      <c r="M63" s="4"/>
      <c r="N63" s="35"/>
      <c r="O63" s="4"/>
      <c r="P63" s="4"/>
      <c r="Q63" s="4"/>
      <c r="R63" s="4"/>
      <c r="S63" s="4"/>
      <c r="T63" s="35"/>
      <c r="U63" s="4"/>
      <c r="V63" s="4"/>
      <c r="W63" s="4"/>
      <c r="X63" s="4"/>
      <c r="Y63" s="4"/>
      <c r="Z63" s="35"/>
      <c r="AA63" s="4"/>
      <c r="AB63" s="4"/>
      <c r="AC63" s="4"/>
      <c r="AD63" s="4"/>
      <c r="AE63" s="4"/>
      <c r="AF63" s="35"/>
      <c r="AG63" s="4"/>
      <c r="AH63" s="4"/>
      <c r="AI63" s="4"/>
      <c r="AJ63" s="4"/>
      <c r="AK63" s="4"/>
      <c r="AL63" s="35"/>
      <c r="AM63" s="4"/>
      <c r="AN63" s="4"/>
      <c r="AO63" s="4"/>
    </row>
    <row r="64" spans="2:41" s="43" customFormat="1" x14ac:dyDescent="0.3">
      <c r="B64" s="17"/>
      <c r="C64" s="35"/>
      <c r="D64" s="35"/>
      <c r="E64" s="55"/>
      <c r="F64" s="56"/>
      <c r="G64" s="57"/>
      <c r="H64" s="35"/>
      <c r="I64" s="4"/>
      <c r="J64" s="4"/>
      <c r="K64" s="4"/>
      <c r="L64" s="4"/>
      <c r="M64" s="4"/>
      <c r="N64" s="35"/>
      <c r="O64" s="4"/>
      <c r="P64" s="4"/>
      <c r="Q64" s="4"/>
      <c r="R64" s="4"/>
      <c r="S64" s="4"/>
      <c r="T64" s="35"/>
      <c r="U64" s="4"/>
      <c r="V64" s="4"/>
      <c r="W64" s="4"/>
      <c r="X64" s="4"/>
      <c r="Y64" s="4"/>
      <c r="Z64" s="35"/>
      <c r="AA64" s="4"/>
      <c r="AB64" s="4"/>
      <c r="AC64" s="4"/>
      <c r="AD64" s="4"/>
      <c r="AE64" s="4"/>
      <c r="AF64" s="35"/>
      <c r="AG64" s="4"/>
      <c r="AH64" s="4"/>
      <c r="AI64" s="4"/>
      <c r="AJ64" s="4"/>
      <c r="AK64" s="4"/>
      <c r="AL64" s="35"/>
      <c r="AM64" s="4"/>
      <c r="AN64" s="4"/>
      <c r="AO64" s="4"/>
    </row>
    <row r="65" spans="1:41" s="43" customFormat="1" x14ac:dyDescent="0.3">
      <c r="B65" s="17"/>
      <c r="C65" s="35"/>
      <c r="D65" s="35"/>
      <c r="E65" s="55"/>
      <c r="F65" s="56"/>
      <c r="G65" s="57"/>
      <c r="H65" s="35"/>
      <c r="I65" s="4"/>
      <c r="J65" s="4"/>
      <c r="K65" s="4"/>
      <c r="L65" s="4"/>
      <c r="M65" s="4"/>
      <c r="N65" s="35"/>
      <c r="O65" s="4"/>
      <c r="P65" s="4"/>
      <c r="Q65" s="4"/>
      <c r="R65" s="4"/>
      <c r="S65" s="4"/>
      <c r="T65" s="35"/>
      <c r="U65" s="4"/>
      <c r="V65" s="4"/>
      <c r="W65" s="4"/>
      <c r="X65" s="4"/>
      <c r="Y65" s="4"/>
      <c r="Z65" s="35"/>
      <c r="AA65" s="4"/>
      <c r="AB65" s="4"/>
      <c r="AC65" s="4"/>
      <c r="AD65" s="4"/>
      <c r="AE65" s="4"/>
      <c r="AF65" s="35"/>
      <c r="AG65" s="4"/>
      <c r="AH65" s="4"/>
      <c r="AI65" s="4"/>
      <c r="AJ65" s="4"/>
      <c r="AK65" s="4"/>
      <c r="AL65" s="35"/>
      <c r="AM65" s="4"/>
      <c r="AN65" s="4"/>
      <c r="AO65" s="4"/>
    </row>
    <row r="66" spans="1:41" s="43" customFormat="1" x14ac:dyDescent="0.3">
      <c r="B66" s="17"/>
      <c r="C66" s="35"/>
      <c r="D66" s="35"/>
      <c r="E66" s="55"/>
      <c r="F66" s="56"/>
      <c r="G66" s="57"/>
      <c r="H66" s="35"/>
      <c r="I66" s="4"/>
      <c r="J66" s="4"/>
      <c r="K66" s="4"/>
      <c r="L66" s="4"/>
      <c r="M66" s="4"/>
      <c r="N66" s="35"/>
      <c r="O66" s="4"/>
      <c r="P66" s="4"/>
      <c r="Q66" s="4"/>
      <c r="R66" s="4"/>
      <c r="S66" s="4"/>
      <c r="T66" s="35"/>
      <c r="U66" s="4"/>
      <c r="V66" s="4"/>
      <c r="W66" s="4"/>
      <c r="X66" s="4"/>
      <c r="Y66" s="4"/>
      <c r="Z66" s="35"/>
      <c r="AA66" s="4"/>
      <c r="AB66" s="4"/>
      <c r="AC66" s="4"/>
      <c r="AD66" s="4"/>
      <c r="AE66" s="4"/>
      <c r="AF66" s="35"/>
      <c r="AG66" s="4"/>
      <c r="AH66" s="4"/>
      <c r="AI66" s="4"/>
      <c r="AJ66" s="4"/>
      <c r="AK66" s="4"/>
      <c r="AL66" s="35"/>
      <c r="AM66" s="4"/>
      <c r="AN66" s="4"/>
      <c r="AO66" s="4"/>
    </row>
    <row r="67" spans="1:41" s="43" customFormat="1" x14ac:dyDescent="0.3">
      <c r="B67" s="17"/>
      <c r="C67" s="35"/>
      <c r="D67" s="35"/>
      <c r="E67" s="55"/>
      <c r="F67" s="56"/>
      <c r="G67" s="57"/>
      <c r="H67" s="35"/>
      <c r="I67" s="4"/>
      <c r="J67" s="4"/>
      <c r="K67" s="4"/>
      <c r="L67" s="4"/>
      <c r="M67" s="4"/>
      <c r="N67" s="35"/>
      <c r="O67" s="4"/>
      <c r="P67" s="4"/>
      <c r="Q67" s="4"/>
      <c r="R67" s="4"/>
      <c r="S67" s="4"/>
      <c r="T67" s="35"/>
      <c r="U67" s="4"/>
      <c r="V67" s="4"/>
      <c r="W67" s="4"/>
      <c r="X67" s="4"/>
      <c r="Y67" s="4"/>
      <c r="Z67" s="35"/>
      <c r="AA67" s="4"/>
      <c r="AB67" s="4"/>
      <c r="AC67" s="4"/>
      <c r="AD67" s="4"/>
      <c r="AE67" s="4"/>
      <c r="AF67" s="35"/>
      <c r="AG67" s="4"/>
      <c r="AH67" s="4"/>
      <c r="AI67" s="4"/>
      <c r="AJ67" s="4"/>
      <c r="AK67" s="4"/>
      <c r="AL67" s="35"/>
      <c r="AM67" s="4"/>
      <c r="AN67" s="4"/>
      <c r="AO67" s="4"/>
    </row>
    <row r="68" spans="1:41" s="43" customFormat="1" x14ac:dyDescent="0.3">
      <c r="B68" s="17"/>
      <c r="C68" s="35"/>
      <c r="D68" s="35"/>
      <c r="E68" s="55"/>
      <c r="F68" s="56"/>
      <c r="G68" s="57"/>
      <c r="H68" s="35"/>
      <c r="I68" s="4"/>
      <c r="J68" s="4"/>
      <c r="K68" s="4"/>
      <c r="L68" s="4"/>
      <c r="M68" s="4"/>
      <c r="N68" s="35"/>
      <c r="O68" s="4"/>
      <c r="P68" s="4"/>
      <c r="Q68" s="4"/>
      <c r="R68" s="4"/>
      <c r="S68" s="4"/>
      <c r="T68" s="35"/>
      <c r="U68" s="4"/>
      <c r="V68" s="4"/>
      <c r="W68" s="4"/>
      <c r="X68" s="4"/>
      <c r="Y68" s="4"/>
      <c r="Z68" s="35"/>
      <c r="AA68" s="4"/>
      <c r="AB68" s="4"/>
      <c r="AC68" s="4"/>
      <c r="AD68" s="4"/>
      <c r="AE68" s="4"/>
      <c r="AF68" s="35"/>
      <c r="AG68" s="4"/>
      <c r="AH68" s="4"/>
      <c r="AI68" s="4"/>
      <c r="AJ68" s="4"/>
      <c r="AK68" s="4"/>
      <c r="AL68" s="35"/>
      <c r="AM68" s="4"/>
      <c r="AN68" s="4"/>
      <c r="AO68" s="4"/>
    </row>
    <row r="69" spans="1:41" s="43" customFormat="1" x14ac:dyDescent="0.3">
      <c r="B69" s="17"/>
      <c r="C69" s="35"/>
      <c r="D69" s="35"/>
      <c r="E69" s="55"/>
      <c r="F69" s="56"/>
      <c r="G69" s="57"/>
      <c r="H69" s="35"/>
      <c r="I69" s="4"/>
      <c r="J69" s="4"/>
      <c r="K69" s="4"/>
      <c r="L69" s="4"/>
      <c r="M69" s="4"/>
      <c r="N69" s="35"/>
      <c r="O69" s="4"/>
      <c r="P69" s="4"/>
      <c r="Q69" s="4"/>
      <c r="R69" s="4"/>
      <c r="S69" s="4"/>
      <c r="T69" s="35"/>
      <c r="U69" s="4"/>
      <c r="V69" s="4"/>
      <c r="W69" s="4"/>
      <c r="X69" s="4"/>
      <c r="Y69" s="4"/>
      <c r="Z69" s="35"/>
      <c r="AA69" s="4"/>
      <c r="AB69" s="4"/>
      <c r="AC69" s="4"/>
      <c r="AD69" s="4"/>
      <c r="AE69" s="4"/>
      <c r="AF69" s="35"/>
      <c r="AG69" s="4"/>
      <c r="AH69" s="4"/>
      <c r="AI69" s="4"/>
      <c r="AJ69" s="4"/>
      <c r="AK69" s="4"/>
      <c r="AL69" s="35"/>
      <c r="AM69" s="4"/>
      <c r="AN69" s="4"/>
      <c r="AO69" s="4"/>
    </row>
    <row r="70" spans="1:41" s="43" customFormat="1" x14ac:dyDescent="0.3">
      <c r="B70" s="17"/>
      <c r="C70" s="35"/>
      <c r="D70" s="35"/>
      <c r="E70" s="55"/>
      <c r="F70" s="56"/>
      <c r="G70" s="57"/>
      <c r="H70" s="35"/>
      <c r="I70" s="4"/>
      <c r="J70" s="4"/>
      <c r="K70" s="4"/>
      <c r="L70" s="4"/>
      <c r="M70" s="4"/>
      <c r="N70" s="35"/>
      <c r="O70" s="4"/>
      <c r="P70" s="4"/>
      <c r="Q70" s="4"/>
      <c r="R70" s="4"/>
      <c r="S70" s="4"/>
      <c r="T70" s="35"/>
      <c r="U70" s="4"/>
      <c r="V70" s="4"/>
      <c r="W70" s="4"/>
      <c r="X70" s="4"/>
      <c r="Y70" s="4"/>
      <c r="Z70" s="35"/>
      <c r="AA70" s="4"/>
      <c r="AB70" s="4"/>
      <c r="AC70" s="4"/>
      <c r="AD70" s="4"/>
      <c r="AE70" s="4"/>
      <c r="AF70" s="35"/>
      <c r="AG70" s="4"/>
      <c r="AH70" s="4"/>
      <c r="AI70" s="4"/>
      <c r="AJ70" s="4"/>
      <c r="AK70" s="4"/>
      <c r="AL70" s="35"/>
      <c r="AM70" s="4"/>
      <c r="AN70" s="4"/>
      <c r="AO70" s="4"/>
    </row>
    <row r="71" spans="1:41" hidden="1" x14ac:dyDescent="0.3">
      <c r="C71" t="s">
        <v>21</v>
      </c>
      <c r="E71" s="43"/>
    </row>
    <row r="72" spans="1:41" hidden="1" x14ac:dyDescent="0.3">
      <c r="C72">
        <v>2</v>
      </c>
      <c r="E72" s="43"/>
    </row>
    <row r="73" spans="1:41" hidden="1" x14ac:dyDescent="0.3">
      <c r="C73">
        <v>1</v>
      </c>
      <c r="E73" s="43"/>
    </row>
    <row r="74" spans="1:41" hidden="1" x14ac:dyDescent="0.3">
      <c r="C74">
        <v>0</v>
      </c>
      <c r="E74" s="43"/>
    </row>
    <row r="75" spans="1:41" hidden="1" x14ac:dyDescent="0.3">
      <c r="C75">
        <v>-1</v>
      </c>
      <c r="E75" s="43"/>
    </row>
    <row r="76" spans="1:41" hidden="1" x14ac:dyDescent="0.3">
      <c r="C76">
        <v>-2</v>
      </c>
      <c r="E76" s="43"/>
    </row>
    <row r="77" spans="1:41" hidden="1" x14ac:dyDescent="0.3">
      <c r="E77" s="43"/>
    </row>
    <row r="78" spans="1:41" hidden="1" x14ac:dyDescent="0.3">
      <c r="E78" s="43"/>
      <c r="F78" s="9"/>
      <c r="G78" s="9"/>
      <c r="H78" s="9"/>
    </row>
    <row r="79" spans="1:41" hidden="1" x14ac:dyDescent="0.3">
      <c r="A79" s="36" t="s">
        <v>77</v>
      </c>
      <c r="B79" s="47" t="s">
        <v>88</v>
      </c>
      <c r="C79" s="51" t="s">
        <v>294</v>
      </c>
      <c r="D79" s="9"/>
      <c r="E79" s="43"/>
      <c r="H79" s="13"/>
    </row>
    <row r="80" spans="1:41" hidden="1" x14ac:dyDescent="0.3">
      <c r="A80" s="13"/>
      <c r="B80" s="52" t="s">
        <v>109</v>
      </c>
      <c r="C80" s="47" t="s">
        <v>178</v>
      </c>
      <c r="D80" s="37"/>
      <c r="E80" s="43"/>
      <c r="H80" s="13"/>
    </row>
    <row r="81" spans="1:9" hidden="1" x14ac:dyDescent="0.3">
      <c r="A81" s="13"/>
      <c r="B81" s="52" t="s">
        <v>79</v>
      </c>
      <c r="C81" s="47" t="s">
        <v>179</v>
      </c>
      <c r="D81" s="37"/>
      <c r="E81" s="43"/>
      <c r="H81" s="13"/>
    </row>
    <row r="82" spans="1:9" hidden="1" x14ac:dyDescent="0.3">
      <c r="A82" s="13"/>
      <c r="B82" s="52" t="s">
        <v>80</v>
      </c>
      <c r="C82" s="47" t="s">
        <v>180</v>
      </c>
      <c r="D82" s="37"/>
      <c r="E82" s="43"/>
      <c r="H82" s="13"/>
    </row>
    <row r="83" spans="1:9" hidden="1" x14ac:dyDescent="0.3">
      <c r="A83" s="13"/>
      <c r="B83" s="52" t="s">
        <v>78</v>
      </c>
      <c r="C83" s="47" t="s">
        <v>181</v>
      </c>
      <c r="D83" s="37"/>
      <c r="E83" s="43"/>
      <c r="H83" s="13"/>
    </row>
    <row r="84" spans="1:9" hidden="1" x14ac:dyDescent="0.3">
      <c r="A84" s="13"/>
      <c r="B84" s="52" t="s">
        <v>110</v>
      </c>
      <c r="C84" s="52" t="s">
        <v>182</v>
      </c>
      <c r="D84" s="39"/>
      <c r="E84" s="43"/>
      <c r="H84" s="13"/>
    </row>
    <row r="85" spans="1:9" hidden="1" x14ac:dyDescent="0.3">
      <c r="A85" s="13"/>
      <c r="B85" s="52" t="s">
        <v>81</v>
      </c>
      <c r="C85" s="47" t="s">
        <v>183</v>
      </c>
      <c r="D85" s="37"/>
      <c r="E85" s="43"/>
      <c r="H85" s="13"/>
    </row>
    <row r="86" spans="1:9" hidden="1" x14ac:dyDescent="0.3">
      <c r="A86" s="13"/>
      <c r="B86" s="52" t="s">
        <v>146</v>
      </c>
      <c r="C86" s="47" t="s">
        <v>184</v>
      </c>
      <c r="D86" s="37"/>
      <c r="E86" s="43"/>
      <c r="H86" s="37"/>
      <c r="I86" s="37"/>
    </row>
    <row r="87" spans="1:9" hidden="1" x14ac:dyDescent="0.3">
      <c r="A87" s="37"/>
      <c r="B87" s="47"/>
      <c r="C87" s="51"/>
      <c r="D87" s="9"/>
      <c r="E87" s="43"/>
    </row>
    <row r="88" spans="1:9" hidden="1" x14ac:dyDescent="0.3">
      <c r="A88" s="36" t="s">
        <v>19</v>
      </c>
      <c r="B88" s="48" t="s">
        <v>88</v>
      </c>
      <c r="C88" s="53" t="s">
        <v>294</v>
      </c>
      <c r="D88" s="42"/>
      <c r="E88" s="43"/>
      <c r="H88" s="36"/>
      <c r="I88" s="37"/>
    </row>
    <row r="89" spans="1:9" hidden="1" x14ac:dyDescent="0.3">
      <c r="A89" s="13"/>
      <c r="B89" s="52" t="s">
        <v>111</v>
      </c>
      <c r="C89" s="47" t="s">
        <v>185</v>
      </c>
      <c r="D89" s="37"/>
      <c r="E89" s="43"/>
      <c r="H89" s="13"/>
    </row>
    <row r="90" spans="1:9" hidden="1" x14ac:dyDescent="0.3">
      <c r="A90" s="13"/>
      <c r="B90" s="52" t="s">
        <v>75</v>
      </c>
      <c r="C90" s="47" t="s">
        <v>186</v>
      </c>
      <c r="D90" s="37"/>
      <c r="E90" s="43"/>
      <c r="H90" s="13"/>
    </row>
    <row r="91" spans="1:9" hidden="1" x14ac:dyDescent="0.3">
      <c r="A91" s="13"/>
      <c r="B91" s="52" t="s">
        <v>74</v>
      </c>
      <c r="C91" s="47" t="s">
        <v>187</v>
      </c>
      <c r="D91" s="37"/>
      <c r="E91" s="43"/>
      <c r="H91" s="13"/>
    </row>
    <row r="92" spans="1:9" hidden="1" x14ac:dyDescent="0.3">
      <c r="A92" s="13"/>
      <c r="B92" s="52" t="s">
        <v>76</v>
      </c>
      <c r="C92" s="47" t="s">
        <v>188</v>
      </c>
      <c r="D92" s="37"/>
      <c r="E92" s="43"/>
      <c r="H92" s="13"/>
    </row>
    <row r="93" spans="1:9" hidden="1" x14ac:dyDescent="0.3">
      <c r="A93" s="37"/>
      <c r="B93" s="47"/>
      <c r="C93" s="51"/>
      <c r="D93" s="9"/>
      <c r="E93" s="43"/>
      <c r="H93" s="37"/>
      <c r="I93" s="37"/>
    </row>
    <row r="94" spans="1:9" hidden="1" x14ac:dyDescent="0.3">
      <c r="A94" s="36" t="s">
        <v>18</v>
      </c>
      <c r="B94" s="48" t="s">
        <v>88</v>
      </c>
      <c r="C94" s="53" t="s">
        <v>294</v>
      </c>
      <c r="D94" s="42"/>
      <c r="E94" s="43"/>
      <c r="H94" s="36"/>
      <c r="I94" s="37"/>
    </row>
    <row r="95" spans="1:9" hidden="1" x14ac:dyDescent="0.3">
      <c r="A95" s="13"/>
      <c r="B95" s="52" t="s">
        <v>61</v>
      </c>
      <c r="C95" s="47" t="s">
        <v>189</v>
      </c>
      <c r="D95" s="37"/>
      <c r="E95" s="43"/>
      <c r="H95" s="13"/>
    </row>
    <row r="96" spans="1:9" hidden="1" x14ac:dyDescent="0.3">
      <c r="A96" s="13"/>
      <c r="B96" s="52" t="s">
        <v>62</v>
      </c>
      <c r="C96" s="47" t="s">
        <v>190</v>
      </c>
      <c r="D96" s="37"/>
      <c r="E96" s="43"/>
      <c r="H96" s="13"/>
    </row>
    <row r="97" spans="1:9" hidden="1" x14ac:dyDescent="0.3">
      <c r="A97" s="13"/>
      <c r="B97" s="52" t="s">
        <v>112</v>
      </c>
      <c r="C97" s="47" t="s">
        <v>191</v>
      </c>
      <c r="D97" s="37"/>
      <c r="E97" s="43"/>
      <c r="H97" s="13"/>
    </row>
    <row r="98" spans="1:9" hidden="1" x14ac:dyDescent="0.3">
      <c r="A98" s="13"/>
      <c r="B98" s="52" t="s">
        <v>63</v>
      </c>
      <c r="C98" s="47" t="s">
        <v>192</v>
      </c>
      <c r="D98" s="37"/>
      <c r="E98" s="43"/>
      <c r="H98" s="13"/>
    </row>
    <row r="99" spans="1:9" hidden="1" x14ac:dyDescent="0.3">
      <c r="A99" s="13"/>
      <c r="B99" s="52" t="s">
        <v>113</v>
      </c>
      <c r="C99" s="47" t="s">
        <v>193</v>
      </c>
      <c r="D99" s="37"/>
      <c r="E99" s="43"/>
      <c r="H99" s="13"/>
    </row>
    <row r="100" spans="1:9" hidden="1" x14ac:dyDescent="0.3">
      <c r="A100" s="13"/>
      <c r="B100" s="52" t="s">
        <v>114</v>
      </c>
      <c r="C100" s="47" t="s">
        <v>194</v>
      </c>
      <c r="D100" s="37"/>
      <c r="E100" s="43"/>
      <c r="H100" s="13"/>
    </row>
    <row r="101" spans="1:9" hidden="1" x14ac:dyDescent="0.3">
      <c r="A101" s="13"/>
      <c r="B101" s="52" t="s">
        <v>147</v>
      </c>
      <c r="C101" s="47" t="s">
        <v>195</v>
      </c>
      <c r="D101" s="37"/>
      <c r="E101" s="43"/>
      <c r="H101" s="13"/>
    </row>
    <row r="102" spans="1:9" hidden="1" x14ac:dyDescent="0.3">
      <c r="A102" s="13"/>
      <c r="B102" s="52" t="s">
        <v>148</v>
      </c>
      <c r="C102" s="47" t="s">
        <v>196</v>
      </c>
      <c r="D102" s="37"/>
      <c r="E102" s="43"/>
      <c r="H102" s="13"/>
    </row>
    <row r="103" spans="1:9" hidden="1" x14ac:dyDescent="0.3">
      <c r="A103" s="13"/>
      <c r="B103" s="52" t="s">
        <v>115</v>
      </c>
      <c r="C103" s="52" t="s">
        <v>197</v>
      </c>
      <c r="D103" s="39"/>
      <c r="E103" s="43"/>
      <c r="H103" s="13"/>
    </row>
    <row r="104" spans="1:9" hidden="1" x14ac:dyDescent="0.3">
      <c r="A104" s="13"/>
      <c r="B104" s="52" t="s">
        <v>116</v>
      </c>
      <c r="C104" s="47" t="s">
        <v>198</v>
      </c>
      <c r="D104" s="37"/>
      <c r="E104" s="43"/>
      <c r="H104" s="13"/>
    </row>
    <row r="105" spans="1:9" hidden="1" x14ac:dyDescent="0.3">
      <c r="A105" s="13"/>
      <c r="B105" s="52" t="s">
        <v>149</v>
      </c>
      <c r="C105" s="47" t="s">
        <v>199</v>
      </c>
      <c r="D105" s="37"/>
      <c r="E105" s="43"/>
      <c r="H105" s="13"/>
    </row>
    <row r="106" spans="1:9" hidden="1" x14ac:dyDescent="0.3">
      <c r="A106" s="37"/>
      <c r="B106" s="47"/>
      <c r="C106" s="49"/>
      <c r="E106" s="43"/>
      <c r="H106" s="37"/>
      <c r="I106" s="37"/>
    </row>
    <row r="107" spans="1:9" hidden="1" x14ac:dyDescent="0.3">
      <c r="A107" s="36" t="s">
        <v>117</v>
      </c>
      <c r="B107" s="48" t="s">
        <v>88</v>
      </c>
      <c r="C107" s="53" t="s">
        <v>294</v>
      </c>
      <c r="D107" s="42"/>
      <c r="E107" s="43"/>
      <c r="H107" s="36"/>
      <c r="I107" s="37"/>
    </row>
    <row r="108" spans="1:9" hidden="1" x14ac:dyDescent="0.3">
      <c r="A108" s="13"/>
      <c r="B108" s="52" t="s">
        <v>51</v>
      </c>
      <c r="C108" s="47" t="s">
        <v>200</v>
      </c>
      <c r="D108" s="37"/>
      <c r="E108" s="43"/>
      <c r="H108" s="13"/>
    </row>
    <row r="109" spans="1:9" hidden="1" x14ac:dyDescent="0.3">
      <c r="A109" s="13"/>
      <c r="B109" s="52" t="s">
        <v>118</v>
      </c>
      <c r="C109" s="47" t="s">
        <v>201</v>
      </c>
      <c r="D109" s="37"/>
      <c r="E109" s="43"/>
      <c r="H109" s="13"/>
    </row>
    <row r="110" spans="1:9" hidden="1" x14ac:dyDescent="0.3">
      <c r="A110" s="13"/>
      <c r="B110" s="52" t="s">
        <v>150</v>
      </c>
      <c r="C110" s="47" t="s">
        <v>202</v>
      </c>
      <c r="D110" s="37"/>
      <c r="E110" s="43"/>
      <c r="H110" s="13"/>
    </row>
    <row r="111" spans="1:9" hidden="1" x14ac:dyDescent="0.3">
      <c r="A111" s="13"/>
      <c r="B111" s="52" t="s">
        <v>50</v>
      </c>
      <c r="C111" s="47" t="s">
        <v>203</v>
      </c>
      <c r="D111" s="37"/>
      <c r="E111" s="43"/>
      <c r="H111" s="13"/>
    </row>
    <row r="112" spans="1:9" hidden="1" x14ac:dyDescent="0.3">
      <c r="A112" s="37"/>
      <c r="B112" s="47"/>
      <c r="C112" s="47"/>
      <c r="D112" s="37"/>
      <c r="E112" s="43"/>
      <c r="H112" s="37"/>
    </row>
    <row r="113" spans="1:8" hidden="1" x14ac:dyDescent="0.3">
      <c r="A113" s="38" t="s">
        <v>105</v>
      </c>
      <c r="B113" s="48" t="s">
        <v>88</v>
      </c>
      <c r="C113" s="53" t="s">
        <v>294</v>
      </c>
      <c r="D113" s="42"/>
      <c r="E113" s="43"/>
      <c r="H113" s="38"/>
    </row>
    <row r="114" spans="1:8" hidden="1" x14ac:dyDescent="0.3">
      <c r="A114" s="13"/>
      <c r="B114" s="52" t="s">
        <v>46</v>
      </c>
      <c r="C114" s="47" t="s">
        <v>204</v>
      </c>
      <c r="D114" s="37"/>
      <c r="E114" s="43"/>
      <c r="H114" s="13"/>
    </row>
    <row r="115" spans="1:8" hidden="1" x14ac:dyDescent="0.3">
      <c r="A115" s="13"/>
      <c r="B115" s="52" t="s">
        <v>47</v>
      </c>
      <c r="C115" s="47" t="s">
        <v>205</v>
      </c>
      <c r="D115" s="37"/>
      <c r="E115" s="43"/>
      <c r="H115" s="13"/>
    </row>
    <row r="116" spans="1:8" hidden="1" x14ac:dyDescent="0.3">
      <c r="A116" s="13"/>
      <c r="B116" s="52" t="s">
        <v>49</v>
      </c>
      <c r="C116" s="47" t="s">
        <v>206</v>
      </c>
      <c r="D116" s="37"/>
      <c r="E116" s="43"/>
      <c r="H116" s="13"/>
    </row>
    <row r="117" spans="1:8" hidden="1" x14ac:dyDescent="0.3">
      <c r="A117" s="13"/>
      <c r="B117" s="52" t="s">
        <v>48</v>
      </c>
      <c r="C117" s="47" t="s">
        <v>207</v>
      </c>
      <c r="D117" s="37"/>
      <c r="E117" s="43"/>
      <c r="H117" s="13"/>
    </row>
    <row r="118" spans="1:8" hidden="1" x14ac:dyDescent="0.3">
      <c r="A118" s="13"/>
      <c r="B118" s="52" t="s">
        <v>119</v>
      </c>
      <c r="C118" s="47" t="s">
        <v>208</v>
      </c>
      <c r="D118" s="37"/>
      <c r="E118" s="43"/>
      <c r="H118" s="13"/>
    </row>
    <row r="119" spans="1:8" hidden="1" x14ac:dyDescent="0.3">
      <c r="A119" s="37"/>
      <c r="B119" s="47"/>
      <c r="C119" s="47"/>
      <c r="D119" s="37"/>
      <c r="E119" s="43"/>
      <c r="H119" s="37"/>
    </row>
    <row r="120" spans="1:8" hidden="1" x14ac:dyDescent="0.3">
      <c r="A120" s="38" t="s">
        <v>120</v>
      </c>
      <c r="B120" s="48" t="s">
        <v>88</v>
      </c>
      <c r="C120" s="53" t="s">
        <v>294</v>
      </c>
      <c r="D120" s="42"/>
      <c r="E120" s="43"/>
      <c r="H120" s="38"/>
    </row>
    <row r="121" spans="1:8" hidden="1" x14ac:dyDescent="0.3">
      <c r="A121" s="13"/>
      <c r="B121" s="52" t="s">
        <v>151</v>
      </c>
      <c r="C121" s="47" t="s">
        <v>209</v>
      </c>
      <c r="D121" s="37"/>
      <c r="E121" s="43"/>
      <c r="H121" s="13"/>
    </row>
    <row r="122" spans="1:8" hidden="1" x14ac:dyDescent="0.3">
      <c r="A122" s="13"/>
      <c r="B122" s="52" t="s">
        <v>121</v>
      </c>
      <c r="C122" s="47" t="s">
        <v>210</v>
      </c>
      <c r="D122" s="37"/>
      <c r="E122" s="43"/>
      <c r="H122" s="13"/>
    </row>
    <row r="123" spans="1:8" hidden="1" x14ac:dyDescent="0.3">
      <c r="A123" s="13"/>
      <c r="B123" s="52" t="s">
        <v>122</v>
      </c>
      <c r="C123" s="47" t="s">
        <v>211</v>
      </c>
      <c r="D123" s="37"/>
      <c r="E123" s="43"/>
      <c r="H123" s="13"/>
    </row>
    <row r="124" spans="1:8" hidden="1" x14ac:dyDescent="0.3">
      <c r="A124" s="13"/>
      <c r="B124" s="52" t="s">
        <v>123</v>
      </c>
      <c r="C124" s="47" t="s">
        <v>212</v>
      </c>
      <c r="D124" s="37"/>
      <c r="E124" s="43"/>
      <c r="H124" s="13"/>
    </row>
    <row r="125" spans="1:8" hidden="1" x14ac:dyDescent="0.3">
      <c r="A125" s="13"/>
      <c r="B125" s="52"/>
      <c r="C125" s="47"/>
      <c r="D125" s="37"/>
      <c r="E125" s="43"/>
      <c r="H125" s="13"/>
    </row>
    <row r="126" spans="1:8" hidden="1" x14ac:dyDescent="0.3">
      <c r="A126" s="38" t="s">
        <v>52</v>
      </c>
      <c r="B126" s="48" t="s">
        <v>88</v>
      </c>
      <c r="C126" s="53" t="s">
        <v>294</v>
      </c>
      <c r="D126" s="42"/>
      <c r="E126" s="43"/>
      <c r="H126" s="38"/>
    </row>
    <row r="127" spans="1:8" hidden="1" x14ac:dyDescent="0.3">
      <c r="A127" s="13"/>
      <c r="B127" s="52" t="s">
        <v>152</v>
      </c>
      <c r="C127" s="47" t="s">
        <v>213</v>
      </c>
      <c r="D127" s="37"/>
      <c r="E127" s="43"/>
      <c r="H127" s="13"/>
    </row>
    <row r="128" spans="1:8" hidden="1" x14ac:dyDescent="0.3">
      <c r="A128" s="13"/>
      <c r="B128" s="52" t="s">
        <v>124</v>
      </c>
      <c r="C128" s="47" t="s">
        <v>214</v>
      </c>
      <c r="D128" s="37"/>
      <c r="E128" s="43"/>
      <c r="H128" s="13"/>
    </row>
    <row r="129" spans="1:8" hidden="1" x14ac:dyDescent="0.3">
      <c r="A129" s="13"/>
      <c r="B129" s="52" t="s">
        <v>56</v>
      </c>
      <c r="C129" s="47" t="s">
        <v>215</v>
      </c>
      <c r="D129" s="37"/>
      <c r="E129" s="43"/>
      <c r="H129" s="13"/>
    </row>
    <row r="130" spans="1:8" hidden="1" x14ac:dyDescent="0.3">
      <c r="A130" s="13"/>
      <c r="B130" s="52" t="s">
        <v>55</v>
      </c>
      <c r="C130" s="47" t="s">
        <v>216</v>
      </c>
      <c r="D130" s="37"/>
      <c r="E130" s="43"/>
      <c r="H130" s="13"/>
    </row>
    <row r="131" spans="1:8" hidden="1" x14ac:dyDescent="0.3">
      <c r="A131" s="13"/>
      <c r="B131" s="52" t="s">
        <v>153</v>
      </c>
      <c r="C131" s="47" t="s">
        <v>217</v>
      </c>
      <c r="D131" s="37"/>
      <c r="E131" s="43"/>
      <c r="H131" s="13"/>
    </row>
    <row r="132" spans="1:8" hidden="1" x14ac:dyDescent="0.3">
      <c r="A132" s="13"/>
      <c r="B132" s="52" t="s">
        <v>53</v>
      </c>
      <c r="C132" s="47" t="s">
        <v>218</v>
      </c>
      <c r="D132" s="37"/>
      <c r="E132" s="43"/>
      <c r="H132" s="13"/>
    </row>
    <row r="133" spans="1:8" hidden="1" x14ac:dyDescent="0.3">
      <c r="A133" s="13"/>
      <c r="B133" s="52" t="s">
        <v>125</v>
      </c>
      <c r="C133" s="47" t="s">
        <v>219</v>
      </c>
      <c r="D133" s="37"/>
      <c r="E133" s="43"/>
      <c r="H133" s="13"/>
    </row>
    <row r="134" spans="1:8" hidden="1" x14ac:dyDescent="0.3">
      <c r="A134" s="13"/>
      <c r="B134" s="52" t="s">
        <v>54</v>
      </c>
      <c r="C134" s="47" t="s">
        <v>220</v>
      </c>
      <c r="D134" s="37"/>
      <c r="E134" s="43"/>
      <c r="H134" s="13"/>
    </row>
    <row r="135" spans="1:8" hidden="1" x14ac:dyDescent="0.3">
      <c r="A135" s="37"/>
      <c r="B135" s="47"/>
      <c r="C135" s="47"/>
      <c r="D135" s="37"/>
      <c r="E135" s="43"/>
      <c r="H135" s="37"/>
    </row>
    <row r="136" spans="1:8" hidden="1" x14ac:dyDescent="0.3">
      <c r="A136" s="38" t="s">
        <v>57</v>
      </c>
      <c r="B136" s="48" t="s">
        <v>88</v>
      </c>
      <c r="C136" s="53" t="s">
        <v>294</v>
      </c>
      <c r="D136" s="42"/>
      <c r="E136" s="43"/>
      <c r="H136" s="38"/>
    </row>
    <row r="137" spans="1:8" hidden="1" x14ac:dyDescent="0.3">
      <c r="A137" s="13"/>
      <c r="B137" s="52" t="s">
        <v>59</v>
      </c>
      <c r="C137" s="47" t="s">
        <v>221</v>
      </c>
      <c r="D137" s="37"/>
      <c r="E137" s="43"/>
      <c r="H137" s="13"/>
    </row>
    <row r="138" spans="1:8" hidden="1" x14ac:dyDescent="0.3">
      <c r="A138" s="13"/>
      <c r="B138" s="52" t="s">
        <v>58</v>
      </c>
      <c r="C138" s="47" t="s">
        <v>222</v>
      </c>
      <c r="D138" s="37"/>
      <c r="E138" s="43"/>
      <c r="H138" s="13"/>
    </row>
    <row r="139" spans="1:8" hidden="1" x14ac:dyDescent="0.3">
      <c r="A139" s="13"/>
      <c r="B139" s="52" t="s">
        <v>154</v>
      </c>
      <c r="C139" s="47" t="s">
        <v>223</v>
      </c>
      <c r="D139" s="37"/>
      <c r="E139" s="43"/>
      <c r="H139" s="13"/>
    </row>
    <row r="140" spans="1:8" hidden="1" x14ac:dyDescent="0.3">
      <c r="A140" s="13"/>
      <c r="B140" s="52" t="s">
        <v>155</v>
      </c>
      <c r="C140" s="47" t="s">
        <v>224</v>
      </c>
      <c r="D140" s="37"/>
      <c r="E140" s="43"/>
      <c r="H140" s="13"/>
    </row>
    <row r="141" spans="1:8" hidden="1" x14ac:dyDescent="0.3">
      <c r="A141" s="13"/>
      <c r="B141" s="52" t="s">
        <v>60</v>
      </c>
      <c r="C141" s="47" t="s">
        <v>225</v>
      </c>
      <c r="D141" s="37"/>
      <c r="E141" s="43"/>
      <c r="H141" s="13"/>
    </row>
    <row r="142" spans="1:8" hidden="1" x14ac:dyDescent="0.3">
      <c r="A142" s="37"/>
      <c r="B142" s="47"/>
      <c r="C142" s="47"/>
      <c r="D142" s="37"/>
      <c r="E142" s="43"/>
      <c r="H142" s="37"/>
    </row>
    <row r="143" spans="1:8" hidden="1" x14ac:dyDescent="0.3">
      <c r="A143" s="36" t="s">
        <v>126</v>
      </c>
      <c r="B143" s="48" t="s">
        <v>88</v>
      </c>
      <c r="C143" s="53" t="s">
        <v>294</v>
      </c>
      <c r="D143" s="42"/>
      <c r="E143" s="43"/>
      <c r="H143" s="36"/>
    </row>
    <row r="144" spans="1:8" hidden="1" x14ac:dyDescent="0.3">
      <c r="A144" s="13"/>
      <c r="B144" s="52" t="s">
        <v>156</v>
      </c>
      <c r="C144" s="47" t="s">
        <v>226</v>
      </c>
      <c r="D144" s="37"/>
      <c r="E144" s="43"/>
      <c r="H144" s="13"/>
    </row>
    <row r="145" spans="1:8" hidden="1" x14ac:dyDescent="0.3">
      <c r="A145" s="13"/>
      <c r="B145" s="52" t="s">
        <v>157</v>
      </c>
      <c r="C145" s="47" t="s">
        <v>227</v>
      </c>
      <c r="D145" s="37"/>
      <c r="E145" s="43"/>
      <c r="H145" s="13"/>
    </row>
    <row r="146" spans="1:8" hidden="1" x14ac:dyDescent="0.3">
      <c r="A146" s="13"/>
      <c r="B146" s="52" t="s">
        <v>158</v>
      </c>
      <c r="C146" s="47" t="s">
        <v>228</v>
      </c>
      <c r="D146" s="37"/>
      <c r="E146" s="43"/>
      <c r="H146" s="13"/>
    </row>
    <row r="147" spans="1:8" hidden="1" x14ac:dyDescent="0.3">
      <c r="A147" s="13"/>
      <c r="B147" s="52" t="s">
        <v>42</v>
      </c>
      <c r="C147" s="47" t="s">
        <v>229</v>
      </c>
      <c r="D147" s="37"/>
      <c r="E147" s="43"/>
      <c r="H147" s="13"/>
    </row>
    <row r="148" spans="1:8" hidden="1" x14ac:dyDescent="0.3">
      <c r="A148" s="13"/>
      <c r="B148" s="52" t="s">
        <v>127</v>
      </c>
      <c r="C148" s="47" t="s">
        <v>230</v>
      </c>
      <c r="D148" s="37"/>
      <c r="E148" s="43"/>
      <c r="H148" s="13"/>
    </row>
    <row r="149" spans="1:8" hidden="1" x14ac:dyDescent="0.3">
      <c r="A149" s="13"/>
      <c r="B149" s="52" t="s">
        <v>128</v>
      </c>
      <c r="C149" s="47" t="s">
        <v>231</v>
      </c>
      <c r="D149" s="37"/>
      <c r="E149" s="43"/>
      <c r="H149" s="13"/>
    </row>
    <row r="150" spans="1:8" hidden="1" x14ac:dyDescent="0.3">
      <c r="A150" s="13"/>
      <c r="B150" s="52" t="s">
        <v>41</v>
      </c>
      <c r="C150" s="47" t="s">
        <v>232</v>
      </c>
      <c r="D150" s="37"/>
      <c r="E150" s="43"/>
      <c r="H150" s="13"/>
    </row>
    <row r="151" spans="1:8" hidden="1" x14ac:dyDescent="0.3">
      <c r="A151" s="13"/>
      <c r="B151" s="52" t="s">
        <v>129</v>
      </c>
      <c r="C151" s="47" t="s">
        <v>233</v>
      </c>
      <c r="D151" s="37"/>
      <c r="E151" s="43"/>
      <c r="H151" s="13"/>
    </row>
    <row r="152" spans="1:8" hidden="1" x14ac:dyDescent="0.3">
      <c r="A152" s="37"/>
      <c r="B152" s="47"/>
      <c r="C152" s="47"/>
      <c r="D152" s="37"/>
      <c r="E152" s="43"/>
      <c r="H152" s="37"/>
    </row>
    <row r="153" spans="1:8" hidden="1" x14ac:dyDescent="0.3">
      <c r="A153" s="38" t="s">
        <v>130</v>
      </c>
      <c r="B153" s="48" t="s">
        <v>88</v>
      </c>
      <c r="C153" s="53" t="s">
        <v>294</v>
      </c>
      <c r="D153" s="42"/>
      <c r="E153" s="43"/>
      <c r="H153" s="38"/>
    </row>
    <row r="154" spans="1:8" hidden="1" x14ac:dyDescent="0.3">
      <c r="A154" s="13"/>
      <c r="B154" s="52" t="s">
        <v>131</v>
      </c>
      <c r="C154" s="47" t="s">
        <v>234</v>
      </c>
      <c r="D154" s="37"/>
      <c r="E154" s="43"/>
      <c r="H154" s="13"/>
    </row>
    <row r="155" spans="1:8" hidden="1" x14ac:dyDescent="0.3">
      <c r="A155" s="13"/>
      <c r="B155" s="52" t="s">
        <v>159</v>
      </c>
      <c r="C155" s="47" t="s">
        <v>235</v>
      </c>
      <c r="D155" s="37"/>
      <c r="E155" s="43"/>
      <c r="H155" s="13"/>
    </row>
    <row r="156" spans="1:8" hidden="1" x14ac:dyDescent="0.3">
      <c r="A156" s="13"/>
      <c r="B156" s="52" t="s">
        <v>160</v>
      </c>
      <c r="C156" s="47" t="s">
        <v>236</v>
      </c>
      <c r="D156" s="37"/>
      <c r="E156" s="43"/>
      <c r="H156" s="13"/>
    </row>
    <row r="157" spans="1:8" hidden="1" x14ac:dyDescent="0.3">
      <c r="A157" s="13"/>
      <c r="B157" s="52" t="s">
        <v>161</v>
      </c>
      <c r="C157" s="47" t="s">
        <v>237</v>
      </c>
      <c r="D157" s="37"/>
      <c r="E157" s="43"/>
      <c r="H157" s="13"/>
    </row>
    <row r="158" spans="1:8" hidden="1" x14ac:dyDescent="0.3">
      <c r="A158" s="13"/>
      <c r="B158" s="52" t="s">
        <v>162</v>
      </c>
      <c r="C158" s="47" t="s">
        <v>238</v>
      </c>
      <c r="D158" s="37"/>
      <c r="E158" s="43"/>
      <c r="H158" s="13"/>
    </row>
    <row r="159" spans="1:8" hidden="1" x14ac:dyDescent="0.3">
      <c r="A159" s="13"/>
      <c r="B159" s="52" t="s">
        <v>163</v>
      </c>
      <c r="C159" s="52" t="s">
        <v>239</v>
      </c>
      <c r="D159" s="39"/>
      <c r="E159" s="43"/>
      <c r="H159" s="13"/>
    </row>
    <row r="160" spans="1:8" hidden="1" x14ac:dyDescent="0.3">
      <c r="A160" s="13"/>
      <c r="B160" s="52" t="s">
        <v>164</v>
      </c>
      <c r="C160" s="52" t="s">
        <v>240</v>
      </c>
      <c r="D160" s="39"/>
      <c r="E160" s="43"/>
      <c r="H160" s="13"/>
    </row>
    <row r="161" spans="1:8" hidden="1" x14ac:dyDescent="0.3">
      <c r="A161" s="13"/>
      <c r="B161" s="52" t="s">
        <v>43</v>
      </c>
      <c r="C161" s="47" t="s">
        <v>241</v>
      </c>
      <c r="D161" s="37"/>
      <c r="E161" s="43"/>
      <c r="H161" s="13"/>
    </row>
    <row r="162" spans="1:8" hidden="1" x14ac:dyDescent="0.3">
      <c r="A162" s="13"/>
      <c r="B162" s="52" t="s">
        <v>165</v>
      </c>
      <c r="C162" s="52" t="s">
        <v>242</v>
      </c>
      <c r="D162" s="39"/>
      <c r="E162" s="43"/>
      <c r="H162" s="13"/>
    </row>
    <row r="163" spans="1:8" hidden="1" x14ac:dyDescent="0.3">
      <c r="A163" s="13"/>
      <c r="B163" s="52" t="s">
        <v>166</v>
      </c>
      <c r="C163" s="52" t="s">
        <v>243</v>
      </c>
      <c r="D163" s="39"/>
      <c r="E163" s="43"/>
      <c r="H163" s="13"/>
    </row>
    <row r="164" spans="1:8" hidden="1" x14ac:dyDescent="0.3">
      <c r="A164" s="13"/>
      <c r="B164" s="52" t="s">
        <v>44</v>
      </c>
      <c r="C164" s="47" t="s">
        <v>244</v>
      </c>
      <c r="D164" s="37"/>
      <c r="E164" s="43"/>
      <c r="H164" s="13"/>
    </row>
    <row r="165" spans="1:8" hidden="1" x14ac:dyDescent="0.3">
      <c r="A165" s="13"/>
      <c r="B165" s="52" t="s">
        <v>45</v>
      </c>
      <c r="C165" s="52" t="s">
        <v>245</v>
      </c>
      <c r="D165" s="39"/>
      <c r="E165" s="43"/>
      <c r="H165" s="13"/>
    </row>
    <row r="166" spans="1:8" hidden="1" x14ac:dyDescent="0.3">
      <c r="A166" s="37"/>
      <c r="B166" s="47"/>
      <c r="C166" s="47"/>
      <c r="D166" s="37"/>
      <c r="E166" s="43"/>
      <c r="H166" s="37"/>
    </row>
    <row r="167" spans="1:8" hidden="1" x14ac:dyDescent="0.3">
      <c r="A167" s="36" t="s">
        <v>20</v>
      </c>
      <c r="B167" s="48" t="s">
        <v>88</v>
      </c>
      <c r="C167" s="53" t="s">
        <v>294</v>
      </c>
      <c r="D167" s="42"/>
      <c r="E167" s="43"/>
      <c r="H167" s="36"/>
    </row>
    <row r="168" spans="1:8" hidden="1" x14ac:dyDescent="0.3">
      <c r="A168" s="13"/>
      <c r="B168" s="52" t="s">
        <v>64</v>
      </c>
      <c r="C168" s="47" t="s">
        <v>246</v>
      </c>
      <c r="D168" s="37"/>
      <c r="E168" s="43"/>
      <c r="H168" s="13"/>
    </row>
    <row r="169" spans="1:8" hidden="1" x14ac:dyDescent="0.3">
      <c r="A169" s="13"/>
      <c r="B169" s="52" t="s">
        <v>167</v>
      </c>
      <c r="C169" s="47" t="s">
        <v>247</v>
      </c>
      <c r="D169" s="37"/>
      <c r="E169" s="43"/>
      <c r="H169" s="13"/>
    </row>
    <row r="170" spans="1:8" hidden="1" x14ac:dyDescent="0.3">
      <c r="A170" s="13"/>
      <c r="B170" s="52" t="s">
        <v>168</v>
      </c>
      <c r="C170" s="47" t="s">
        <v>248</v>
      </c>
      <c r="D170" s="37"/>
      <c r="E170" s="43"/>
      <c r="H170" s="13"/>
    </row>
    <row r="171" spans="1:8" hidden="1" x14ac:dyDescent="0.3">
      <c r="A171" s="13"/>
      <c r="B171" s="52" t="s">
        <v>65</v>
      </c>
      <c r="C171" s="47" t="s">
        <v>249</v>
      </c>
      <c r="D171" s="37"/>
      <c r="E171" s="43"/>
      <c r="H171" s="13"/>
    </row>
    <row r="172" spans="1:8" hidden="1" x14ac:dyDescent="0.3">
      <c r="A172" s="13"/>
      <c r="B172" s="52" t="s">
        <v>132</v>
      </c>
      <c r="C172" s="47" t="s">
        <v>250</v>
      </c>
      <c r="D172" s="37"/>
      <c r="E172" s="43"/>
      <c r="H172" s="13"/>
    </row>
    <row r="173" spans="1:8" hidden="1" x14ac:dyDescent="0.3">
      <c r="A173" s="13"/>
      <c r="B173" s="52" t="s">
        <v>68</v>
      </c>
      <c r="C173" s="47" t="s">
        <v>251</v>
      </c>
      <c r="D173" s="37"/>
      <c r="E173" s="43"/>
      <c r="H173" s="13"/>
    </row>
    <row r="174" spans="1:8" hidden="1" x14ac:dyDescent="0.3">
      <c r="A174" s="13"/>
      <c r="B174" s="52" t="s">
        <v>169</v>
      </c>
      <c r="C174" s="47" t="s">
        <v>252</v>
      </c>
      <c r="D174" s="37"/>
      <c r="E174" s="43"/>
      <c r="H174" s="13"/>
    </row>
    <row r="175" spans="1:8" hidden="1" x14ac:dyDescent="0.3">
      <c r="A175" s="13"/>
      <c r="B175" s="52"/>
      <c r="C175" s="47"/>
      <c r="D175" s="37"/>
      <c r="E175" s="43"/>
      <c r="H175" s="13"/>
    </row>
    <row r="176" spans="1:8" hidden="1" x14ac:dyDescent="0.3">
      <c r="A176" s="38" t="s">
        <v>108</v>
      </c>
      <c r="B176" s="48" t="s">
        <v>88</v>
      </c>
      <c r="C176" s="53" t="s">
        <v>294</v>
      </c>
      <c r="D176" s="42"/>
      <c r="E176" s="43"/>
      <c r="H176" s="38"/>
    </row>
    <row r="177" spans="1:8" hidden="1" x14ac:dyDescent="0.3">
      <c r="A177" s="13"/>
      <c r="B177" s="52" t="s">
        <v>66</v>
      </c>
      <c r="C177" s="47" t="s">
        <v>253</v>
      </c>
      <c r="D177" s="37"/>
      <c r="E177" s="43"/>
      <c r="H177" s="13"/>
    </row>
    <row r="178" spans="1:8" hidden="1" x14ac:dyDescent="0.3">
      <c r="A178" s="13"/>
      <c r="B178" s="52" t="s">
        <v>67</v>
      </c>
      <c r="C178" s="47" t="s">
        <v>254</v>
      </c>
      <c r="D178" s="37"/>
      <c r="E178" s="43"/>
      <c r="H178" s="13"/>
    </row>
    <row r="179" spans="1:8" hidden="1" x14ac:dyDescent="0.3">
      <c r="A179" s="13"/>
      <c r="B179" s="52" t="s">
        <v>133</v>
      </c>
      <c r="C179" s="47" t="s">
        <v>255</v>
      </c>
      <c r="D179" s="37"/>
      <c r="E179" s="43"/>
      <c r="H179" s="13"/>
    </row>
    <row r="180" spans="1:8" hidden="1" x14ac:dyDescent="0.3">
      <c r="A180" s="13"/>
      <c r="B180" s="52" t="s">
        <v>170</v>
      </c>
      <c r="C180" s="47" t="s">
        <v>256</v>
      </c>
      <c r="D180" s="37"/>
      <c r="E180" s="43"/>
      <c r="H180" s="13"/>
    </row>
    <row r="181" spans="1:8" hidden="1" x14ac:dyDescent="0.3">
      <c r="A181" s="13"/>
      <c r="B181" s="52" t="s">
        <v>70</v>
      </c>
      <c r="C181" s="47" t="s">
        <v>257</v>
      </c>
      <c r="D181" s="37"/>
      <c r="E181" s="43"/>
      <c r="H181" s="13"/>
    </row>
    <row r="182" spans="1:8" hidden="1" x14ac:dyDescent="0.3">
      <c r="A182" s="13"/>
      <c r="B182" s="52" t="s">
        <v>69</v>
      </c>
      <c r="C182" s="47" t="s">
        <v>258</v>
      </c>
      <c r="D182" s="37"/>
      <c r="E182" s="43"/>
      <c r="H182" s="13"/>
    </row>
    <row r="183" spans="1:8" hidden="1" x14ac:dyDescent="0.3">
      <c r="A183" s="13"/>
      <c r="B183" s="52" t="s">
        <v>134</v>
      </c>
      <c r="C183" s="47" t="s">
        <v>259</v>
      </c>
      <c r="D183" s="37"/>
      <c r="E183" s="43"/>
      <c r="H183" s="13"/>
    </row>
    <row r="184" spans="1:8" hidden="1" x14ac:dyDescent="0.3">
      <c r="A184" s="13"/>
      <c r="B184" s="52" t="s">
        <v>171</v>
      </c>
      <c r="C184" s="47" t="s">
        <v>260</v>
      </c>
      <c r="D184" s="37"/>
      <c r="E184" s="43"/>
      <c r="H184" s="13"/>
    </row>
    <row r="185" spans="1:8" hidden="1" x14ac:dyDescent="0.3">
      <c r="A185" s="37"/>
      <c r="B185" s="47"/>
      <c r="C185" s="47"/>
      <c r="D185" s="37"/>
      <c r="E185" s="43"/>
      <c r="H185" s="37"/>
    </row>
    <row r="186" spans="1:8" hidden="1" x14ac:dyDescent="0.3">
      <c r="A186" s="38" t="s">
        <v>107</v>
      </c>
      <c r="B186" s="48" t="s">
        <v>88</v>
      </c>
      <c r="C186" s="53" t="s">
        <v>294</v>
      </c>
      <c r="D186" s="42"/>
      <c r="E186" s="43"/>
      <c r="H186" s="38"/>
    </row>
    <row r="187" spans="1:8" hidden="1" x14ac:dyDescent="0.3">
      <c r="A187" s="13"/>
      <c r="B187" s="52" t="s">
        <v>135</v>
      </c>
      <c r="C187" s="47" t="s">
        <v>261</v>
      </c>
      <c r="D187" s="37"/>
      <c r="E187" s="43"/>
      <c r="H187" s="13"/>
    </row>
    <row r="188" spans="1:8" hidden="1" x14ac:dyDescent="0.3">
      <c r="A188" s="13"/>
      <c r="B188" s="52" t="s">
        <v>71</v>
      </c>
      <c r="C188" s="47" t="s">
        <v>262</v>
      </c>
      <c r="D188" s="37"/>
      <c r="E188" s="43"/>
      <c r="H188" s="13"/>
    </row>
    <row r="189" spans="1:8" hidden="1" x14ac:dyDescent="0.3">
      <c r="A189" s="13"/>
      <c r="B189" s="52" t="s">
        <v>72</v>
      </c>
      <c r="C189" s="47" t="s">
        <v>263</v>
      </c>
      <c r="D189" s="37"/>
      <c r="E189" s="43"/>
      <c r="H189" s="13"/>
    </row>
    <row r="190" spans="1:8" hidden="1" x14ac:dyDescent="0.3">
      <c r="A190" s="13"/>
      <c r="B190" s="52" t="s">
        <v>136</v>
      </c>
      <c r="C190" s="47" t="s">
        <v>264</v>
      </c>
      <c r="D190" s="37"/>
      <c r="E190" s="43"/>
      <c r="H190" s="13"/>
    </row>
    <row r="191" spans="1:8" hidden="1" x14ac:dyDescent="0.3">
      <c r="A191" s="13"/>
      <c r="B191" s="47"/>
      <c r="C191" s="47"/>
      <c r="D191" s="37"/>
      <c r="E191" s="43"/>
      <c r="H191" s="13"/>
    </row>
    <row r="192" spans="1:8" hidden="1" x14ac:dyDescent="0.3">
      <c r="A192" s="38" t="s">
        <v>106</v>
      </c>
      <c r="B192" s="48" t="s">
        <v>88</v>
      </c>
      <c r="C192" s="53" t="s">
        <v>294</v>
      </c>
      <c r="D192" s="42"/>
      <c r="E192" s="43"/>
      <c r="H192" s="38"/>
    </row>
    <row r="193" spans="1:8" hidden="1" x14ac:dyDescent="0.3">
      <c r="A193" s="13"/>
      <c r="B193" s="52" t="s">
        <v>172</v>
      </c>
      <c r="C193" s="47" t="s">
        <v>265</v>
      </c>
      <c r="D193" s="37"/>
      <c r="E193" s="43"/>
      <c r="H193" s="13"/>
    </row>
    <row r="194" spans="1:8" hidden="1" x14ac:dyDescent="0.3">
      <c r="A194" s="13"/>
      <c r="B194" s="52" t="s">
        <v>73</v>
      </c>
      <c r="C194" s="47" t="s">
        <v>266</v>
      </c>
      <c r="D194" s="37"/>
      <c r="E194" s="43"/>
      <c r="H194" s="13"/>
    </row>
    <row r="195" spans="1:8" hidden="1" x14ac:dyDescent="0.3">
      <c r="A195" s="13"/>
      <c r="B195" s="52" t="s">
        <v>137</v>
      </c>
      <c r="C195" s="47" t="s">
        <v>267</v>
      </c>
      <c r="D195" s="37"/>
      <c r="E195" s="43"/>
      <c r="H195" s="13"/>
    </row>
    <row r="196" spans="1:8" hidden="1" x14ac:dyDescent="0.3">
      <c r="A196" s="37"/>
      <c r="B196" s="47"/>
      <c r="C196" s="47"/>
      <c r="D196" s="37"/>
      <c r="E196" s="43"/>
      <c r="H196" s="37"/>
    </row>
    <row r="197" spans="1:8" hidden="1" x14ac:dyDescent="0.3">
      <c r="A197" s="38" t="s">
        <v>37</v>
      </c>
      <c r="B197" s="48" t="s">
        <v>88</v>
      </c>
      <c r="C197" s="53" t="s">
        <v>294</v>
      </c>
      <c r="D197" s="42"/>
      <c r="E197" s="43"/>
      <c r="H197" s="38"/>
    </row>
    <row r="198" spans="1:8" hidden="1" x14ac:dyDescent="0.3">
      <c r="A198" s="13"/>
      <c r="B198" s="52" t="s">
        <v>138</v>
      </c>
      <c r="C198" s="47" t="s">
        <v>268</v>
      </c>
      <c r="D198" s="37"/>
      <c r="E198" s="43"/>
      <c r="H198" s="13"/>
    </row>
    <row r="199" spans="1:8" hidden="1" x14ac:dyDescent="0.3">
      <c r="A199" s="13"/>
      <c r="B199" s="52" t="s">
        <v>38</v>
      </c>
      <c r="C199" s="47" t="s">
        <v>269</v>
      </c>
      <c r="D199" s="37"/>
      <c r="E199" s="43"/>
      <c r="H199" s="13"/>
    </row>
    <row r="200" spans="1:8" hidden="1" x14ac:dyDescent="0.3">
      <c r="A200" s="13"/>
      <c r="B200" s="52" t="s">
        <v>39</v>
      </c>
      <c r="C200" s="47" t="s">
        <v>270</v>
      </c>
      <c r="D200" s="37"/>
      <c r="E200" s="43"/>
      <c r="H200" s="13"/>
    </row>
    <row r="201" spans="1:8" hidden="1" x14ac:dyDescent="0.3">
      <c r="A201" s="13"/>
      <c r="B201" s="52" t="s">
        <v>139</v>
      </c>
      <c r="C201" s="47" t="s">
        <v>271</v>
      </c>
      <c r="D201" s="37"/>
      <c r="E201" s="43"/>
      <c r="H201" s="13"/>
    </row>
    <row r="202" spans="1:8" hidden="1" x14ac:dyDescent="0.3">
      <c r="A202" s="13"/>
      <c r="B202" s="52" t="s">
        <v>40</v>
      </c>
      <c r="C202" s="47" t="s">
        <v>272</v>
      </c>
      <c r="D202" s="37"/>
      <c r="E202" s="43"/>
      <c r="H202" s="13"/>
    </row>
    <row r="203" spans="1:8" hidden="1" x14ac:dyDescent="0.3">
      <c r="A203" s="13"/>
      <c r="B203" s="52" t="s">
        <v>140</v>
      </c>
      <c r="C203" s="47" t="s">
        <v>273</v>
      </c>
      <c r="D203" s="37"/>
      <c r="E203" s="43"/>
      <c r="H203" s="13"/>
    </row>
    <row r="204" spans="1:8" hidden="1" x14ac:dyDescent="0.3">
      <c r="A204" s="13"/>
      <c r="B204" s="52" t="s">
        <v>141</v>
      </c>
      <c r="C204" s="47" t="s">
        <v>274</v>
      </c>
      <c r="D204" s="37"/>
      <c r="E204" s="43"/>
      <c r="H204" s="13"/>
    </row>
    <row r="205" spans="1:8" hidden="1" x14ac:dyDescent="0.3">
      <c r="A205" s="37"/>
      <c r="B205" s="47"/>
      <c r="C205" s="47"/>
      <c r="D205" s="37"/>
      <c r="E205" s="43"/>
      <c r="H205" s="37"/>
    </row>
    <row r="206" spans="1:8" hidden="1" x14ac:dyDescent="0.3">
      <c r="A206" s="38" t="s">
        <v>22</v>
      </c>
      <c r="B206" s="48" t="s">
        <v>88</v>
      </c>
      <c r="C206" s="53" t="s">
        <v>294</v>
      </c>
      <c r="D206" s="42"/>
      <c r="E206" s="43"/>
      <c r="H206" s="38"/>
    </row>
    <row r="207" spans="1:8" hidden="1" x14ac:dyDescent="0.3">
      <c r="A207" s="13"/>
      <c r="B207" s="52" t="s">
        <v>23</v>
      </c>
      <c r="C207" s="47" t="s">
        <v>275</v>
      </c>
      <c r="D207" s="37"/>
      <c r="E207" s="43"/>
      <c r="H207" s="13"/>
    </row>
    <row r="208" spans="1:8" hidden="1" x14ac:dyDescent="0.3">
      <c r="A208" s="13"/>
      <c r="B208" s="52" t="s">
        <v>25</v>
      </c>
      <c r="C208" s="47" t="s">
        <v>276</v>
      </c>
      <c r="D208" s="37"/>
      <c r="E208" s="43"/>
      <c r="H208" s="13"/>
    </row>
    <row r="209" spans="1:8" hidden="1" x14ac:dyDescent="0.3">
      <c r="A209" s="13"/>
      <c r="B209" s="52" t="s">
        <v>142</v>
      </c>
      <c r="C209" s="47" t="s">
        <v>277</v>
      </c>
      <c r="D209" s="37"/>
      <c r="E209" s="43"/>
      <c r="H209" s="13"/>
    </row>
    <row r="210" spans="1:8" hidden="1" x14ac:dyDescent="0.3">
      <c r="A210" s="13"/>
      <c r="B210" s="52" t="s">
        <v>24</v>
      </c>
      <c r="C210" s="47" t="s">
        <v>278</v>
      </c>
      <c r="D210" s="37"/>
      <c r="E210" s="43"/>
      <c r="H210" s="13"/>
    </row>
    <row r="211" spans="1:8" hidden="1" x14ac:dyDescent="0.3">
      <c r="A211" s="13"/>
      <c r="B211" s="54" t="s">
        <v>173</v>
      </c>
      <c r="C211" s="50" t="s">
        <v>279</v>
      </c>
      <c r="D211" s="13"/>
      <c r="E211" s="43"/>
      <c r="H211" s="13"/>
    </row>
    <row r="212" spans="1:8" hidden="1" x14ac:dyDescent="0.3">
      <c r="A212" s="13"/>
      <c r="B212" s="52" t="s">
        <v>26</v>
      </c>
      <c r="C212" s="47" t="s">
        <v>280</v>
      </c>
      <c r="D212" s="37"/>
      <c r="E212" s="43"/>
      <c r="H212" s="13"/>
    </row>
    <row r="213" spans="1:8" hidden="1" x14ac:dyDescent="0.3">
      <c r="A213" s="13"/>
      <c r="B213" s="52" t="s">
        <v>27</v>
      </c>
      <c r="C213" s="47" t="s">
        <v>281</v>
      </c>
      <c r="D213" s="37"/>
      <c r="E213" s="43"/>
      <c r="H213" s="13"/>
    </row>
    <row r="214" spans="1:8" hidden="1" x14ac:dyDescent="0.3">
      <c r="A214" s="37"/>
      <c r="B214" s="47"/>
      <c r="C214" s="47"/>
      <c r="D214" s="37"/>
      <c r="E214" s="43"/>
      <c r="H214" s="37"/>
    </row>
    <row r="215" spans="1:8" hidden="1" x14ac:dyDescent="0.3">
      <c r="A215" s="38" t="s">
        <v>143</v>
      </c>
      <c r="B215" s="48" t="s">
        <v>88</v>
      </c>
      <c r="C215" s="53" t="s">
        <v>294</v>
      </c>
      <c r="D215" s="42"/>
      <c r="E215" s="43"/>
      <c r="H215" s="38"/>
    </row>
    <row r="216" spans="1:8" hidden="1" x14ac:dyDescent="0.3">
      <c r="A216" s="13"/>
      <c r="B216" s="52" t="s">
        <v>29</v>
      </c>
      <c r="C216" s="52" t="s">
        <v>282</v>
      </c>
      <c r="D216" s="39"/>
      <c r="E216" s="43"/>
      <c r="H216" s="13"/>
    </row>
    <row r="217" spans="1:8" hidden="1" x14ac:dyDescent="0.3">
      <c r="A217" s="13"/>
      <c r="B217" s="52" t="s">
        <v>31</v>
      </c>
      <c r="C217" s="47" t="s">
        <v>283</v>
      </c>
      <c r="D217" s="37"/>
      <c r="E217" s="43"/>
      <c r="H217" s="13"/>
    </row>
    <row r="218" spans="1:8" hidden="1" x14ac:dyDescent="0.3">
      <c r="A218" s="13"/>
      <c r="B218" s="52" t="s">
        <v>28</v>
      </c>
      <c r="C218" s="47" t="s">
        <v>284</v>
      </c>
      <c r="D218" s="37"/>
      <c r="E218" s="43"/>
      <c r="H218" s="13"/>
    </row>
    <row r="219" spans="1:8" hidden="1" x14ac:dyDescent="0.3">
      <c r="A219" s="13"/>
      <c r="B219" s="52" t="s">
        <v>36</v>
      </c>
      <c r="C219" s="47" t="s">
        <v>285</v>
      </c>
      <c r="D219" s="37"/>
      <c r="E219" s="43"/>
      <c r="H219" s="13"/>
    </row>
    <row r="220" spans="1:8" hidden="1" x14ac:dyDescent="0.3">
      <c r="A220" s="13"/>
      <c r="B220" s="52" t="s">
        <v>30</v>
      </c>
      <c r="C220" s="47" t="s">
        <v>286</v>
      </c>
      <c r="D220" s="37"/>
      <c r="E220" s="43"/>
      <c r="H220" s="13"/>
    </row>
    <row r="221" spans="1:8" hidden="1" x14ac:dyDescent="0.3">
      <c r="A221" s="13"/>
      <c r="B221" s="54" t="s">
        <v>144</v>
      </c>
      <c r="C221" s="50" t="s">
        <v>287</v>
      </c>
      <c r="D221" s="13"/>
      <c r="E221" s="43"/>
      <c r="H221" s="13"/>
    </row>
    <row r="222" spans="1:8" hidden="1" x14ac:dyDescent="0.3">
      <c r="A222" s="13"/>
      <c r="B222" s="52"/>
      <c r="C222" s="47"/>
      <c r="D222" s="37"/>
      <c r="E222" s="43"/>
      <c r="H222" s="13"/>
    </row>
    <row r="223" spans="1:8" hidden="1" x14ac:dyDescent="0.3">
      <c r="A223" s="38" t="s">
        <v>104</v>
      </c>
      <c r="B223" s="48" t="s">
        <v>88</v>
      </c>
      <c r="C223" s="53" t="s">
        <v>294</v>
      </c>
      <c r="D223" s="42"/>
      <c r="E223" s="43"/>
      <c r="H223" s="38"/>
    </row>
    <row r="224" spans="1:8" hidden="1" x14ac:dyDescent="0.3">
      <c r="A224" s="13"/>
      <c r="B224" s="52" t="s">
        <v>32</v>
      </c>
      <c r="C224" s="47" t="s">
        <v>288</v>
      </c>
      <c r="D224" s="37"/>
      <c r="E224" s="43"/>
      <c r="H224" s="13"/>
    </row>
    <row r="225" spans="1:9" hidden="1" x14ac:dyDescent="0.3">
      <c r="A225" s="13"/>
      <c r="B225" s="52" t="s">
        <v>34</v>
      </c>
      <c r="C225" s="47" t="s">
        <v>289</v>
      </c>
      <c r="D225" s="37"/>
      <c r="E225" s="43"/>
      <c r="H225" s="13"/>
    </row>
    <row r="226" spans="1:9" hidden="1" x14ac:dyDescent="0.3">
      <c r="A226" s="13"/>
      <c r="B226" s="52" t="s">
        <v>35</v>
      </c>
      <c r="C226" s="47" t="s">
        <v>290</v>
      </c>
      <c r="D226" s="37"/>
      <c r="E226" s="43"/>
      <c r="H226" s="13"/>
    </row>
    <row r="227" spans="1:9" hidden="1" x14ac:dyDescent="0.3">
      <c r="A227" s="13"/>
      <c r="B227" s="52" t="s">
        <v>174</v>
      </c>
      <c r="C227" s="47" t="s">
        <v>291</v>
      </c>
      <c r="D227" s="37"/>
      <c r="E227" s="43"/>
      <c r="H227" s="13"/>
    </row>
    <row r="228" spans="1:9" hidden="1" x14ac:dyDescent="0.3">
      <c r="A228" s="13"/>
      <c r="B228" s="54" t="s">
        <v>145</v>
      </c>
      <c r="C228" s="50" t="s">
        <v>292</v>
      </c>
      <c r="D228" s="13"/>
      <c r="E228" s="43"/>
      <c r="H228" s="13"/>
    </row>
    <row r="229" spans="1:9" hidden="1" x14ac:dyDescent="0.3">
      <c r="A229" s="13"/>
      <c r="B229" s="52" t="s">
        <v>33</v>
      </c>
      <c r="C229" s="47" t="s">
        <v>293</v>
      </c>
      <c r="D229" s="37"/>
      <c r="E229" s="43"/>
      <c r="H229" s="13"/>
    </row>
    <row r="230" spans="1:9" hidden="1" x14ac:dyDescent="0.3">
      <c r="B230" s="49"/>
      <c r="C230" s="49"/>
      <c r="E230" s="43"/>
    </row>
    <row r="231" spans="1:9" hidden="1" x14ac:dyDescent="0.3">
      <c r="B231" s="49"/>
      <c r="C231" s="49"/>
      <c r="E231" s="43"/>
    </row>
    <row r="232" spans="1:9" hidden="1" x14ac:dyDescent="0.3">
      <c r="A232" s="38" t="s">
        <v>17</v>
      </c>
      <c r="B232" s="48" t="s">
        <v>88</v>
      </c>
      <c r="C232" s="53" t="s">
        <v>294</v>
      </c>
      <c r="D232" s="42"/>
      <c r="E232" s="43"/>
    </row>
    <row r="233" spans="1:9" hidden="1" x14ac:dyDescent="0.3">
      <c r="B233" s="52" t="s">
        <v>152</v>
      </c>
      <c r="C233" s="47" t="s">
        <v>213</v>
      </c>
      <c r="D233" s="37"/>
      <c r="E233" s="43"/>
      <c r="I233" s="39"/>
    </row>
    <row r="234" spans="1:9" hidden="1" x14ac:dyDescent="0.3">
      <c r="B234" s="52" t="s">
        <v>59</v>
      </c>
      <c r="C234" s="47" t="s">
        <v>221</v>
      </c>
      <c r="D234" s="37"/>
      <c r="E234" s="43"/>
      <c r="I234" s="39"/>
    </row>
    <row r="235" spans="1:9" hidden="1" x14ac:dyDescent="0.3">
      <c r="B235" s="52" t="s">
        <v>124</v>
      </c>
      <c r="C235" s="47" t="s">
        <v>214</v>
      </c>
      <c r="D235" s="37"/>
      <c r="E235" s="43"/>
      <c r="I235" s="39"/>
    </row>
    <row r="236" spans="1:9" hidden="1" x14ac:dyDescent="0.3">
      <c r="B236" s="52" t="s">
        <v>58</v>
      </c>
      <c r="C236" s="47" t="s">
        <v>222</v>
      </c>
      <c r="D236" s="37"/>
      <c r="E236" s="43"/>
      <c r="I236" s="39"/>
    </row>
    <row r="237" spans="1:9" hidden="1" x14ac:dyDescent="0.3">
      <c r="B237" s="52" t="s">
        <v>56</v>
      </c>
      <c r="C237" s="47" t="s">
        <v>215</v>
      </c>
      <c r="D237" s="37"/>
      <c r="E237" s="43"/>
      <c r="I237" s="39"/>
    </row>
    <row r="238" spans="1:9" hidden="1" x14ac:dyDescent="0.3">
      <c r="B238" s="52" t="s">
        <v>154</v>
      </c>
      <c r="C238" s="47" t="s">
        <v>223</v>
      </c>
      <c r="D238" s="37"/>
      <c r="E238" s="43"/>
      <c r="I238" s="39"/>
    </row>
    <row r="239" spans="1:9" hidden="1" x14ac:dyDescent="0.3">
      <c r="B239" s="52" t="s">
        <v>55</v>
      </c>
      <c r="C239" s="47" t="s">
        <v>216</v>
      </c>
      <c r="D239" s="37"/>
      <c r="E239" s="43"/>
      <c r="I239" s="39"/>
    </row>
    <row r="240" spans="1:9" hidden="1" x14ac:dyDescent="0.3">
      <c r="B240" s="52" t="s">
        <v>155</v>
      </c>
      <c r="C240" s="47" t="s">
        <v>224</v>
      </c>
      <c r="D240" s="37"/>
      <c r="E240" s="43"/>
      <c r="I240" s="39"/>
    </row>
    <row r="241" spans="1:11" hidden="1" x14ac:dyDescent="0.3">
      <c r="B241" s="52" t="s">
        <v>153</v>
      </c>
      <c r="C241" s="47" t="s">
        <v>217</v>
      </c>
      <c r="D241" s="37"/>
      <c r="E241" s="43"/>
      <c r="I241" s="37"/>
      <c r="K241" s="37"/>
    </row>
    <row r="242" spans="1:11" hidden="1" x14ac:dyDescent="0.3">
      <c r="B242" s="52" t="s">
        <v>60</v>
      </c>
      <c r="C242" s="47" t="s">
        <v>225</v>
      </c>
      <c r="D242" s="37"/>
      <c r="E242" s="43"/>
      <c r="I242" s="37"/>
      <c r="K242" s="37"/>
    </row>
    <row r="243" spans="1:11" hidden="1" x14ac:dyDescent="0.3">
      <c r="B243" s="52" t="s">
        <v>53</v>
      </c>
      <c r="C243" s="47" t="s">
        <v>218</v>
      </c>
      <c r="D243" s="37"/>
      <c r="E243" s="43"/>
      <c r="I243" s="39"/>
    </row>
    <row r="244" spans="1:11" hidden="1" x14ac:dyDescent="0.3">
      <c r="B244" s="52" t="s">
        <v>125</v>
      </c>
      <c r="C244" s="47" t="s">
        <v>219</v>
      </c>
      <c r="D244" s="37"/>
      <c r="E244" s="43"/>
      <c r="I244" s="39"/>
    </row>
    <row r="245" spans="1:11" hidden="1" x14ac:dyDescent="0.3">
      <c r="B245" s="52" t="s">
        <v>54</v>
      </c>
      <c r="C245" s="47" t="s">
        <v>220</v>
      </c>
      <c r="D245" s="37"/>
      <c r="E245" s="43"/>
      <c r="I245" s="39"/>
    </row>
    <row r="246" spans="1:11" hidden="1" x14ac:dyDescent="0.3">
      <c r="B246" s="48" t="s">
        <v>88</v>
      </c>
      <c r="C246" s="53" t="s">
        <v>294</v>
      </c>
      <c r="D246" s="42"/>
      <c r="E246" s="43"/>
      <c r="I246" s="39"/>
    </row>
    <row r="247" spans="1:11" hidden="1" x14ac:dyDescent="0.3">
      <c r="A247" s="38" t="s">
        <v>176</v>
      </c>
      <c r="B247" s="52" t="s">
        <v>29</v>
      </c>
      <c r="C247" s="52" t="s">
        <v>282</v>
      </c>
      <c r="D247" s="39"/>
      <c r="E247" s="43"/>
      <c r="I247" s="39"/>
    </row>
    <row r="248" spans="1:11" hidden="1" x14ac:dyDescent="0.3">
      <c r="B248" s="52" t="s">
        <v>32</v>
      </c>
      <c r="C248" s="47" t="s">
        <v>288</v>
      </c>
      <c r="D248" s="37"/>
      <c r="E248" s="43"/>
      <c r="I248" s="39"/>
    </row>
    <row r="249" spans="1:11" hidden="1" x14ac:dyDescent="0.3">
      <c r="B249" s="52" t="s">
        <v>31</v>
      </c>
      <c r="C249" s="47" t="s">
        <v>283</v>
      </c>
      <c r="D249" s="37"/>
      <c r="E249" s="43"/>
      <c r="I249" s="39"/>
    </row>
    <row r="250" spans="1:11" hidden="1" x14ac:dyDescent="0.3">
      <c r="B250" s="52" t="s">
        <v>34</v>
      </c>
      <c r="C250" s="47" t="s">
        <v>289</v>
      </c>
      <c r="D250" s="37"/>
      <c r="E250" s="44"/>
      <c r="I250" s="39"/>
    </row>
    <row r="251" spans="1:11" hidden="1" x14ac:dyDescent="0.3">
      <c r="B251" s="52" t="s">
        <v>28</v>
      </c>
      <c r="C251" s="47" t="s">
        <v>284</v>
      </c>
      <c r="D251" s="37"/>
      <c r="E251" s="45"/>
      <c r="I251" s="39"/>
    </row>
    <row r="252" spans="1:11" hidden="1" x14ac:dyDescent="0.3">
      <c r="B252" s="52" t="s">
        <v>35</v>
      </c>
      <c r="C252" s="47" t="s">
        <v>290</v>
      </c>
      <c r="D252" s="37"/>
      <c r="E252" s="44"/>
      <c r="I252" s="40"/>
    </row>
    <row r="253" spans="1:11" hidden="1" x14ac:dyDescent="0.3">
      <c r="B253" s="52" t="s">
        <v>36</v>
      </c>
      <c r="C253" s="47" t="s">
        <v>285</v>
      </c>
      <c r="D253" s="37"/>
      <c r="E253" s="45"/>
      <c r="I253" s="39"/>
      <c r="K253" s="37"/>
    </row>
    <row r="254" spans="1:11" hidden="1" x14ac:dyDescent="0.3">
      <c r="B254" s="52" t="s">
        <v>174</v>
      </c>
      <c r="C254" s="47" t="s">
        <v>291</v>
      </c>
      <c r="D254" s="37"/>
      <c r="E254" s="43"/>
      <c r="I254" s="37"/>
      <c r="K254" s="37"/>
    </row>
    <row r="255" spans="1:11" hidden="1" x14ac:dyDescent="0.3">
      <c r="B255" s="52" t="s">
        <v>30</v>
      </c>
      <c r="C255" s="47" t="s">
        <v>286</v>
      </c>
      <c r="D255" s="37"/>
      <c r="E255" s="45"/>
      <c r="I255" s="39"/>
    </row>
    <row r="256" spans="1:11" hidden="1" x14ac:dyDescent="0.3">
      <c r="B256" s="54" t="s">
        <v>145</v>
      </c>
      <c r="C256" s="50" t="s">
        <v>292</v>
      </c>
      <c r="D256" s="13"/>
      <c r="E256" s="46"/>
      <c r="I256" s="39"/>
    </row>
    <row r="257" spans="1:9" hidden="1" x14ac:dyDescent="0.3">
      <c r="B257" s="54" t="s">
        <v>144</v>
      </c>
      <c r="C257" s="50" t="s">
        <v>287</v>
      </c>
      <c r="D257" s="13"/>
      <c r="E257" s="45"/>
      <c r="I257" s="39"/>
    </row>
    <row r="258" spans="1:9" hidden="1" x14ac:dyDescent="0.3">
      <c r="B258" s="52" t="s">
        <v>33</v>
      </c>
      <c r="C258" s="47" t="s">
        <v>293</v>
      </c>
      <c r="D258" s="37"/>
      <c r="E258" s="46"/>
      <c r="I258" s="39"/>
    </row>
    <row r="259" spans="1:9" hidden="1" x14ac:dyDescent="0.3">
      <c r="B259" s="48" t="s">
        <v>88</v>
      </c>
      <c r="C259" s="53" t="s">
        <v>294</v>
      </c>
      <c r="D259" s="42"/>
      <c r="E259" s="45"/>
      <c r="I259" s="40"/>
    </row>
    <row r="260" spans="1:9" hidden="1" x14ac:dyDescent="0.3">
      <c r="A260" s="38" t="s">
        <v>175</v>
      </c>
      <c r="B260" s="52" t="s">
        <v>138</v>
      </c>
      <c r="C260" s="47" t="s">
        <v>268</v>
      </c>
      <c r="D260" s="37"/>
      <c r="E260" s="46"/>
      <c r="I260" s="39"/>
    </row>
    <row r="261" spans="1:9" hidden="1" x14ac:dyDescent="0.3">
      <c r="B261" s="52" t="s">
        <v>152</v>
      </c>
      <c r="C261" s="47" t="s">
        <v>213</v>
      </c>
      <c r="D261" s="37"/>
      <c r="E261" s="45"/>
      <c r="I261" s="39"/>
    </row>
    <row r="262" spans="1:9" hidden="1" x14ac:dyDescent="0.3">
      <c r="B262" s="52" t="s">
        <v>38</v>
      </c>
      <c r="C262" s="47" t="s">
        <v>269</v>
      </c>
      <c r="D262" s="37"/>
      <c r="E262" s="46"/>
      <c r="I262" s="39"/>
    </row>
    <row r="263" spans="1:9" hidden="1" x14ac:dyDescent="0.3">
      <c r="B263" s="52" t="s">
        <v>59</v>
      </c>
      <c r="C263" s="47" t="s">
        <v>221</v>
      </c>
      <c r="D263" s="37"/>
      <c r="E263" s="45"/>
      <c r="I263" s="39"/>
    </row>
    <row r="264" spans="1:9" hidden="1" x14ac:dyDescent="0.3">
      <c r="B264" s="52" t="s">
        <v>39</v>
      </c>
      <c r="C264" s="47" t="s">
        <v>270</v>
      </c>
      <c r="D264" s="37"/>
      <c r="E264" s="46"/>
      <c r="I264" s="39"/>
    </row>
    <row r="265" spans="1:9" hidden="1" x14ac:dyDescent="0.3">
      <c r="B265" s="52" t="s">
        <v>124</v>
      </c>
      <c r="C265" s="47" t="s">
        <v>214</v>
      </c>
      <c r="D265" s="37"/>
      <c r="E265" s="45"/>
      <c r="I265" s="39"/>
    </row>
    <row r="266" spans="1:9" hidden="1" x14ac:dyDescent="0.3">
      <c r="B266" s="52" t="s">
        <v>139</v>
      </c>
      <c r="C266" s="47" t="s">
        <v>271</v>
      </c>
      <c r="D266" s="37"/>
      <c r="E266" s="46"/>
      <c r="I266" s="39"/>
    </row>
    <row r="267" spans="1:9" hidden="1" x14ac:dyDescent="0.3">
      <c r="B267" s="52" t="s">
        <v>58</v>
      </c>
      <c r="C267" s="47" t="s">
        <v>222</v>
      </c>
      <c r="D267" s="37"/>
      <c r="E267" s="45"/>
    </row>
    <row r="268" spans="1:9" hidden="1" x14ac:dyDescent="0.3">
      <c r="B268" s="52" t="s">
        <v>40</v>
      </c>
      <c r="C268" s="47" t="s">
        <v>272</v>
      </c>
      <c r="D268" s="37"/>
      <c r="E268" s="46"/>
    </row>
    <row r="269" spans="1:9" hidden="1" x14ac:dyDescent="0.3">
      <c r="B269" s="52" t="s">
        <v>56</v>
      </c>
      <c r="C269" s="47" t="s">
        <v>215</v>
      </c>
      <c r="D269" s="37"/>
      <c r="E269" s="45"/>
      <c r="I269" s="39"/>
    </row>
    <row r="270" spans="1:9" hidden="1" x14ac:dyDescent="0.3">
      <c r="B270" s="52" t="s">
        <v>140</v>
      </c>
      <c r="C270" s="47" t="s">
        <v>273</v>
      </c>
      <c r="D270" s="37"/>
      <c r="E270" s="46"/>
      <c r="I270" s="39"/>
    </row>
    <row r="271" spans="1:9" hidden="1" x14ac:dyDescent="0.3">
      <c r="B271" s="52" t="s">
        <v>154</v>
      </c>
      <c r="C271" s="47" t="s">
        <v>223</v>
      </c>
      <c r="D271" s="37"/>
      <c r="E271" s="45"/>
      <c r="I271" s="39"/>
    </row>
    <row r="272" spans="1:9" hidden="1" x14ac:dyDescent="0.3">
      <c r="B272" s="52" t="s">
        <v>141</v>
      </c>
      <c r="C272" s="47" t="s">
        <v>274</v>
      </c>
      <c r="D272" s="37"/>
      <c r="E272" s="46"/>
      <c r="I272" s="39"/>
    </row>
    <row r="273" spans="1:11" hidden="1" x14ac:dyDescent="0.3">
      <c r="B273" s="52" t="s">
        <v>55</v>
      </c>
      <c r="C273" s="47" t="s">
        <v>216</v>
      </c>
      <c r="D273" s="37"/>
      <c r="E273" s="45"/>
      <c r="I273" s="39"/>
    </row>
    <row r="274" spans="1:11" hidden="1" x14ac:dyDescent="0.3">
      <c r="B274" s="52" t="s">
        <v>155</v>
      </c>
      <c r="C274" s="47" t="s">
        <v>224</v>
      </c>
      <c r="D274" s="37"/>
      <c r="E274" s="46"/>
      <c r="I274" s="39"/>
    </row>
    <row r="275" spans="1:11" hidden="1" x14ac:dyDescent="0.3">
      <c r="B275" s="52" t="s">
        <v>153</v>
      </c>
      <c r="C275" s="47" t="s">
        <v>217</v>
      </c>
      <c r="D275" s="37"/>
      <c r="E275" s="45"/>
      <c r="I275" s="39"/>
    </row>
    <row r="276" spans="1:11" hidden="1" x14ac:dyDescent="0.3">
      <c r="B276" s="52" t="s">
        <v>60</v>
      </c>
      <c r="C276" s="47" t="s">
        <v>225</v>
      </c>
      <c r="D276" s="37"/>
      <c r="E276" s="46"/>
      <c r="I276" s="39"/>
    </row>
    <row r="277" spans="1:11" hidden="1" x14ac:dyDescent="0.3">
      <c r="B277" s="52" t="s">
        <v>53</v>
      </c>
      <c r="C277" s="47" t="s">
        <v>218</v>
      </c>
      <c r="D277" s="37"/>
      <c r="E277" s="45"/>
      <c r="I277" s="39"/>
    </row>
    <row r="278" spans="1:11" hidden="1" x14ac:dyDescent="0.3">
      <c r="B278" s="52" t="s">
        <v>125</v>
      </c>
      <c r="C278" s="47" t="s">
        <v>219</v>
      </c>
      <c r="D278" s="37"/>
      <c r="E278" s="46"/>
      <c r="I278" s="39"/>
    </row>
    <row r="279" spans="1:11" hidden="1" x14ac:dyDescent="0.3">
      <c r="B279" s="52" t="s">
        <v>54</v>
      </c>
      <c r="C279" s="47" t="s">
        <v>220</v>
      </c>
      <c r="D279" s="37"/>
      <c r="E279" s="45"/>
      <c r="I279" s="39"/>
    </row>
    <row r="280" spans="1:11" hidden="1" x14ac:dyDescent="0.3">
      <c r="B280" s="52"/>
      <c r="C280" s="47"/>
      <c r="D280" s="37"/>
      <c r="E280" s="45"/>
      <c r="I280" s="39"/>
    </row>
    <row r="281" spans="1:11" hidden="1" x14ac:dyDescent="0.3">
      <c r="B281" s="48" t="s">
        <v>88</v>
      </c>
      <c r="C281" s="53" t="s">
        <v>294</v>
      </c>
      <c r="D281" s="42"/>
      <c r="E281" s="46"/>
      <c r="I281" s="39"/>
    </row>
    <row r="282" spans="1:11" hidden="1" x14ac:dyDescent="0.3">
      <c r="A282" s="38" t="s">
        <v>177</v>
      </c>
      <c r="B282" s="52" t="s">
        <v>51</v>
      </c>
      <c r="C282" s="47" t="s">
        <v>200</v>
      </c>
      <c r="D282" s="37"/>
      <c r="E282" s="45"/>
      <c r="I282" s="37"/>
    </row>
    <row r="283" spans="1:11" hidden="1" x14ac:dyDescent="0.3">
      <c r="B283" s="52" t="s">
        <v>46</v>
      </c>
      <c r="C283" s="47" t="s">
        <v>204</v>
      </c>
      <c r="D283" s="37"/>
      <c r="E283" s="46"/>
      <c r="I283" s="39"/>
    </row>
    <row r="284" spans="1:11" hidden="1" x14ac:dyDescent="0.3">
      <c r="B284" s="52" t="s">
        <v>118</v>
      </c>
      <c r="C284" s="47" t="s">
        <v>201</v>
      </c>
      <c r="D284" s="37"/>
      <c r="E284" s="45"/>
      <c r="I284" s="39"/>
    </row>
    <row r="285" spans="1:11" hidden="1" x14ac:dyDescent="0.3">
      <c r="B285" s="52" t="s">
        <v>47</v>
      </c>
      <c r="C285" s="47" t="s">
        <v>205</v>
      </c>
      <c r="D285" s="37"/>
      <c r="E285" s="43"/>
      <c r="I285" s="39"/>
    </row>
    <row r="286" spans="1:11" hidden="1" x14ac:dyDescent="0.3">
      <c r="B286" s="52" t="s">
        <v>150</v>
      </c>
      <c r="C286" s="47" t="s">
        <v>202</v>
      </c>
      <c r="D286" s="37"/>
      <c r="E286" s="43"/>
      <c r="I286" s="39"/>
    </row>
    <row r="287" spans="1:11" hidden="1" x14ac:dyDescent="0.3">
      <c r="B287" s="52" t="s">
        <v>49</v>
      </c>
      <c r="C287" s="47" t="s">
        <v>206</v>
      </c>
      <c r="D287" s="37"/>
      <c r="E287" s="45"/>
      <c r="I287" s="37"/>
      <c r="K287" s="37"/>
    </row>
    <row r="288" spans="1:11" hidden="1" x14ac:dyDescent="0.3">
      <c r="B288" s="52" t="s">
        <v>50</v>
      </c>
      <c r="C288" s="47" t="s">
        <v>203</v>
      </c>
      <c r="D288" s="37"/>
      <c r="E288" s="45"/>
      <c r="I288" s="39"/>
      <c r="K288" s="37"/>
    </row>
    <row r="289" spans="2:9" hidden="1" x14ac:dyDescent="0.3">
      <c r="B289" s="52" t="s">
        <v>48</v>
      </c>
      <c r="C289" s="47" t="s">
        <v>207</v>
      </c>
      <c r="D289" s="37"/>
      <c r="E289" s="45"/>
      <c r="I289" s="39"/>
    </row>
    <row r="290" spans="2:9" hidden="1" x14ac:dyDescent="0.3">
      <c r="B290" s="52" t="s">
        <v>119</v>
      </c>
      <c r="C290" s="47" t="s">
        <v>208</v>
      </c>
      <c r="D290" s="37"/>
      <c r="E290" s="45"/>
      <c r="I290" s="39"/>
    </row>
    <row r="291" spans="2:9" hidden="1" x14ac:dyDescent="0.3"/>
    <row r="292" spans="2:9" hidden="1" x14ac:dyDescent="0.3">
      <c r="B292" t="s">
        <v>295</v>
      </c>
      <c r="C292" t="s">
        <v>296</v>
      </c>
      <c r="D292" t="s">
        <v>333</v>
      </c>
      <c r="E292" t="s">
        <v>335</v>
      </c>
    </row>
    <row r="293" spans="2:9" hidden="1" x14ac:dyDescent="0.3">
      <c r="B293" t="s">
        <v>77</v>
      </c>
      <c r="C293" s="37" t="s">
        <v>77</v>
      </c>
      <c r="D293" s="37" t="s">
        <v>312</v>
      </c>
      <c r="E293" s="37" t="str">
        <f>CONCATENATE(Table_Name[[#This Row],[Table name]],"[Link]")</f>
        <v>Abs[Link]</v>
      </c>
    </row>
    <row r="294" spans="2:9" hidden="1" x14ac:dyDescent="0.3">
      <c r="B294" t="s">
        <v>19</v>
      </c>
      <c r="C294" s="37" t="s">
        <v>19</v>
      </c>
      <c r="D294" s="37" t="s">
        <v>313</v>
      </c>
      <c r="E294" s="37" t="str">
        <f>CONCATENATE(Table_Name[[#This Row],[Table name]],"[Link]")</f>
        <v>Calves[Link]</v>
      </c>
    </row>
    <row r="295" spans="2:9" hidden="1" x14ac:dyDescent="0.3">
      <c r="B295" t="s">
        <v>18</v>
      </c>
      <c r="C295" s="37" t="s">
        <v>18</v>
      </c>
      <c r="D295" s="37" t="s">
        <v>314</v>
      </c>
      <c r="E295" s="37" t="str">
        <f>CONCATENATE(Table_Name[[#This Row],[Table name]],"[Link]")</f>
        <v>Biceps[Link]</v>
      </c>
    </row>
    <row r="296" spans="2:9" hidden="1" x14ac:dyDescent="0.3">
      <c r="B296" t="s">
        <v>117</v>
      </c>
      <c r="C296" s="37" t="s">
        <v>297</v>
      </c>
      <c r="D296" s="37" t="s">
        <v>315</v>
      </c>
      <c r="E296" s="37" t="str">
        <f>CONCATENATE(Table_Name[[#This Row],[Table name]],"[Link]")</f>
        <v>Rear_Delts[Link]</v>
      </c>
    </row>
    <row r="297" spans="2:9" hidden="1" x14ac:dyDescent="0.3">
      <c r="B297" t="s">
        <v>105</v>
      </c>
      <c r="C297" s="37" t="s">
        <v>298</v>
      </c>
      <c r="D297" s="37" t="s">
        <v>316</v>
      </c>
      <c r="E297" s="37" t="str">
        <f>CONCATENATE(Table_Name[[#This Row],[Table name]],"[Link]")</f>
        <v>Side_Delts[Link]</v>
      </c>
    </row>
    <row r="298" spans="2:9" hidden="1" x14ac:dyDescent="0.3">
      <c r="B298" t="s">
        <v>120</v>
      </c>
      <c r="C298" s="37" t="s">
        <v>120</v>
      </c>
      <c r="D298" s="37" t="s">
        <v>317</v>
      </c>
      <c r="E298" s="37" t="str">
        <f>CONCATENATE(Table_Name[[#This Row],[Table name]],"[Link]")</f>
        <v>Traps[Link]</v>
      </c>
    </row>
    <row r="299" spans="2:9" hidden="1" x14ac:dyDescent="0.3">
      <c r="B299" t="s">
        <v>52</v>
      </c>
      <c r="C299" s="37" t="s">
        <v>299</v>
      </c>
      <c r="D299" s="37" t="s">
        <v>318</v>
      </c>
      <c r="E299" s="37" t="str">
        <f>CONCATENATE(Table_Name[[#This Row],[Table name]],"[Link]")</f>
        <v>Horizontal_Triceps[Link]</v>
      </c>
    </row>
    <row r="300" spans="2:9" hidden="1" x14ac:dyDescent="0.3">
      <c r="B300" t="s">
        <v>57</v>
      </c>
      <c r="C300" s="37" t="s">
        <v>300</v>
      </c>
      <c r="D300" s="37" t="s">
        <v>319</v>
      </c>
      <c r="E300" s="37" t="str">
        <f>CONCATENATE(Table_Name[[#This Row],[Table name]],"[Link]")</f>
        <v>Vertical_Triceps[Link]</v>
      </c>
    </row>
    <row r="301" spans="2:9" hidden="1" x14ac:dyDescent="0.3">
      <c r="B301" t="s">
        <v>338</v>
      </c>
      <c r="C301" s="37" t="s">
        <v>301</v>
      </c>
      <c r="D301" s="37" t="s">
        <v>334</v>
      </c>
      <c r="E301" s="37" t="str">
        <f>CONCATENATE(Table_Name[[#This Row],[Table name]],"[Link]")</f>
        <v>Horizonal_Back[Link]</v>
      </c>
    </row>
    <row r="302" spans="2:9" hidden="1" x14ac:dyDescent="0.3">
      <c r="B302" t="s">
        <v>339</v>
      </c>
      <c r="C302" s="37" t="s">
        <v>302</v>
      </c>
      <c r="D302" s="37" t="s">
        <v>320</v>
      </c>
      <c r="E302" s="37" t="str">
        <f>CONCATENATE(Table_Name[[#This Row],[Table name]],"[Link]")</f>
        <v>Vertical_Back[Link]</v>
      </c>
    </row>
    <row r="303" spans="2:9" hidden="1" x14ac:dyDescent="0.3">
      <c r="B303" t="s">
        <v>347</v>
      </c>
      <c r="C303" s="37" t="s">
        <v>20</v>
      </c>
      <c r="D303" s="37" t="s">
        <v>321</v>
      </c>
      <c r="E303" s="37" t="str">
        <f>CONCATENATE(Table_Name[[#This Row],[Table name]],"[Link]")</f>
        <v>Quads[Link]</v>
      </c>
    </row>
    <row r="304" spans="2:9" hidden="1" x14ac:dyDescent="0.3">
      <c r="B304" t="s">
        <v>354</v>
      </c>
      <c r="C304" s="37" t="s">
        <v>108</v>
      </c>
      <c r="D304" s="37" t="s">
        <v>322</v>
      </c>
      <c r="E304" s="37" t="str">
        <f>CONCATENATE(Table_Name[[#This Row],[Table name]],"[Link]")</f>
        <v>Glutes[Link]</v>
      </c>
    </row>
    <row r="305" spans="2:5" hidden="1" x14ac:dyDescent="0.3">
      <c r="B305" t="s">
        <v>351</v>
      </c>
      <c r="C305" s="37" t="s">
        <v>303</v>
      </c>
      <c r="D305" s="37" t="s">
        <v>323</v>
      </c>
      <c r="E305" s="37" t="str">
        <f>CONCATENATE(Table_Name[[#This Row],[Table name]],"[Link]")</f>
        <v>Hamstrings_Hip_Hinge[Link]</v>
      </c>
    </row>
    <row r="306" spans="2:5" hidden="1" x14ac:dyDescent="0.3">
      <c r="B306" t="s">
        <v>348</v>
      </c>
      <c r="C306" s="37" t="s">
        <v>304</v>
      </c>
      <c r="D306" s="37" t="s">
        <v>324</v>
      </c>
      <c r="E306" s="37" t="str">
        <f>CONCATENATE(Table_Name[[#This Row],[Table name]],"[Link]")</f>
        <v>Hamstrings_Isolation[Link]</v>
      </c>
    </row>
    <row r="307" spans="2:5" hidden="1" x14ac:dyDescent="0.3">
      <c r="B307" t="s">
        <v>37</v>
      </c>
      <c r="C307" s="37" t="s">
        <v>305</v>
      </c>
      <c r="D307" s="37" t="s">
        <v>325</v>
      </c>
      <c r="E307" s="37" t="str">
        <f>CONCATENATE(Table_Name[[#This Row],[Table name]],"[Link]")</f>
        <v>Chest_Isolation[Link]</v>
      </c>
    </row>
    <row r="308" spans="2:5" hidden="1" x14ac:dyDescent="0.3">
      <c r="B308" t="s">
        <v>22</v>
      </c>
      <c r="C308" s="37" t="s">
        <v>306</v>
      </c>
      <c r="D308" s="37" t="s">
        <v>326</v>
      </c>
      <c r="E308" s="37" t="str">
        <f>CONCATENATE(Table_Name[[#This Row],[Table name]],"[Link]")</f>
        <v>Horizontal_Push[Link]</v>
      </c>
    </row>
    <row r="309" spans="2:5" hidden="1" x14ac:dyDescent="0.3">
      <c r="B309" t="s">
        <v>143</v>
      </c>
      <c r="C309" s="37" t="s">
        <v>307</v>
      </c>
      <c r="D309" s="37" t="s">
        <v>327</v>
      </c>
      <c r="E309" s="37" t="str">
        <f>CONCATENATE(Table_Name[[#This Row],[Table name]],"[Link]")</f>
        <v>Incline_Push[Link]</v>
      </c>
    </row>
    <row r="310" spans="2:5" hidden="1" x14ac:dyDescent="0.3">
      <c r="B310" t="s">
        <v>104</v>
      </c>
      <c r="C310" s="37" t="s">
        <v>308</v>
      </c>
      <c r="D310" s="37" t="s">
        <v>328</v>
      </c>
      <c r="E310" s="37" t="str">
        <f>CONCATENATE(Table_Name[[#This Row],[Table name]],"[Link]")</f>
        <v>Front_Delts[Link]</v>
      </c>
    </row>
    <row r="311" spans="2:5" hidden="1" x14ac:dyDescent="0.3">
      <c r="B311" t="s">
        <v>17</v>
      </c>
      <c r="C311" s="37" t="s">
        <v>17</v>
      </c>
      <c r="D311" s="37" t="s">
        <v>329</v>
      </c>
      <c r="E311" s="37" t="str">
        <f>CONCATENATE(Table_Name[[#This Row],[Table name]],"[Link]")</f>
        <v>Triceps[Link]</v>
      </c>
    </row>
    <row r="312" spans="2:5" hidden="1" x14ac:dyDescent="0.3">
      <c r="B312" t="s">
        <v>176</v>
      </c>
      <c r="C312" s="37" t="s">
        <v>309</v>
      </c>
      <c r="D312" s="37" t="s">
        <v>330</v>
      </c>
      <c r="E312" s="37" t="str">
        <f>CONCATENATE(Table_Name[[#This Row],[Table name]],"[Link]")</f>
        <v>Incline_Push_or_Front_Delts[Link]</v>
      </c>
    </row>
    <row r="313" spans="2:5" hidden="1" x14ac:dyDescent="0.3">
      <c r="B313" t="s">
        <v>175</v>
      </c>
      <c r="C313" s="37" t="s">
        <v>310</v>
      </c>
      <c r="D313" s="37" t="s">
        <v>331</v>
      </c>
      <c r="E313" s="37" t="str">
        <f>CONCATENATE(Table_Name[[#This Row],[Table name]],"[Link]")</f>
        <v>Chest_Isolation_or_Triceps[Link]</v>
      </c>
    </row>
    <row r="314" spans="2:5" hidden="1" x14ac:dyDescent="0.3">
      <c r="B314" t="s">
        <v>340</v>
      </c>
      <c r="C314" s="37" t="s">
        <v>311</v>
      </c>
      <c r="D314" s="37" t="s">
        <v>332</v>
      </c>
      <c r="E314" s="37" t="str">
        <f>CONCATENATE(Table_Name[[#This Row],[Table name]],"[Link]")</f>
        <v>Rear_or_Side_Delts[Link]</v>
      </c>
    </row>
    <row r="315" spans="2:5" hidden="1" x14ac:dyDescent="0.3"/>
    <row r="316" spans="2:5" hidden="1" x14ac:dyDescent="0.3">
      <c r="B316" s="9" t="s">
        <v>88</v>
      </c>
      <c r="C316" t="s">
        <v>294</v>
      </c>
      <c r="D316" s="9" t="s">
        <v>295</v>
      </c>
    </row>
    <row r="317" spans="2:5" hidden="1" x14ac:dyDescent="0.3">
      <c r="B317" s="37" t="s">
        <v>109</v>
      </c>
      <c r="C317" t="s">
        <v>178</v>
      </c>
      <c r="D317" t="s">
        <v>77</v>
      </c>
    </row>
    <row r="318" spans="2:5" hidden="1" x14ac:dyDescent="0.3">
      <c r="B318" s="37" t="s">
        <v>79</v>
      </c>
      <c r="C318" t="s">
        <v>179</v>
      </c>
      <c r="D318" t="s">
        <v>77</v>
      </c>
    </row>
    <row r="319" spans="2:5" hidden="1" x14ac:dyDescent="0.3">
      <c r="B319" s="37" t="s">
        <v>80</v>
      </c>
      <c r="C319" t="s">
        <v>180</v>
      </c>
      <c r="D319" t="s">
        <v>77</v>
      </c>
    </row>
    <row r="320" spans="2:5" hidden="1" x14ac:dyDescent="0.3">
      <c r="B320" s="37" t="s">
        <v>78</v>
      </c>
      <c r="C320" t="s">
        <v>181</v>
      </c>
      <c r="D320" t="s">
        <v>77</v>
      </c>
    </row>
    <row r="321" spans="2:4" hidden="1" x14ac:dyDescent="0.3">
      <c r="B321" s="39" t="s">
        <v>110</v>
      </c>
      <c r="C321" t="s">
        <v>182</v>
      </c>
      <c r="D321" t="s">
        <v>77</v>
      </c>
    </row>
    <row r="322" spans="2:4" hidden="1" x14ac:dyDescent="0.3">
      <c r="B322" s="37" t="s">
        <v>81</v>
      </c>
      <c r="C322" t="s">
        <v>183</v>
      </c>
      <c r="D322" t="s">
        <v>77</v>
      </c>
    </row>
    <row r="323" spans="2:4" hidden="1" x14ac:dyDescent="0.3">
      <c r="B323" s="37" t="s">
        <v>146</v>
      </c>
      <c r="C323" t="s">
        <v>184</v>
      </c>
      <c r="D323" t="s">
        <v>77</v>
      </c>
    </row>
    <row r="324" spans="2:4" hidden="1" x14ac:dyDescent="0.3">
      <c r="B324" s="37" t="s">
        <v>61</v>
      </c>
      <c r="C324" t="s">
        <v>189</v>
      </c>
      <c r="D324" t="s">
        <v>18</v>
      </c>
    </row>
    <row r="325" spans="2:4" hidden="1" x14ac:dyDescent="0.3">
      <c r="B325" s="37" t="s">
        <v>62</v>
      </c>
      <c r="C325" t="s">
        <v>190</v>
      </c>
      <c r="D325" t="s">
        <v>18</v>
      </c>
    </row>
    <row r="326" spans="2:4" hidden="1" x14ac:dyDescent="0.3">
      <c r="B326" s="37" t="s">
        <v>112</v>
      </c>
      <c r="C326" t="s">
        <v>191</v>
      </c>
      <c r="D326" t="s">
        <v>18</v>
      </c>
    </row>
    <row r="327" spans="2:4" hidden="1" x14ac:dyDescent="0.3">
      <c r="B327" s="37" t="s">
        <v>63</v>
      </c>
      <c r="C327" t="s">
        <v>192</v>
      </c>
      <c r="D327" t="s">
        <v>18</v>
      </c>
    </row>
    <row r="328" spans="2:4" hidden="1" x14ac:dyDescent="0.3">
      <c r="B328" s="37" t="s">
        <v>113</v>
      </c>
      <c r="C328" t="s">
        <v>193</v>
      </c>
      <c r="D328" t="s">
        <v>18</v>
      </c>
    </row>
    <row r="329" spans="2:4" hidden="1" x14ac:dyDescent="0.3">
      <c r="B329" s="37" t="s">
        <v>114</v>
      </c>
      <c r="C329" t="s">
        <v>194</v>
      </c>
      <c r="D329" t="s">
        <v>18</v>
      </c>
    </row>
    <row r="330" spans="2:4" hidden="1" x14ac:dyDescent="0.3">
      <c r="B330" s="37" t="s">
        <v>147</v>
      </c>
      <c r="C330" t="s">
        <v>195</v>
      </c>
      <c r="D330" t="s">
        <v>18</v>
      </c>
    </row>
    <row r="331" spans="2:4" hidden="1" x14ac:dyDescent="0.3">
      <c r="B331" s="37" t="s">
        <v>148</v>
      </c>
      <c r="C331" t="s">
        <v>196</v>
      </c>
      <c r="D331" t="s">
        <v>18</v>
      </c>
    </row>
    <row r="332" spans="2:4" hidden="1" x14ac:dyDescent="0.3">
      <c r="B332" s="39" t="s">
        <v>115</v>
      </c>
      <c r="C332" t="s">
        <v>197</v>
      </c>
      <c r="D332" t="s">
        <v>18</v>
      </c>
    </row>
    <row r="333" spans="2:4" hidden="1" x14ac:dyDescent="0.3">
      <c r="B333" s="37" t="s">
        <v>116</v>
      </c>
      <c r="C333" t="s">
        <v>198</v>
      </c>
      <c r="D333" t="s">
        <v>18</v>
      </c>
    </row>
    <row r="334" spans="2:4" hidden="1" x14ac:dyDescent="0.3">
      <c r="B334" s="37" t="s">
        <v>149</v>
      </c>
      <c r="C334" t="s">
        <v>199</v>
      </c>
      <c r="D334" t="s">
        <v>18</v>
      </c>
    </row>
    <row r="335" spans="2:4" hidden="1" x14ac:dyDescent="0.3">
      <c r="B335" s="37" t="s">
        <v>111</v>
      </c>
      <c r="C335" t="s">
        <v>185</v>
      </c>
      <c r="D335" t="s">
        <v>19</v>
      </c>
    </row>
    <row r="336" spans="2:4" hidden="1" x14ac:dyDescent="0.3">
      <c r="B336" s="37" t="s">
        <v>75</v>
      </c>
      <c r="C336" t="s">
        <v>186</v>
      </c>
      <c r="D336" t="s">
        <v>19</v>
      </c>
    </row>
    <row r="337" spans="2:4" hidden="1" x14ac:dyDescent="0.3">
      <c r="B337" s="37" t="s">
        <v>74</v>
      </c>
      <c r="C337" t="s">
        <v>187</v>
      </c>
      <c r="D337" t="s">
        <v>19</v>
      </c>
    </row>
    <row r="338" spans="2:4" hidden="1" x14ac:dyDescent="0.3">
      <c r="B338" s="37" t="s">
        <v>76</v>
      </c>
      <c r="C338" t="s">
        <v>188</v>
      </c>
      <c r="D338" t="s">
        <v>19</v>
      </c>
    </row>
    <row r="339" spans="2:4" hidden="1" x14ac:dyDescent="0.3">
      <c r="B339" s="37" t="s">
        <v>138</v>
      </c>
      <c r="C339" t="s">
        <v>268</v>
      </c>
      <c r="D339" t="s">
        <v>37</v>
      </c>
    </row>
    <row r="340" spans="2:4" hidden="1" x14ac:dyDescent="0.3">
      <c r="B340" s="37" t="s">
        <v>38</v>
      </c>
      <c r="C340" t="s">
        <v>269</v>
      </c>
      <c r="D340" t="s">
        <v>37</v>
      </c>
    </row>
    <row r="341" spans="2:4" hidden="1" x14ac:dyDescent="0.3">
      <c r="B341" s="37" t="s">
        <v>39</v>
      </c>
      <c r="C341" t="s">
        <v>270</v>
      </c>
      <c r="D341" t="s">
        <v>37</v>
      </c>
    </row>
    <row r="342" spans="2:4" hidden="1" x14ac:dyDescent="0.3">
      <c r="B342" s="37" t="s">
        <v>139</v>
      </c>
      <c r="C342" t="s">
        <v>271</v>
      </c>
      <c r="D342" t="s">
        <v>37</v>
      </c>
    </row>
    <row r="343" spans="2:4" hidden="1" x14ac:dyDescent="0.3">
      <c r="B343" s="37" t="s">
        <v>40</v>
      </c>
      <c r="C343" t="s">
        <v>272</v>
      </c>
      <c r="D343" t="s">
        <v>37</v>
      </c>
    </row>
    <row r="344" spans="2:4" hidden="1" x14ac:dyDescent="0.3">
      <c r="B344" s="37" t="s">
        <v>140</v>
      </c>
      <c r="C344" t="s">
        <v>273</v>
      </c>
      <c r="D344" t="s">
        <v>37</v>
      </c>
    </row>
    <row r="345" spans="2:4" hidden="1" x14ac:dyDescent="0.3">
      <c r="B345" s="37" t="s">
        <v>141</v>
      </c>
      <c r="C345" t="s">
        <v>274</v>
      </c>
      <c r="D345" t="s">
        <v>37</v>
      </c>
    </row>
    <row r="346" spans="2:4" hidden="1" x14ac:dyDescent="0.3">
      <c r="B346" s="37" t="s">
        <v>138</v>
      </c>
      <c r="C346" t="s">
        <v>268</v>
      </c>
      <c r="D346" t="s">
        <v>175</v>
      </c>
    </row>
    <row r="347" spans="2:4" hidden="1" x14ac:dyDescent="0.3">
      <c r="B347" s="37" t="s">
        <v>152</v>
      </c>
      <c r="C347" t="s">
        <v>213</v>
      </c>
      <c r="D347" t="s">
        <v>175</v>
      </c>
    </row>
    <row r="348" spans="2:4" hidden="1" x14ac:dyDescent="0.3">
      <c r="B348" s="37" t="s">
        <v>38</v>
      </c>
      <c r="C348" t="s">
        <v>269</v>
      </c>
      <c r="D348" t="s">
        <v>175</v>
      </c>
    </row>
    <row r="349" spans="2:4" hidden="1" x14ac:dyDescent="0.3">
      <c r="B349" s="37" t="s">
        <v>59</v>
      </c>
      <c r="C349" t="s">
        <v>221</v>
      </c>
      <c r="D349" t="s">
        <v>175</v>
      </c>
    </row>
    <row r="350" spans="2:4" hidden="1" x14ac:dyDescent="0.3">
      <c r="B350" s="37" t="s">
        <v>39</v>
      </c>
      <c r="C350" t="s">
        <v>270</v>
      </c>
      <c r="D350" t="s">
        <v>175</v>
      </c>
    </row>
    <row r="351" spans="2:4" hidden="1" x14ac:dyDescent="0.3">
      <c r="B351" s="37" t="s">
        <v>124</v>
      </c>
      <c r="C351" t="s">
        <v>214</v>
      </c>
      <c r="D351" t="s">
        <v>175</v>
      </c>
    </row>
    <row r="352" spans="2:4" hidden="1" x14ac:dyDescent="0.3">
      <c r="B352" s="37" t="s">
        <v>139</v>
      </c>
      <c r="C352" t="s">
        <v>271</v>
      </c>
      <c r="D352" t="s">
        <v>175</v>
      </c>
    </row>
    <row r="353" spans="2:4" hidden="1" x14ac:dyDescent="0.3">
      <c r="B353" s="37" t="s">
        <v>58</v>
      </c>
      <c r="C353" t="s">
        <v>222</v>
      </c>
      <c r="D353" t="s">
        <v>175</v>
      </c>
    </row>
    <row r="354" spans="2:4" hidden="1" x14ac:dyDescent="0.3">
      <c r="B354" s="37" t="s">
        <v>40</v>
      </c>
      <c r="C354" t="s">
        <v>272</v>
      </c>
      <c r="D354" t="s">
        <v>175</v>
      </c>
    </row>
    <row r="355" spans="2:4" hidden="1" x14ac:dyDescent="0.3">
      <c r="B355" s="37" t="s">
        <v>56</v>
      </c>
      <c r="C355" t="s">
        <v>215</v>
      </c>
      <c r="D355" t="s">
        <v>175</v>
      </c>
    </row>
    <row r="356" spans="2:4" hidden="1" x14ac:dyDescent="0.3">
      <c r="B356" s="37" t="s">
        <v>140</v>
      </c>
      <c r="C356" t="s">
        <v>273</v>
      </c>
      <c r="D356" t="s">
        <v>175</v>
      </c>
    </row>
    <row r="357" spans="2:4" hidden="1" x14ac:dyDescent="0.3">
      <c r="B357" s="37" t="s">
        <v>154</v>
      </c>
      <c r="C357" t="s">
        <v>223</v>
      </c>
      <c r="D357" t="s">
        <v>175</v>
      </c>
    </row>
    <row r="358" spans="2:4" hidden="1" x14ac:dyDescent="0.3">
      <c r="B358" s="37" t="s">
        <v>141</v>
      </c>
      <c r="C358" t="s">
        <v>274</v>
      </c>
      <c r="D358" t="s">
        <v>175</v>
      </c>
    </row>
    <row r="359" spans="2:4" hidden="1" x14ac:dyDescent="0.3">
      <c r="B359" s="37" t="s">
        <v>55</v>
      </c>
      <c r="C359" t="s">
        <v>216</v>
      </c>
      <c r="D359" t="s">
        <v>175</v>
      </c>
    </row>
    <row r="360" spans="2:4" hidden="1" x14ac:dyDescent="0.3">
      <c r="B360" s="37" t="s">
        <v>155</v>
      </c>
      <c r="C360" t="s">
        <v>224</v>
      </c>
      <c r="D360" t="s">
        <v>175</v>
      </c>
    </row>
    <row r="361" spans="2:4" hidden="1" x14ac:dyDescent="0.3">
      <c r="B361" s="37" t="s">
        <v>153</v>
      </c>
      <c r="C361" t="s">
        <v>217</v>
      </c>
      <c r="D361" t="s">
        <v>175</v>
      </c>
    </row>
    <row r="362" spans="2:4" hidden="1" x14ac:dyDescent="0.3">
      <c r="B362" s="37" t="s">
        <v>60</v>
      </c>
      <c r="C362" t="s">
        <v>225</v>
      </c>
      <c r="D362" t="s">
        <v>175</v>
      </c>
    </row>
    <row r="363" spans="2:4" hidden="1" x14ac:dyDescent="0.3">
      <c r="B363" s="37" t="s">
        <v>53</v>
      </c>
      <c r="C363" t="s">
        <v>218</v>
      </c>
      <c r="D363" t="s">
        <v>175</v>
      </c>
    </row>
    <row r="364" spans="2:4" hidden="1" x14ac:dyDescent="0.3">
      <c r="B364" s="37" t="s">
        <v>125</v>
      </c>
      <c r="C364" t="s">
        <v>219</v>
      </c>
      <c r="D364" t="s">
        <v>175</v>
      </c>
    </row>
    <row r="365" spans="2:4" hidden="1" x14ac:dyDescent="0.3">
      <c r="B365" s="37" t="s">
        <v>54</v>
      </c>
      <c r="C365" t="s">
        <v>220</v>
      </c>
      <c r="D365" t="s">
        <v>175</v>
      </c>
    </row>
    <row r="366" spans="2:4" hidden="1" x14ac:dyDescent="0.3">
      <c r="B366" s="37" t="s">
        <v>32</v>
      </c>
      <c r="C366" t="s">
        <v>288</v>
      </c>
      <c r="D366" t="s">
        <v>104</v>
      </c>
    </row>
    <row r="367" spans="2:4" hidden="1" x14ac:dyDescent="0.3">
      <c r="B367" s="37" t="s">
        <v>34</v>
      </c>
      <c r="C367" t="s">
        <v>289</v>
      </c>
      <c r="D367" t="s">
        <v>104</v>
      </c>
    </row>
    <row r="368" spans="2:4" hidden="1" x14ac:dyDescent="0.3">
      <c r="B368" s="37" t="s">
        <v>35</v>
      </c>
      <c r="C368" t="s">
        <v>290</v>
      </c>
      <c r="D368" t="s">
        <v>104</v>
      </c>
    </row>
    <row r="369" spans="2:4" hidden="1" x14ac:dyDescent="0.3">
      <c r="B369" s="37" t="s">
        <v>174</v>
      </c>
      <c r="C369" t="s">
        <v>291</v>
      </c>
      <c r="D369" t="s">
        <v>104</v>
      </c>
    </row>
    <row r="370" spans="2:4" hidden="1" x14ac:dyDescent="0.3">
      <c r="B370" s="13" t="s">
        <v>145</v>
      </c>
      <c r="C370" t="s">
        <v>292</v>
      </c>
      <c r="D370" t="s">
        <v>104</v>
      </c>
    </row>
    <row r="371" spans="2:4" hidden="1" x14ac:dyDescent="0.3">
      <c r="B371" s="37" t="s">
        <v>33</v>
      </c>
      <c r="C371" t="s">
        <v>293</v>
      </c>
      <c r="D371" t="s">
        <v>104</v>
      </c>
    </row>
    <row r="372" spans="2:4" hidden="1" x14ac:dyDescent="0.3">
      <c r="B372" s="37" t="s">
        <v>66</v>
      </c>
      <c r="C372" t="s">
        <v>253</v>
      </c>
      <c r="D372" t="s">
        <v>108</v>
      </c>
    </row>
    <row r="373" spans="2:4" hidden="1" x14ac:dyDescent="0.3">
      <c r="B373" s="37" t="s">
        <v>67</v>
      </c>
      <c r="C373" t="s">
        <v>254</v>
      </c>
      <c r="D373" t="s">
        <v>108</v>
      </c>
    </row>
    <row r="374" spans="2:4" hidden="1" x14ac:dyDescent="0.3">
      <c r="B374" s="37" t="s">
        <v>133</v>
      </c>
      <c r="C374" t="s">
        <v>255</v>
      </c>
      <c r="D374" t="s">
        <v>108</v>
      </c>
    </row>
    <row r="375" spans="2:4" hidden="1" x14ac:dyDescent="0.3">
      <c r="B375" s="37" t="s">
        <v>170</v>
      </c>
      <c r="C375" t="s">
        <v>256</v>
      </c>
      <c r="D375" t="s">
        <v>108</v>
      </c>
    </row>
    <row r="376" spans="2:4" hidden="1" x14ac:dyDescent="0.3">
      <c r="B376" s="37" t="s">
        <v>70</v>
      </c>
      <c r="C376" t="s">
        <v>257</v>
      </c>
      <c r="D376" t="s">
        <v>108</v>
      </c>
    </row>
    <row r="377" spans="2:4" hidden="1" x14ac:dyDescent="0.3">
      <c r="B377" s="37" t="s">
        <v>69</v>
      </c>
      <c r="C377" t="s">
        <v>258</v>
      </c>
      <c r="D377" t="s">
        <v>108</v>
      </c>
    </row>
    <row r="378" spans="2:4" hidden="1" x14ac:dyDescent="0.3">
      <c r="B378" s="37" t="s">
        <v>134</v>
      </c>
      <c r="C378" t="s">
        <v>259</v>
      </c>
      <c r="D378" t="s">
        <v>108</v>
      </c>
    </row>
    <row r="379" spans="2:4" hidden="1" x14ac:dyDescent="0.3">
      <c r="B379" s="37" t="s">
        <v>171</v>
      </c>
      <c r="C379" t="s">
        <v>260</v>
      </c>
      <c r="D379" t="s">
        <v>108</v>
      </c>
    </row>
    <row r="380" spans="2:4" hidden="1" x14ac:dyDescent="0.3">
      <c r="B380" s="37" t="s">
        <v>135</v>
      </c>
      <c r="C380" t="s">
        <v>261</v>
      </c>
      <c r="D380" t="s">
        <v>107</v>
      </c>
    </row>
    <row r="381" spans="2:4" hidden="1" x14ac:dyDescent="0.3">
      <c r="B381" s="37" t="s">
        <v>71</v>
      </c>
      <c r="C381" t="s">
        <v>262</v>
      </c>
      <c r="D381" t="s">
        <v>107</v>
      </c>
    </row>
    <row r="382" spans="2:4" hidden="1" x14ac:dyDescent="0.3">
      <c r="B382" s="37" t="s">
        <v>72</v>
      </c>
      <c r="C382" t="s">
        <v>263</v>
      </c>
      <c r="D382" t="s">
        <v>107</v>
      </c>
    </row>
    <row r="383" spans="2:4" hidden="1" x14ac:dyDescent="0.3">
      <c r="B383" s="37" t="s">
        <v>136</v>
      </c>
      <c r="C383" t="s">
        <v>264</v>
      </c>
      <c r="D383" t="s">
        <v>107</v>
      </c>
    </row>
    <row r="384" spans="2:4" hidden="1" x14ac:dyDescent="0.3">
      <c r="B384" s="37" t="s">
        <v>172</v>
      </c>
      <c r="C384" t="s">
        <v>265</v>
      </c>
      <c r="D384" t="s">
        <v>106</v>
      </c>
    </row>
    <row r="385" spans="2:4" hidden="1" x14ac:dyDescent="0.3">
      <c r="B385" s="37" t="s">
        <v>73</v>
      </c>
      <c r="C385" t="s">
        <v>266</v>
      </c>
      <c r="D385" t="s">
        <v>106</v>
      </c>
    </row>
    <row r="386" spans="2:4" hidden="1" x14ac:dyDescent="0.3">
      <c r="B386" s="37" t="s">
        <v>137</v>
      </c>
      <c r="C386" t="s">
        <v>267</v>
      </c>
      <c r="D386" t="s">
        <v>106</v>
      </c>
    </row>
    <row r="387" spans="2:4" hidden="1" x14ac:dyDescent="0.3">
      <c r="B387" s="37" t="s">
        <v>156</v>
      </c>
      <c r="C387" t="s">
        <v>226</v>
      </c>
      <c r="D387" t="s">
        <v>126</v>
      </c>
    </row>
    <row r="388" spans="2:4" hidden="1" x14ac:dyDescent="0.3">
      <c r="B388" s="37" t="s">
        <v>157</v>
      </c>
      <c r="C388" t="s">
        <v>227</v>
      </c>
      <c r="D388" t="s">
        <v>126</v>
      </c>
    </row>
    <row r="389" spans="2:4" hidden="1" x14ac:dyDescent="0.3">
      <c r="B389" s="37" t="s">
        <v>158</v>
      </c>
      <c r="C389" t="s">
        <v>228</v>
      </c>
      <c r="D389" t="s">
        <v>126</v>
      </c>
    </row>
    <row r="390" spans="2:4" hidden="1" x14ac:dyDescent="0.3">
      <c r="B390" s="37" t="s">
        <v>42</v>
      </c>
      <c r="C390" t="s">
        <v>229</v>
      </c>
      <c r="D390" t="s">
        <v>126</v>
      </c>
    </row>
    <row r="391" spans="2:4" hidden="1" x14ac:dyDescent="0.3">
      <c r="B391" s="37" t="s">
        <v>127</v>
      </c>
      <c r="C391" t="s">
        <v>230</v>
      </c>
      <c r="D391" t="s">
        <v>126</v>
      </c>
    </row>
    <row r="392" spans="2:4" hidden="1" x14ac:dyDescent="0.3">
      <c r="B392" s="37" t="s">
        <v>128</v>
      </c>
      <c r="C392" t="s">
        <v>231</v>
      </c>
      <c r="D392" t="s">
        <v>126</v>
      </c>
    </row>
    <row r="393" spans="2:4" hidden="1" x14ac:dyDescent="0.3">
      <c r="B393" s="37" t="s">
        <v>41</v>
      </c>
      <c r="C393" t="s">
        <v>232</v>
      </c>
      <c r="D393" t="s">
        <v>126</v>
      </c>
    </row>
    <row r="394" spans="2:4" hidden="1" x14ac:dyDescent="0.3">
      <c r="B394" s="37" t="s">
        <v>129</v>
      </c>
      <c r="C394" t="s">
        <v>233</v>
      </c>
      <c r="D394" t="s">
        <v>126</v>
      </c>
    </row>
    <row r="395" spans="2:4" hidden="1" x14ac:dyDescent="0.3">
      <c r="B395" s="37" t="s">
        <v>23</v>
      </c>
      <c r="C395" t="s">
        <v>275</v>
      </c>
      <c r="D395" t="s">
        <v>22</v>
      </c>
    </row>
    <row r="396" spans="2:4" hidden="1" x14ac:dyDescent="0.3">
      <c r="B396" s="37" t="s">
        <v>25</v>
      </c>
      <c r="C396" t="s">
        <v>276</v>
      </c>
      <c r="D396" t="s">
        <v>22</v>
      </c>
    </row>
    <row r="397" spans="2:4" hidden="1" x14ac:dyDescent="0.3">
      <c r="B397" s="37" t="s">
        <v>142</v>
      </c>
      <c r="C397" t="s">
        <v>277</v>
      </c>
      <c r="D397" t="s">
        <v>22</v>
      </c>
    </row>
    <row r="398" spans="2:4" hidden="1" x14ac:dyDescent="0.3">
      <c r="B398" s="37" t="s">
        <v>24</v>
      </c>
      <c r="C398" t="s">
        <v>278</v>
      </c>
      <c r="D398" t="s">
        <v>22</v>
      </c>
    </row>
    <row r="399" spans="2:4" hidden="1" x14ac:dyDescent="0.3">
      <c r="B399" s="13" t="s">
        <v>173</v>
      </c>
      <c r="C399" t="s">
        <v>279</v>
      </c>
      <c r="D399" t="s">
        <v>22</v>
      </c>
    </row>
    <row r="400" spans="2:4" hidden="1" x14ac:dyDescent="0.3">
      <c r="B400" s="37" t="s">
        <v>26</v>
      </c>
      <c r="C400" t="s">
        <v>280</v>
      </c>
      <c r="D400" t="s">
        <v>22</v>
      </c>
    </row>
    <row r="401" spans="2:4" hidden="1" x14ac:dyDescent="0.3">
      <c r="B401" s="37" t="s">
        <v>27</v>
      </c>
      <c r="C401" t="s">
        <v>281</v>
      </c>
      <c r="D401" t="s">
        <v>22</v>
      </c>
    </row>
    <row r="402" spans="2:4" hidden="1" x14ac:dyDescent="0.3">
      <c r="B402" s="37" t="s">
        <v>152</v>
      </c>
      <c r="C402" t="s">
        <v>213</v>
      </c>
      <c r="D402" t="s">
        <v>52</v>
      </c>
    </row>
    <row r="403" spans="2:4" hidden="1" x14ac:dyDescent="0.3">
      <c r="B403" s="37" t="s">
        <v>124</v>
      </c>
      <c r="C403" t="s">
        <v>214</v>
      </c>
      <c r="D403" t="s">
        <v>52</v>
      </c>
    </row>
    <row r="404" spans="2:4" hidden="1" x14ac:dyDescent="0.3">
      <c r="B404" s="37" t="s">
        <v>56</v>
      </c>
      <c r="C404" t="s">
        <v>215</v>
      </c>
      <c r="D404" t="s">
        <v>52</v>
      </c>
    </row>
    <row r="405" spans="2:4" hidden="1" x14ac:dyDescent="0.3">
      <c r="B405" s="37" t="s">
        <v>55</v>
      </c>
      <c r="C405" t="s">
        <v>216</v>
      </c>
      <c r="D405" t="s">
        <v>52</v>
      </c>
    </row>
    <row r="406" spans="2:4" hidden="1" x14ac:dyDescent="0.3">
      <c r="B406" s="37" t="s">
        <v>153</v>
      </c>
      <c r="C406" t="s">
        <v>217</v>
      </c>
      <c r="D406" t="s">
        <v>52</v>
      </c>
    </row>
    <row r="407" spans="2:4" hidden="1" x14ac:dyDescent="0.3">
      <c r="B407" s="37" t="s">
        <v>53</v>
      </c>
      <c r="C407" t="s">
        <v>218</v>
      </c>
      <c r="D407" t="s">
        <v>52</v>
      </c>
    </row>
    <row r="408" spans="2:4" hidden="1" x14ac:dyDescent="0.3">
      <c r="B408" s="37" t="s">
        <v>125</v>
      </c>
      <c r="C408" t="s">
        <v>219</v>
      </c>
      <c r="D408" t="s">
        <v>52</v>
      </c>
    </row>
    <row r="409" spans="2:4" hidden="1" x14ac:dyDescent="0.3">
      <c r="B409" s="37" t="s">
        <v>54</v>
      </c>
      <c r="C409" t="s">
        <v>220</v>
      </c>
      <c r="D409" t="s">
        <v>52</v>
      </c>
    </row>
    <row r="410" spans="2:4" hidden="1" x14ac:dyDescent="0.3">
      <c r="B410" s="39" t="s">
        <v>29</v>
      </c>
      <c r="C410" t="s">
        <v>282</v>
      </c>
      <c r="D410" t="s">
        <v>143</v>
      </c>
    </row>
    <row r="411" spans="2:4" hidden="1" x14ac:dyDescent="0.3">
      <c r="B411" s="37" t="s">
        <v>31</v>
      </c>
      <c r="C411" t="s">
        <v>283</v>
      </c>
      <c r="D411" t="s">
        <v>143</v>
      </c>
    </row>
    <row r="412" spans="2:4" hidden="1" x14ac:dyDescent="0.3">
      <c r="B412" s="37" t="s">
        <v>28</v>
      </c>
      <c r="C412" t="s">
        <v>284</v>
      </c>
      <c r="D412" t="s">
        <v>143</v>
      </c>
    </row>
    <row r="413" spans="2:4" hidden="1" x14ac:dyDescent="0.3">
      <c r="B413" s="37" t="s">
        <v>36</v>
      </c>
      <c r="C413" t="s">
        <v>285</v>
      </c>
      <c r="D413" t="s">
        <v>143</v>
      </c>
    </row>
    <row r="414" spans="2:4" hidden="1" x14ac:dyDescent="0.3">
      <c r="B414" s="37" t="s">
        <v>30</v>
      </c>
      <c r="C414" t="s">
        <v>286</v>
      </c>
      <c r="D414" t="s">
        <v>143</v>
      </c>
    </row>
    <row r="415" spans="2:4" hidden="1" x14ac:dyDescent="0.3">
      <c r="B415" s="13" t="s">
        <v>144</v>
      </c>
      <c r="C415" t="s">
        <v>287</v>
      </c>
      <c r="D415" t="s">
        <v>143</v>
      </c>
    </row>
    <row r="416" spans="2:4" hidden="1" x14ac:dyDescent="0.3">
      <c r="B416" s="39" t="s">
        <v>29</v>
      </c>
      <c r="C416" t="s">
        <v>282</v>
      </c>
      <c r="D416" t="s">
        <v>176</v>
      </c>
    </row>
    <row r="417" spans="2:4" hidden="1" x14ac:dyDescent="0.3">
      <c r="B417" s="37" t="s">
        <v>32</v>
      </c>
      <c r="C417" t="s">
        <v>288</v>
      </c>
      <c r="D417" t="s">
        <v>176</v>
      </c>
    </row>
    <row r="418" spans="2:4" hidden="1" x14ac:dyDescent="0.3">
      <c r="B418" s="37" t="s">
        <v>31</v>
      </c>
      <c r="C418" t="s">
        <v>283</v>
      </c>
      <c r="D418" t="s">
        <v>176</v>
      </c>
    </row>
    <row r="419" spans="2:4" hidden="1" x14ac:dyDescent="0.3">
      <c r="B419" s="37" t="s">
        <v>34</v>
      </c>
      <c r="C419" t="s">
        <v>289</v>
      </c>
      <c r="D419" t="s">
        <v>176</v>
      </c>
    </row>
    <row r="420" spans="2:4" hidden="1" x14ac:dyDescent="0.3">
      <c r="B420" s="37" t="s">
        <v>28</v>
      </c>
      <c r="C420" t="s">
        <v>284</v>
      </c>
      <c r="D420" t="s">
        <v>176</v>
      </c>
    </row>
    <row r="421" spans="2:4" hidden="1" x14ac:dyDescent="0.3">
      <c r="B421" s="37" t="s">
        <v>35</v>
      </c>
      <c r="C421" t="s">
        <v>290</v>
      </c>
      <c r="D421" t="s">
        <v>176</v>
      </c>
    </row>
    <row r="422" spans="2:4" hidden="1" x14ac:dyDescent="0.3">
      <c r="B422" s="37" t="s">
        <v>36</v>
      </c>
      <c r="C422" t="s">
        <v>285</v>
      </c>
      <c r="D422" t="s">
        <v>176</v>
      </c>
    </row>
    <row r="423" spans="2:4" hidden="1" x14ac:dyDescent="0.3">
      <c r="B423" s="37" t="s">
        <v>174</v>
      </c>
      <c r="C423" t="s">
        <v>291</v>
      </c>
      <c r="D423" t="s">
        <v>176</v>
      </c>
    </row>
    <row r="424" spans="2:4" hidden="1" x14ac:dyDescent="0.3">
      <c r="B424" s="37" t="s">
        <v>30</v>
      </c>
      <c r="C424" t="s">
        <v>286</v>
      </c>
      <c r="D424" t="s">
        <v>176</v>
      </c>
    </row>
    <row r="425" spans="2:4" hidden="1" x14ac:dyDescent="0.3">
      <c r="B425" s="13" t="s">
        <v>145</v>
      </c>
      <c r="C425" t="s">
        <v>292</v>
      </c>
      <c r="D425" t="s">
        <v>176</v>
      </c>
    </row>
    <row r="426" spans="2:4" hidden="1" x14ac:dyDescent="0.3">
      <c r="B426" s="13" t="s">
        <v>144</v>
      </c>
      <c r="C426" t="s">
        <v>287</v>
      </c>
      <c r="D426" t="s">
        <v>176</v>
      </c>
    </row>
    <row r="427" spans="2:4" hidden="1" x14ac:dyDescent="0.3">
      <c r="B427" s="37" t="s">
        <v>33</v>
      </c>
      <c r="C427" t="s">
        <v>293</v>
      </c>
      <c r="D427" t="s">
        <v>176</v>
      </c>
    </row>
    <row r="428" spans="2:4" hidden="1" x14ac:dyDescent="0.3">
      <c r="B428" s="37" t="s">
        <v>64</v>
      </c>
      <c r="C428" t="s">
        <v>246</v>
      </c>
      <c r="D428" t="s">
        <v>20</v>
      </c>
    </row>
    <row r="429" spans="2:4" hidden="1" x14ac:dyDescent="0.3">
      <c r="B429" s="37" t="s">
        <v>167</v>
      </c>
      <c r="C429" t="s">
        <v>247</v>
      </c>
      <c r="D429" t="s">
        <v>20</v>
      </c>
    </row>
    <row r="430" spans="2:4" hidden="1" x14ac:dyDescent="0.3">
      <c r="B430" s="37" t="s">
        <v>168</v>
      </c>
      <c r="C430" t="s">
        <v>248</v>
      </c>
      <c r="D430" t="s">
        <v>20</v>
      </c>
    </row>
    <row r="431" spans="2:4" hidden="1" x14ac:dyDescent="0.3">
      <c r="B431" s="37" t="s">
        <v>65</v>
      </c>
      <c r="C431" t="s">
        <v>249</v>
      </c>
      <c r="D431" t="s">
        <v>20</v>
      </c>
    </row>
    <row r="432" spans="2:4" hidden="1" x14ac:dyDescent="0.3">
      <c r="B432" s="37" t="s">
        <v>132</v>
      </c>
      <c r="C432" t="s">
        <v>250</v>
      </c>
      <c r="D432" t="s">
        <v>20</v>
      </c>
    </row>
    <row r="433" spans="2:4" hidden="1" x14ac:dyDescent="0.3">
      <c r="B433" s="37" t="s">
        <v>68</v>
      </c>
      <c r="C433" t="s">
        <v>251</v>
      </c>
      <c r="D433" t="s">
        <v>20</v>
      </c>
    </row>
    <row r="434" spans="2:4" hidden="1" x14ac:dyDescent="0.3">
      <c r="B434" s="37" t="s">
        <v>169</v>
      </c>
      <c r="C434" t="s">
        <v>252</v>
      </c>
      <c r="D434" t="s">
        <v>20</v>
      </c>
    </row>
    <row r="435" spans="2:4" hidden="1" x14ac:dyDescent="0.3">
      <c r="B435" s="37" t="s">
        <v>51</v>
      </c>
      <c r="C435" t="s">
        <v>200</v>
      </c>
      <c r="D435" t="s">
        <v>117</v>
      </c>
    </row>
    <row r="436" spans="2:4" hidden="1" x14ac:dyDescent="0.3">
      <c r="B436" s="37" t="s">
        <v>118</v>
      </c>
      <c r="C436" t="s">
        <v>201</v>
      </c>
      <c r="D436" t="s">
        <v>117</v>
      </c>
    </row>
    <row r="437" spans="2:4" hidden="1" x14ac:dyDescent="0.3">
      <c r="B437" s="37" t="s">
        <v>150</v>
      </c>
      <c r="C437" t="s">
        <v>202</v>
      </c>
      <c r="D437" t="s">
        <v>117</v>
      </c>
    </row>
    <row r="438" spans="2:4" hidden="1" x14ac:dyDescent="0.3">
      <c r="B438" s="37" t="s">
        <v>50</v>
      </c>
      <c r="C438" t="s">
        <v>203</v>
      </c>
      <c r="D438" t="s">
        <v>117</v>
      </c>
    </row>
    <row r="439" spans="2:4" hidden="1" x14ac:dyDescent="0.3">
      <c r="B439" s="37" t="s">
        <v>51</v>
      </c>
      <c r="C439" t="s">
        <v>200</v>
      </c>
      <c r="D439" t="s">
        <v>177</v>
      </c>
    </row>
    <row r="440" spans="2:4" hidden="1" x14ac:dyDescent="0.3">
      <c r="B440" s="37" t="s">
        <v>46</v>
      </c>
      <c r="C440" t="s">
        <v>204</v>
      </c>
      <c r="D440" t="s">
        <v>177</v>
      </c>
    </row>
    <row r="441" spans="2:4" hidden="1" x14ac:dyDescent="0.3">
      <c r="B441" s="37" t="s">
        <v>118</v>
      </c>
      <c r="C441" t="s">
        <v>201</v>
      </c>
      <c r="D441" t="s">
        <v>177</v>
      </c>
    </row>
    <row r="442" spans="2:4" hidden="1" x14ac:dyDescent="0.3">
      <c r="B442" s="37" t="s">
        <v>47</v>
      </c>
      <c r="C442" t="s">
        <v>205</v>
      </c>
      <c r="D442" t="s">
        <v>177</v>
      </c>
    </row>
    <row r="443" spans="2:4" hidden="1" x14ac:dyDescent="0.3">
      <c r="B443" s="37" t="s">
        <v>150</v>
      </c>
      <c r="C443" t="s">
        <v>202</v>
      </c>
      <c r="D443" t="s">
        <v>177</v>
      </c>
    </row>
    <row r="444" spans="2:4" hidden="1" x14ac:dyDescent="0.3">
      <c r="B444" s="37" t="s">
        <v>49</v>
      </c>
      <c r="C444" t="s">
        <v>206</v>
      </c>
      <c r="D444" t="s">
        <v>177</v>
      </c>
    </row>
    <row r="445" spans="2:4" hidden="1" x14ac:dyDescent="0.3">
      <c r="B445" s="37" t="s">
        <v>50</v>
      </c>
      <c r="C445" t="s">
        <v>203</v>
      </c>
      <c r="D445" t="s">
        <v>177</v>
      </c>
    </row>
    <row r="446" spans="2:4" hidden="1" x14ac:dyDescent="0.3">
      <c r="B446" s="37" t="s">
        <v>48</v>
      </c>
      <c r="C446" t="s">
        <v>207</v>
      </c>
      <c r="D446" t="s">
        <v>177</v>
      </c>
    </row>
    <row r="447" spans="2:4" hidden="1" x14ac:dyDescent="0.3">
      <c r="B447" s="37" t="s">
        <v>119</v>
      </c>
      <c r="C447" t="s">
        <v>208</v>
      </c>
      <c r="D447" t="s">
        <v>177</v>
      </c>
    </row>
    <row r="448" spans="2:4" hidden="1" x14ac:dyDescent="0.3">
      <c r="B448" s="37" t="s">
        <v>46</v>
      </c>
      <c r="C448" t="s">
        <v>204</v>
      </c>
      <c r="D448" s="38" t="s">
        <v>105</v>
      </c>
    </row>
    <row r="449" spans="2:4" hidden="1" x14ac:dyDescent="0.3">
      <c r="B449" s="37" t="s">
        <v>47</v>
      </c>
      <c r="C449" t="s">
        <v>205</v>
      </c>
      <c r="D449" s="38" t="s">
        <v>105</v>
      </c>
    </row>
    <row r="450" spans="2:4" hidden="1" x14ac:dyDescent="0.3">
      <c r="B450" s="37" t="s">
        <v>49</v>
      </c>
      <c r="C450" t="s">
        <v>206</v>
      </c>
      <c r="D450" s="38" t="s">
        <v>105</v>
      </c>
    </row>
    <row r="451" spans="2:4" hidden="1" x14ac:dyDescent="0.3">
      <c r="B451" s="37" t="s">
        <v>48</v>
      </c>
      <c r="C451" t="s">
        <v>207</v>
      </c>
      <c r="D451" s="38" t="s">
        <v>105</v>
      </c>
    </row>
    <row r="452" spans="2:4" hidden="1" x14ac:dyDescent="0.3">
      <c r="B452" s="37" t="s">
        <v>119</v>
      </c>
      <c r="C452" t="s">
        <v>208</v>
      </c>
      <c r="D452" s="38" t="s">
        <v>105</v>
      </c>
    </row>
    <row r="453" spans="2:4" hidden="1" x14ac:dyDescent="0.3">
      <c r="B453" s="37" t="s">
        <v>151</v>
      </c>
      <c r="C453" t="s">
        <v>209</v>
      </c>
      <c r="D453" t="s">
        <v>120</v>
      </c>
    </row>
    <row r="454" spans="2:4" hidden="1" x14ac:dyDescent="0.3">
      <c r="B454" s="37" t="s">
        <v>121</v>
      </c>
      <c r="C454" t="s">
        <v>210</v>
      </c>
      <c r="D454" t="s">
        <v>120</v>
      </c>
    </row>
    <row r="455" spans="2:4" hidden="1" x14ac:dyDescent="0.3">
      <c r="B455" s="37" t="s">
        <v>122</v>
      </c>
      <c r="C455" t="s">
        <v>211</v>
      </c>
      <c r="D455" t="s">
        <v>120</v>
      </c>
    </row>
    <row r="456" spans="2:4" hidden="1" x14ac:dyDescent="0.3">
      <c r="B456" s="37" t="s">
        <v>123</v>
      </c>
      <c r="C456" t="s">
        <v>212</v>
      </c>
      <c r="D456" t="s">
        <v>120</v>
      </c>
    </row>
    <row r="457" spans="2:4" hidden="1" x14ac:dyDescent="0.3">
      <c r="B457" s="37" t="s">
        <v>152</v>
      </c>
      <c r="C457" t="s">
        <v>213</v>
      </c>
      <c r="D457" t="s">
        <v>17</v>
      </c>
    </row>
    <row r="458" spans="2:4" hidden="1" x14ac:dyDescent="0.3">
      <c r="B458" s="37" t="s">
        <v>59</v>
      </c>
      <c r="C458" t="s">
        <v>221</v>
      </c>
      <c r="D458" t="s">
        <v>17</v>
      </c>
    </row>
    <row r="459" spans="2:4" hidden="1" x14ac:dyDescent="0.3">
      <c r="B459" s="37" t="s">
        <v>124</v>
      </c>
      <c r="C459" t="s">
        <v>214</v>
      </c>
      <c r="D459" t="s">
        <v>17</v>
      </c>
    </row>
    <row r="460" spans="2:4" hidden="1" x14ac:dyDescent="0.3">
      <c r="B460" s="37" t="s">
        <v>58</v>
      </c>
      <c r="C460" t="s">
        <v>222</v>
      </c>
      <c r="D460" t="s">
        <v>17</v>
      </c>
    </row>
    <row r="461" spans="2:4" hidden="1" x14ac:dyDescent="0.3">
      <c r="B461" s="37" t="s">
        <v>56</v>
      </c>
      <c r="C461" t="s">
        <v>215</v>
      </c>
      <c r="D461" t="s">
        <v>17</v>
      </c>
    </row>
    <row r="462" spans="2:4" hidden="1" x14ac:dyDescent="0.3">
      <c r="B462" s="37" t="s">
        <v>154</v>
      </c>
      <c r="C462" t="s">
        <v>223</v>
      </c>
      <c r="D462" t="s">
        <v>17</v>
      </c>
    </row>
    <row r="463" spans="2:4" hidden="1" x14ac:dyDescent="0.3">
      <c r="B463" s="37" t="s">
        <v>55</v>
      </c>
      <c r="C463" t="s">
        <v>216</v>
      </c>
      <c r="D463" t="s">
        <v>17</v>
      </c>
    </row>
    <row r="464" spans="2:4" hidden="1" x14ac:dyDescent="0.3">
      <c r="B464" s="37" t="s">
        <v>155</v>
      </c>
      <c r="C464" t="s">
        <v>224</v>
      </c>
      <c r="D464" t="s">
        <v>17</v>
      </c>
    </row>
    <row r="465" spans="2:4" hidden="1" x14ac:dyDescent="0.3">
      <c r="B465" s="37" t="s">
        <v>153</v>
      </c>
      <c r="C465" t="s">
        <v>217</v>
      </c>
      <c r="D465" t="s">
        <v>17</v>
      </c>
    </row>
    <row r="466" spans="2:4" hidden="1" x14ac:dyDescent="0.3">
      <c r="B466" s="37" t="s">
        <v>60</v>
      </c>
      <c r="C466" t="s">
        <v>225</v>
      </c>
      <c r="D466" t="s">
        <v>17</v>
      </c>
    </row>
    <row r="467" spans="2:4" hidden="1" x14ac:dyDescent="0.3">
      <c r="B467" s="37" t="s">
        <v>53</v>
      </c>
      <c r="C467" t="s">
        <v>218</v>
      </c>
      <c r="D467" t="s">
        <v>17</v>
      </c>
    </row>
    <row r="468" spans="2:4" hidden="1" x14ac:dyDescent="0.3">
      <c r="B468" s="37" t="s">
        <v>125</v>
      </c>
      <c r="C468" t="s">
        <v>219</v>
      </c>
      <c r="D468" t="s">
        <v>17</v>
      </c>
    </row>
    <row r="469" spans="2:4" hidden="1" x14ac:dyDescent="0.3">
      <c r="B469" s="37" t="s">
        <v>54</v>
      </c>
      <c r="C469" t="s">
        <v>220</v>
      </c>
      <c r="D469" t="s">
        <v>17</v>
      </c>
    </row>
    <row r="470" spans="2:4" hidden="1" x14ac:dyDescent="0.3">
      <c r="B470" s="37" t="s">
        <v>131</v>
      </c>
      <c r="C470" t="s">
        <v>234</v>
      </c>
      <c r="D470" t="s">
        <v>130</v>
      </c>
    </row>
    <row r="471" spans="2:4" hidden="1" x14ac:dyDescent="0.3">
      <c r="B471" s="37" t="s">
        <v>159</v>
      </c>
      <c r="C471" t="s">
        <v>235</v>
      </c>
      <c r="D471" t="s">
        <v>130</v>
      </c>
    </row>
    <row r="472" spans="2:4" hidden="1" x14ac:dyDescent="0.3">
      <c r="B472" s="37" t="s">
        <v>160</v>
      </c>
      <c r="C472" t="s">
        <v>236</v>
      </c>
      <c r="D472" t="s">
        <v>130</v>
      </c>
    </row>
    <row r="473" spans="2:4" hidden="1" x14ac:dyDescent="0.3">
      <c r="B473" s="37" t="s">
        <v>161</v>
      </c>
      <c r="C473" t="s">
        <v>237</v>
      </c>
      <c r="D473" t="s">
        <v>130</v>
      </c>
    </row>
    <row r="474" spans="2:4" hidden="1" x14ac:dyDescent="0.3">
      <c r="B474" s="37" t="s">
        <v>162</v>
      </c>
      <c r="C474" t="s">
        <v>238</v>
      </c>
      <c r="D474" t="s">
        <v>130</v>
      </c>
    </row>
    <row r="475" spans="2:4" hidden="1" x14ac:dyDescent="0.3">
      <c r="B475" s="39" t="s">
        <v>163</v>
      </c>
      <c r="C475" t="s">
        <v>239</v>
      </c>
      <c r="D475" t="s">
        <v>130</v>
      </c>
    </row>
    <row r="476" spans="2:4" hidden="1" x14ac:dyDescent="0.3">
      <c r="B476" s="39" t="s">
        <v>164</v>
      </c>
      <c r="C476" t="s">
        <v>240</v>
      </c>
      <c r="D476" t="s">
        <v>130</v>
      </c>
    </row>
    <row r="477" spans="2:4" hidden="1" x14ac:dyDescent="0.3">
      <c r="B477" s="37" t="s">
        <v>43</v>
      </c>
      <c r="C477" t="s">
        <v>241</v>
      </c>
      <c r="D477" t="s">
        <v>130</v>
      </c>
    </row>
    <row r="478" spans="2:4" hidden="1" x14ac:dyDescent="0.3">
      <c r="B478" s="39" t="s">
        <v>165</v>
      </c>
      <c r="C478" t="s">
        <v>242</v>
      </c>
      <c r="D478" t="s">
        <v>130</v>
      </c>
    </row>
    <row r="479" spans="2:4" hidden="1" x14ac:dyDescent="0.3">
      <c r="B479" s="39" t="s">
        <v>166</v>
      </c>
      <c r="C479" t="s">
        <v>243</v>
      </c>
      <c r="D479" t="s">
        <v>130</v>
      </c>
    </row>
    <row r="480" spans="2:4" hidden="1" x14ac:dyDescent="0.3">
      <c r="B480" s="37" t="s">
        <v>44</v>
      </c>
      <c r="C480" t="s">
        <v>244</v>
      </c>
      <c r="D480" t="s">
        <v>130</v>
      </c>
    </row>
    <row r="481" spans="2:4" hidden="1" x14ac:dyDescent="0.3">
      <c r="B481" s="39" t="s">
        <v>45</v>
      </c>
      <c r="C481" t="s">
        <v>245</v>
      </c>
      <c r="D481" t="s">
        <v>130</v>
      </c>
    </row>
    <row r="482" spans="2:4" hidden="1" x14ac:dyDescent="0.3">
      <c r="B482" s="37" t="s">
        <v>59</v>
      </c>
      <c r="C482" t="s">
        <v>221</v>
      </c>
      <c r="D482" t="s">
        <v>57</v>
      </c>
    </row>
    <row r="483" spans="2:4" hidden="1" x14ac:dyDescent="0.3">
      <c r="B483" s="37" t="s">
        <v>58</v>
      </c>
      <c r="C483" t="s">
        <v>222</v>
      </c>
      <c r="D483" t="s">
        <v>57</v>
      </c>
    </row>
    <row r="484" spans="2:4" hidden="1" x14ac:dyDescent="0.3">
      <c r="B484" s="37" t="s">
        <v>154</v>
      </c>
      <c r="C484" t="s">
        <v>223</v>
      </c>
      <c r="D484" t="s">
        <v>57</v>
      </c>
    </row>
    <row r="485" spans="2:4" hidden="1" x14ac:dyDescent="0.3">
      <c r="B485" s="37" t="s">
        <v>155</v>
      </c>
      <c r="C485" t="s">
        <v>224</v>
      </c>
      <c r="D485" t="s">
        <v>57</v>
      </c>
    </row>
    <row r="486" spans="2:4" hidden="1" x14ac:dyDescent="0.3">
      <c r="B486" s="37" t="s">
        <v>60</v>
      </c>
      <c r="C486" t="s">
        <v>225</v>
      </c>
      <c r="D486" t="s">
        <v>57</v>
      </c>
    </row>
  </sheetData>
  <mergeCells count="36">
    <mergeCell ref="AL18:AO18"/>
    <mergeCell ref="AL26:AO26"/>
    <mergeCell ref="AL35:AO35"/>
    <mergeCell ref="AL43:AO43"/>
    <mergeCell ref="AL52:AO52"/>
    <mergeCell ref="AF18:AK18"/>
    <mergeCell ref="AF26:AK26"/>
    <mergeCell ref="AF35:AK35"/>
    <mergeCell ref="AF43:AK43"/>
    <mergeCell ref="AF52:AK52"/>
    <mergeCell ref="T18:Y18"/>
    <mergeCell ref="T26:Y26"/>
    <mergeCell ref="T35:Y35"/>
    <mergeCell ref="T43:Y43"/>
    <mergeCell ref="T52:Y52"/>
    <mergeCell ref="N18:S18"/>
    <mergeCell ref="N26:S26"/>
    <mergeCell ref="N35:S35"/>
    <mergeCell ref="N43:S43"/>
    <mergeCell ref="N52:S52"/>
    <mergeCell ref="H18:M18"/>
    <mergeCell ref="H26:M26"/>
    <mergeCell ref="H35:M35"/>
    <mergeCell ref="H43:M43"/>
    <mergeCell ref="H52:M52"/>
    <mergeCell ref="H10:M10"/>
    <mergeCell ref="N10:S10"/>
    <mergeCell ref="T10:Y10"/>
    <mergeCell ref="AF10:AK10"/>
    <mergeCell ref="AL10:AO10"/>
    <mergeCell ref="Z10:AE10"/>
    <mergeCell ref="Z18:AE18"/>
    <mergeCell ref="Z26:AE26"/>
    <mergeCell ref="Z35:AE35"/>
    <mergeCell ref="Z43:AE43"/>
    <mergeCell ref="Z52:AE52"/>
  </mergeCells>
  <dataValidations count="3">
    <dataValidation type="list" allowBlank="1" showInputMessage="1" showErrorMessage="1" sqref="C21:C25 C29:C34 C38:C42 C46:C51 C55:C60 C13:C19" xr:uid="{00000000-0002-0000-0000-000000000000}">
      <formula1>INDIRECT(D13)</formula1>
    </dataValidation>
    <dataValidation type="list" allowBlank="1" showInputMessage="1" showErrorMessage="1" sqref="T21:T25 T55:T60 T13:T17 T38:T42 T29:T34 T46:T51" xr:uid="{00000000-0002-0000-0000-000001000000}">
      <formula1>$C$85:$C$87</formula1>
    </dataValidation>
    <dataValidation type="list" allowBlank="1" showInputMessage="1" showErrorMessage="1" sqref="S13:S17 Y46:Y51 S55:S60 AK46:AK51 Y38:Y42 S46:S51 AK38:AK42 Y29:Y34 S38:S42 AK29:AK34 Y21:Y25 S29:S34 AK21:AK25 Y13:Y17 AK13:AK17 S21:S25 M55:M60 M46:M51 M38:M42 M29:M34 Y55:Y60 AE46:AE51 AE38:AE42 AE29:AE34 AE21:AE25 AE13:AE17 AE55:AE60" xr:uid="{00000000-0002-0000-0000-000002000000}">
      <formula1>$C$72:$C$76</formula1>
    </dataValidation>
  </dataValidations>
  <hyperlinks>
    <hyperlink ref="B216" r:id="rId1" xr:uid="{00000000-0004-0000-0000-000000000000}"/>
    <hyperlink ref="B165" r:id="rId2" xr:uid="{00000000-0004-0000-0000-000001000000}"/>
    <hyperlink ref="B163" r:id="rId3" xr:uid="{00000000-0004-0000-0000-000002000000}"/>
    <hyperlink ref="B162" r:id="rId4" xr:uid="{00000000-0004-0000-0000-000003000000}"/>
    <hyperlink ref="B159" r:id="rId5" xr:uid="{00000000-0004-0000-0000-000004000000}"/>
    <hyperlink ref="B160" r:id="rId6" xr:uid="{00000000-0004-0000-0000-000005000000}"/>
    <hyperlink ref="B103" r:id="rId7" xr:uid="{00000000-0004-0000-0000-000006000000}"/>
    <hyperlink ref="B84" r:id="rId8" xr:uid="{00000000-0004-0000-0000-000007000000}"/>
    <hyperlink ref="B83" r:id="rId9" xr:uid="{00000000-0004-0000-0000-000008000000}"/>
    <hyperlink ref="B81" r:id="rId10" xr:uid="{00000000-0004-0000-0000-000009000000}"/>
    <hyperlink ref="B82" r:id="rId11" xr:uid="{00000000-0004-0000-0000-00000A000000}"/>
    <hyperlink ref="B85" r:id="rId12" xr:uid="{00000000-0004-0000-0000-00000B000000}"/>
    <hyperlink ref="B86" r:id="rId13" xr:uid="{00000000-0004-0000-0000-00000C000000}"/>
    <hyperlink ref="B80" r:id="rId14" xr:uid="{00000000-0004-0000-0000-00000D000000}"/>
    <hyperlink ref="B91" r:id="rId15" xr:uid="{00000000-0004-0000-0000-00000E000000}"/>
    <hyperlink ref="B89" r:id="rId16" xr:uid="{00000000-0004-0000-0000-00000F000000}"/>
    <hyperlink ref="B90" r:id="rId17" xr:uid="{00000000-0004-0000-0000-000010000000}"/>
    <hyperlink ref="B92" r:id="rId18" xr:uid="{00000000-0004-0000-0000-000011000000}"/>
    <hyperlink ref="B95" r:id="rId19" xr:uid="{00000000-0004-0000-0000-000012000000}"/>
    <hyperlink ref="B96" r:id="rId20" xr:uid="{00000000-0004-0000-0000-000013000000}"/>
    <hyperlink ref="B98" r:id="rId21" xr:uid="{00000000-0004-0000-0000-000014000000}"/>
    <hyperlink ref="B97" r:id="rId22" xr:uid="{00000000-0004-0000-0000-000015000000}"/>
    <hyperlink ref="B99" r:id="rId23" xr:uid="{00000000-0004-0000-0000-000016000000}"/>
    <hyperlink ref="B100" r:id="rId24" xr:uid="{00000000-0004-0000-0000-000017000000}"/>
    <hyperlink ref="B101" r:id="rId25" xr:uid="{00000000-0004-0000-0000-000018000000}"/>
    <hyperlink ref="B102" r:id="rId26" xr:uid="{00000000-0004-0000-0000-000019000000}"/>
    <hyperlink ref="B105" r:id="rId27" xr:uid="{00000000-0004-0000-0000-00001A000000}"/>
    <hyperlink ref="B104" r:id="rId28" xr:uid="{00000000-0004-0000-0000-00001B000000}"/>
    <hyperlink ref="B114" r:id="rId29" xr:uid="{00000000-0004-0000-0000-00001C000000}"/>
    <hyperlink ref="B117" r:id="rId30" xr:uid="{00000000-0004-0000-0000-00001D000000}"/>
    <hyperlink ref="B118" r:id="rId31" xr:uid="{00000000-0004-0000-0000-00001E000000}"/>
    <hyperlink ref="B116" r:id="rId32" xr:uid="{00000000-0004-0000-0000-00001F000000}"/>
    <hyperlink ref="B115" r:id="rId33" xr:uid="{00000000-0004-0000-0000-000020000000}"/>
    <hyperlink ref="B110" r:id="rId34" xr:uid="{00000000-0004-0000-0000-000021000000}"/>
    <hyperlink ref="B111" r:id="rId35" xr:uid="{00000000-0004-0000-0000-000022000000}"/>
    <hyperlink ref="B109" r:id="rId36" xr:uid="{00000000-0004-0000-0000-000023000000}"/>
    <hyperlink ref="B108" r:id="rId37" xr:uid="{00000000-0004-0000-0000-000024000000}"/>
    <hyperlink ref="B145" r:id="rId38" xr:uid="{00000000-0004-0000-0000-000025000000}"/>
    <hyperlink ref="B144" r:id="rId39" xr:uid="{00000000-0004-0000-0000-000026000000}"/>
    <hyperlink ref="B147" r:id="rId40" xr:uid="{00000000-0004-0000-0000-000027000000}"/>
    <hyperlink ref="B150" r:id="rId41" xr:uid="{00000000-0004-0000-0000-000028000000}"/>
    <hyperlink ref="B157" r:id="rId42" xr:uid="{00000000-0004-0000-0000-000029000000}"/>
    <hyperlink ref="B154" r:id="rId43" xr:uid="{00000000-0004-0000-0000-00002A000000}"/>
    <hyperlink ref="B155" r:id="rId44" xr:uid="{00000000-0004-0000-0000-00002B000000}"/>
    <hyperlink ref="B156" r:id="rId45" xr:uid="{00000000-0004-0000-0000-00002C000000}"/>
    <hyperlink ref="B164" r:id="rId46" xr:uid="{00000000-0004-0000-0000-00002D000000}"/>
    <hyperlink ref="B158" r:id="rId47" xr:uid="{00000000-0004-0000-0000-00002E000000}"/>
    <hyperlink ref="B161" r:id="rId48" xr:uid="{00000000-0004-0000-0000-00002F000000}"/>
    <hyperlink ref="B148" r:id="rId49" xr:uid="{00000000-0004-0000-0000-000030000000}"/>
    <hyperlink ref="B146" r:id="rId50" xr:uid="{00000000-0004-0000-0000-000031000000}"/>
    <hyperlink ref="B122" r:id="rId51" xr:uid="{00000000-0004-0000-0000-000032000000}"/>
    <hyperlink ref="B121" r:id="rId52" xr:uid="{00000000-0004-0000-0000-000033000000}"/>
    <hyperlink ref="B123" r:id="rId53" xr:uid="{00000000-0004-0000-0000-000034000000}"/>
    <hyperlink ref="B149" r:id="rId54" xr:uid="{00000000-0004-0000-0000-000035000000}"/>
    <hyperlink ref="B124" r:id="rId55" xr:uid="{00000000-0004-0000-0000-000036000000}"/>
    <hyperlink ref="B151" r:id="rId56" xr:uid="{00000000-0004-0000-0000-000037000000}"/>
    <hyperlink ref="B168" r:id="rId57" xr:uid="{00000000-0004-0000-0000-000038000000}"/>
    <hyperlink ref="B173" r:id="rId58" xr:uid="{00000000-0004-0000-0000-000039000000}"/>
    <hyperlink ref="B174" r:id="rId59" xr:uid="{00000000-0004-0000-0000-00003A000000}"/>
    <hyperlink ref="B170" r:id="rId60" xr:uid="{00000000-0004-0000-0000-00003B000000}"/>
    <hyperlink ref="B179" r:id="rId61" xr:uid="{00000000-0004-0000-0000-00003C000000}"/>
    <hyperlink ref="B169" r:id="rId62" xr:uid="{00000000-0004-0000-0000-00003D000000}"/>
    <hyperlink ref="B180" r:id="rId63" xr:uid="{00000000-0004-0000-0000-00003E000000}"/>
    <hyperlink ref="B187" r:id="rId64" xr:uid="{00000000-0004-0000-0000-00003F000000}"/>
    <hyperlink ref="B183" r:id="rId65" xr:uid="{00000000-0004-0000-0000-000040000000}"/>
    <hyperlink ref="B181" r:id="rId66" xr:uid="{00000000-0004-0000-0000-000041000000}"/>
    <hyperlink ref="B182" r:id="rId67" xr:uid="{00000000-0004-0000-0000-000042000000}"/>
    <hyperlink ref="B171" r:id="rId68" xr:uid="{00000000-0004-0000-0000-000043000000}"/>
    <hyperlink ref="B172" r:id="rId69" xr:uid="{00000000-0004-0000-0000-000044000000}"/>
    <hyperlink ref="B177" r:id="rId70" xr:uid="{00000000-0004-0000-0000-000045000000}"/>
    <hyperlink ref="B178" r:id="rId71" xr:uid="{00000000-0004-0000-0000-000046000000}"/>
    <hyperlink ref="B188" r:id="rId72" xr:uid="{00000000-0004-0000-0000-000047000000}"/>
    <hyperlink ref="B189" r:id="rId73" xr:uid="{00000000-0004-0000-0000-000048000000}"/>
    <hyperlink ref="B190" r:id="rId74" xr:uid="{00000000-0004-0000-0000-000049000000}"/>
    <hyperlink ref="B184" r:id="rId75" xr:uid="{00000000-0004-0000-0000-00004A000000}"/>
    <hyperlink ref="B194" r:id="rId76" xr:uid="{00000000-0004-0000-0000-00004B000000}"/>
    <hyperlink ref="B193" r:id="rId77" xr:uid="{00000000-0004-0000-0000-00004C000000}"/>
    <hyperlink ref="B195" r:id="rId78" xr:uid="{00000000-0004-0000-0000-00004D000000}"/>
    <hyperlink ref="B207" r:id="rId79" xr:uid="{00000000-0004-0000-0000-00004E000000}"/>
    <hyperlink ref="B210" r:id="rId80" xr:uid="{00000000-0004-0000-0000-00004F000000}"/>
    <hyperlink ref="B208" r:id="rId81" xr:uid="{00000000-0004-0000-0000-000050000000}"/>
    <hyperlink ref="B220" r:id="rId82" xr:uid="{00000000-0004-0000-0000-000051000000}"/>
    <hyperlink ref="B217" r:id="rId83" xr:uid="{00000000-0004-0000-0000-000052000000}"/>
    <hyperlink ref="B224" r:id="rId84" xr:uid="{00000000-0004-0000-0000-000053000000}"/>
    <hyperlink ref="B229" r:id="rId85" xr:uid="{00000000-0004-0000-0000-000054000000}"/>
    <hyperlink ref="B212" r:id="rId86" xr:uid="{00000000-0004-0000-0000-000055000000}"/>
    <hyperlink ref="B213" r:id="rId87" xr:uid="{00000000-0004-0000-0000-000056000000}"/>
    <hyperlink ref="B218" r:id="rId88" xr:uid="{00000000-0004-0000-0000-000057000000}"/>
    <hyperlink ref="B219" r:id="rId89" xr:uid="{00000000-0004-0000-0000-000058000000}"/>
    <hyperlink ref="B227" r:id="rId90" xr:uid="{00000000-0004-0000-0000-000059000000}"/>
    <hyperlink ref="B209" r:id="rId91" xr:uid="{00000000-0004-0000-0000-00005A000000}"/>
    <hyperlink ref="B199" r:id="rId92" xr:uid="{00000000-0004-0000-0000-00005B000000}"/>
    <hyperlink ref="B198" r:id="rId93" xr:uid="{00000000-0004-0000-0000-00005C000000}"/>
    <hyperlink ref="B202" r:id="rId94" xr:uid="{00000000-0004-0000-0000-00005D000000}"/>
    <hyperlink ref="B200" r:id="rId95" xr:uid="{00000000-0004-0000-0000-00005E000000}"/>
    <hyperlink ref="B201" r:id="rId96" xr:uid="{00000000-0004-0000-0000-00005F000000}"/>
    <hyperlink ref="B203" r:id="rId97" xr:uid="{00000000-0004-0000-0000-000060000000}"/>
    <hyperlink ref="B204" r:id="rId98" xr:uid="{00000000-0004-0000-0000-000061000000}"/>
    <hyperlink ref="B129" r:id="rId99" xr:uid="{00000000-0004-0000-0000-000062000000}"/>
    <hyperlink ref="B130" r:id="rId100" xr:uid="{00000000-0004-0000-0000-000063000000}"/>
    <hyperlink ref="B225" r:id="rId101" xr:uid="{00000000-0004-0000-0000-000064000000}"/>
    <hyperlink ref="B226" r:id="rId102" xr:uid="{00000000-0004-0000-0000-000065000000}"/>
    <hyperlink ref="B211" r:id="rId103" xr:uid="{00000000-0004-0000-0000-000066000000}"/>
    <hyperlink ref="B228" r:id="rId104" xr:uid="{00000000-0004-0000-0000-000067000000}"/>
    <hyperlink ref="B221" r:id="rId105" xr:uid="{00000000-0004-0000-0000-000068000000}"/>
    <hyperlink ref="B132" r:id="rId106" xr:uid="{00000000-0004-0000-0000-000069000000}"/>
    <hyperlink ref="B133" r:id="rId107" xr:uid="{00000000-0004-0000-0000-00006A000000}"/>
    <hyperlink ref="B134" r:id="rId108" xr:uid="{00000000-0004-0000-0000-00006B000000}"/>
    <hyperlink ref="B127" r:id="rId109" xr:uid="{00000000-0004-0000-0000-00006C000000}"/>
    <hyperlink ref="B131" r:id="rId110" xr:uid="{00000000-0004-0000-0000-00006D000000}"/>
    <hyperlink ref="B141" r:id="rId111" xr:uid="{00000000-0004-0000-0000-00006E000000}"/>
    <hyperlink ref="B137" r:id="rId112" xr:uid="{00000000-0004-0000-0000-00006F000000}"/>
    <hyperlink ref="B138" r:id="rId113" xr:uid="{00000000-0004-0000-0000-000070000000}"/>
    <hyperlink ref="B139" r:id="rId114" xr:uid="{00000000-0004-0000-0000-000071000000}"/>
    <hyperlink ref="B140" r:id="rId115" xr:uid="{00000000-0004-0000-0000-000072000000}"/>
    <hyperlink ref="B128" r:id="rId116" xr:uid="{00000000-0004-0000-0000-000073000000}"/>
    <hyperlink ref="B237" r:id="rId117" xr:uid="{00000000-0004-0000-0000-000074000000}"/>
    <hyperlink ref="B239" r:id="rId118" xr:uid="{00000000-0004-0000-0000-000075000000}"/>
    <hyperlink ref="B243" r:id="rId119" xr:uid="{00000000-0004-0000-0000-000076000000}"/>
    <hyperlink ref="B244" r:id="rId120" xr:uid="{00000000-0004-0000-0000-000077000000}"/>
    <hyperlink ref="B245" r:id="rId121" xr:uid="{00000000-0004-0000-0000-000078000000}"/>
    <hyperlink ref="B233" r:id="rId122" xr:uid="{00000000-0004-0000-0000-000079000000}"/>
    <hyperlink ref="B241" r:id="rId123" xr:uid="{00000000-0004-0000-0000-00007A000000}"/>
    <hyperlink ref="B242" r:id="rId124" xr:uid="{00000000-0004-0000-0000-00007B000000}"/>
    <hyperlink ref="B234" r:id="rId125" xr:uid="{00000000-0004-0000-0000-00007C000000}"/>
    <hyperlink ref="B236" r:id="rId126" xr:uid="{00000000-0004-0000-0000-00007D000000}"/>
    <hyperlink ref="B238" r:id="rId127" xr:uid="{00000000-0004-0000-0000-00007E000000}"/>
    <hyperlink ref="B240" r:id="rId128" xr:uid="{00000000-0004-0000-0000-00007F000000}"/>
    <hyperlink ref="B235" r:id="rId129" xr:uid="{00000000-0004-0000-0000-000080000000}"/>
    <hyperlink ref="B247" r:id="rId130" xr:uid="{00000000-0004-0000-0000-000081000000}"/>
    <hyperlink ref="B255" r:id="rId131" xr:uid="{00000000-0004-0000-0000-000082000000}"/>
    <hyperlink ref="B249" r:id="rId132" xr:uid="{00000000-0004-0000-0000-000083000000}"/>
    <hyperlink ref="B251" r:id="rId133" xr:uid="{00000000-0004-0000-0000-000084000000}"/>
    <hyperlink ref="B253" r:id="rId134" xr:uid="{00000000-0004-0000-0000-000085000000}"/>
    <hyperlink ref="B257" r:id="rId135" xr:uid="{00000000-0004-0000-0000-000086000000}"/>
    <hyperlink ref="B248" r:id="rId136" xr:uid="{00000000-0004-0000-0000-000087000000}"/>
    <hyperlink ref="B258" r:id="rId137" xr:uid="{00000000-0004-0000-0000-000088000000}"/>
    <hyperlink ref="B254" r:id="rId138" xr:uid="{00000000-0004-0000-0000-000089000000}"/>
    <hyperlink ref="B250" r:id="rId139" xr:uid="{00000000-0004-0000-0000-00008A000000}"/>
    <hyperlink ref="B252" r:id="rId140" xr:uid="{00000000-0004-0000-0000-00008B000000}"/>
    <hyperlink ref="B256" r:id="rId141" xr:uid="{00000000-0004-0000-0000-00008C000000}"/>
    <hyperlink ref="B269" r:id="rId142" xr:uid="{00000000-0004-0000-0000-00008D000000}"/>
    <hyperlink ref="B273" r:id="rId143" xr:uid="{00000000-0004-0000-0000-00008E000000}"/>
    <hyperlink ref="B277" r:id="rId144" xr:uid="{00000000-0004-0000-0000-00008F000000}"/>
    <hyperlink ref="B278" r:id="rId145" xr:uid="{00000000-0004-0000-0000-000090000000}"/>
    <hyperlink ref="B279" r:id="rId146" xr:uid="{00000000-0004-0000-0000-000091000000}"/>
    <hyperlink ref="B261" r:id="rId147" xr:uid="{00000000-0004-0000-0000-000092000000}"/>
    <hyperlink ref="B275" r:id="rId148" xr:uid="{00000000-0004-0000-0000-000093000000}"/>
    <hyperlink ref="B276" r:id="rId149" xr:uid="{00000000-0004-0000-0000-000094000000}"/>
    <hyperlink ref="B263" r:id="rId150" xr:uid="{00000000-0004-0000-0000-000095000000}"/>
    <hyperlink ref="B267" r:id="rId151" xr:uid="{00000000-0004-0000-0000-000096000000}"/>
    <hyperlink ref="B271" r:id="rId152" xr:uid="{00000000-0004-0000-0000-000097000000}"/>
    <hyperlink ref="B274" r:id="rId153" xr:uid="{00000000-0004-0000-0000-000098000000}"/>
    <hyperlink ref="B265" r:id="rId154" xr:uid="{00000000-0004-0000-0000-000099000000}"/>
    <hyperlink ref="B262" r:id="rId155" xr:uid="{00000000-0004-0000-0000-00009A000000}"/>
    <hyperlink ref="B260" r:id="rId156" xr:uid="{00000000-0004-0000-0000-00009B000000}"/>
    <hyperlink ref="B268" r:id="rId157" xr:uid="{00000000-0004-0000-0000-00009C000000}"/>
    <hyperlink ref="B264" r:id="rId158" xr:uid="{00000000-0004-0000-0000-00009D000000}"/>
    <hyperlink ref="B266" r:id="rId159" xr:uid="{00000000-0004-0000-0000-00009E000000}"/>
    <hyperlink ref="B270" r:id="rId160" xr:uid="{00000000-0004-0000-0000-00009F000000}"/>
    <hyperlink ref="B272" r:id="rId161" xr:uid="{00000000-0004-0000-0000-0000A0000000}"/>
    <hyperlink ref="B283" r:id="rId162" xr:uid="{00000000-0004-0000-0000-0000A1000000}"/>
    <hyperlink ref="B289" r:id="rId163" xr:uid="{00000000-0004-0000-0000-0000A2000000}"/>
    <hyperlink ref="B290" r:id="rId164" xr:uid="{00000000-0004-0000-0000-0000A3000000}"/>
    <hyperlink ref="B287" r:id="rId165" xr:uid="{00000000-0004-0000-0000-0000A4000000}"/>
    <hyperlink ref="B285" r:id="rId166" xr:uid="{00000000-0004-0000-0000-0000A5000000}"/>
    <hyperlink ref="B286" r:id="rId167" xr:uid="{00000000-0004-0000-0000-0000A6000000}"/>
    <hyperlink ref="B288" r:id="rId168" xr:uid="{00000000-0004-0000-0000-0000A7000000}"/>
    <hyperlink ref="B284" r:id="rId169" xr:uid="{00000000-0004-0000-0000-0000A8000000}"/>
    <hyperlink ref="B282" r:id="rId170" xr:uid="{00000000-0004-0000-0000-0000A9000000}"/>
    <hyperlink ref="C216" r:id="rId171" xr:uid="{00000000-0004-0000-0000-0000AA000000}"/>
    <hyperlink ref="C165" r:id="rId172" xr:uid="{00000000-0004-0000-0000-0000AB000000}"/>
    <hyperlink ref="C163" r:id="rId173" xr:uid="{00000000-0004-0000-0000-0000AC000000}"/>
    <hyperlink ref="C162" r:id="rId174" xr:uid="{00000000-0004-0000-0000-0000AD000000}"/>
    <hyperlink ref="C159" r:id="rId175" xr:uid="{00000000-0004-0000-0000-0000AE000000}"/>
    <hyperlink ref="C160" r:id="rId176" xr:uid="{00000000-0004-0000-0000-0000AF000000}"/>
    <hyperlink ref="C103" r:id="rId177" xr:uid="{00000000-0004-0000-0000-0000B0000000}"/>
    <hyperlink ref="C84" r:id="rId178" xr:uid="{00000000-0004-0000-0000-0000B1000000}"/>
    <hyperlink ref="C247" r:id="rId179" xr:uid="{00000000-0004-0000-0000-0000B2000000}"/>
  </hyperlinks>
  <pageMargins left="0.7" right="0.7" top="0.75" bottom="0.75" header="0.3" footer="0.3"/>
  <pageSetup scale="34" orientation="landscape" horizontalDpi="4294967295" verticalDpi="4294967295" r:id="rId180"/>
  <drawing r:id="rId181"/>
  <tableParts count="24"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C27ED-EDAD-43A0-B412-7D96883F3B4E}">
  <sheetPr>
    <pageSetUpPr fitToPage="1"/>
  </sheetPr>
  <dimension ref="A1:AO486"/>
  <sheetViews>
    <sheetView showGridLines="0" zoomScaleNormal="100" workbookViewId="0"/>
  </sheetViews>
  <sheetFormatPr defaultRowHeight="14.4" x14ac:dyDescent="0.3"/>
  <cols>
    <col min="2" max="2" width="35.88671875" customWidth="1"/>
    <col min="3" max="3" width="38.88671875" bestFit="1" customWidth="1"/>
    <col min="4" max="4" width="36" hidden="1" customWidth="1"/>
    <col min="5" max="5" width="32.109375" hidden="1" customWidth="1"/>
    <col min="6" max="6" width="25.33203125" bestFit="1" customWidth="1"/>
    <col min="7" max="7" width="18.44140625" bestFit="1" customWidth="1"/>
    <col min="8" max="8" width="42" customWidth="1"/>
    <col min="9" max="9" width="7.33203125" customWidth="1"/>
    <col min="10" max="10" width="7.5546875" bestFit="1" customWidth="1"/>
    <col min="11" max="11" width="9" bestFit="1" customWidth="1"/>
    <col min="12" max="12" width="11.33203125" bestFit="1" customWidth="1"/>
    <col min="13" max="13" width="7.5546875" bestFit="1" customWidth="1"/>
    <col min="14" max="14" width="39.33203125" customWidth="1"/>
    <col min="15" max="15" width="4.6640625" bestFit="1" customWidth="1"/>
    <col min="16" max="16" width="7.5546875" bestFit="1" customWidth="1"/>
    <col min="17" max="17" width="9" bestFit="1" customWidth="1"/>
    <col min="18" max="18" width="11.33203125" bestFit="1" customWidth="1"/>
    <col min="19" max="19" width="7.5546875" bestFit="1" customWidth="1"/>
    <col min="20" max="20" width="38.109375" customWidth="1"/>
    <col min="21" max="21" width="6.88671875" customWidth="1"/>
    <col min="22" max="22" width="7.5546875" bestFit="1" customWidth="1"/>
    <col min="23" max="23" width="9" bestFit="1" customWidth="1"/>
    <col min="24" max="24" width="11.33203125" bestFit="1" customWidth="1"/>
    <col min="25" max="25" width="7.5546875" bestFit="1" customWidth="1"/>
    <col min="26" max="26" width="38.109375" customWidth="1"/>
    <col min="27" max="27" width="6.88671875" customWidth="1"/>
    <col min="28" max="28" width="7.5546875" bestFit="1" customWidth="1"/>
    <col min="29" max="29" width="9" bestFit="1" customWidth="1"/>
    <col min="30" max="30" width="11.33203125" bestFit="1" customWidth="1"/>
    <col min="31" max="31" width="7.5546875" bestFit="1" customWidth="1"/>
    <col min="32" max="32" width="41.109375" customWidth="1"/>
    <col min="33" max="33" width="6.88671875" customWidth="1"/>
    <col min="34" max="34" width="7.5546875" bestFit="1" customWidth="1"/>
    <col min="35" max="35" width="9" bestFit="1" customWidth="1"/>
    <col min="36" max="36" width="11.33203125" bestFit="1" customWidth="1"/>
    <col min="37" max="37" width="7.5546875" bestFit="1" customWidth="1"/>
    <col min="38" max="38" width="41.5546875" customWidth="1"/>
    <col min="39" max="39" width="4.6640625" bestFit="1" customWidth="1"/>
    <col min="40" max="40" width="7.5546875" bestFit="1" customWidth="1"/>
    <col min="41" max="42" width="17.6640625" bestFit="1" customWidth="1"/>
    <col min="43" max="43" width="15.109375" bestFit="1" customWidth="1"/>
    <col min="44" max="44" width="17.6640625" bestFit="1" customWidth="1"/>
  </cols>
  <sheetData>
    <row r="1" spans="2:41" ht="18.600000000000001" thickBot="1" x14ac:dyDescent="0.4">
      <c r="C1" s="31" t="s">
        <v>87</v>
      </c>
      <c r="D1" s="41"/>
      <c r="E1" s="24"/>
      <c r="F1" s="29" t="s">
        <v>97</v>
      </c>
      <c r="G1" s="30" t="s">
        <v>100</v>
      </c>
      <c r="H1" s="32" t="s">
        <v>89</v>
      </c>
      <c r="I1" s="8" t="s">
        <v>92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4"/>
      <c r="U1" s="19" t="s">
        <v>93</v>
      </c>
      <c r="V1" s="18"/>
      <c r="W1" s="20"/>
      <c r="X1" s="20"/>
      <c r="Y1" s="20"/>
      <c r="Z1" s="20"/>
      <c r="AA1" s="161"/>
      <c r="AB1" s="162"/>
      <c r="AC1" s="162"/>
      <c r="AD1" s="162"/>
      <c r="AE1" s="162"/>
      <c r="AF1" s="20"/>
      <c r="AG1" s="159"/>
      <c r="AH1" s="16"/>
      <c r="AI1" s="16"/>
      <c r="AJ1" s="16"/>
      <c r="AK1" s="16"/>
      <c r="AL1" s="16"/>
      <c r="AM1" s="12"/>
      <c r="AN1" s="1"/>
    </row>
    <row r="2" spans="2:41" ht="18.600000000000001" thickBot="1" x14ac:dyDescent="0.4">
      <c r="F2" s="25" t="s">
        <v>95</v>
      </c>
      <c r="G2" s="27" t="s">
        <v>98</v>
      </c>
      <c r="H2" s="33" t="s">
        <v>90</v>
      </c>
      <c r="I2" s="58" t="s">
        <v>362</v>
      </c>
      <c r="J2" s="3"/>
      <c r="K2" s="3"/>
      <c r="L2" s="3"/>
      <c r="M2" s="3"/>
      <c r="N2" s="3"/>
      <c r="O2" s="3"/>
      <c r="P2" s="3"/>
      <c r="Q2" s="3"/>
      <c r="R2" s="3"/>
      <c r="S2" s="3"/>
      <c r="T2" s="2"/>
      <c r="U2" s="22" t="s">
        <v>94</v>
      </c>
      <c r="V2" s="23"/>
      <c r="W2" s="21"/>
      <c r="X2" s="21"/>
      <c r="Y2" s="21"/>
      <c r="Z2" s="21"/>
      <c r="AA2" s="23"/>
      <c r="AB2" s="23"/>
      <c r="AC2" s="21"/>
      <c r="AD2" s="21"/>
      <c r="AE2" s="21"/>
      <c r="AF2" s="21"/>
      <c r="AG2" s="23"/>
      <c r="AH2" s="160"/>
      <c r="AI2" s="4"/>
    </row>
    <row r="3" spans="2:41" ht="18.600000000000001" thickBot="1" x14ac:dyDescent="0.35">
      <c r="C3" t="s">
        <v>0</v>
      </c>
      <c r="F3" s="26" t="s">
        <v>96</v>
      </c>
      <c r="G3" s="28" t="s">
        <v>99</v>
      </c>
      <c r="H3" s="34" t="s">
        <v>91</v>
      </c>
      <c r="I3" s="58" t="s">
        <v>363</v>
      </c>
      <c r="J3" s="3"/>
      <c r="K3" s="3"/>
      <c r="L3" s="3"/>
      <c r="M3" s="3"/>
      <c r="N3" s="3"/>
      <c r="O3" s="3"/>
      <c r="P3" s="3"/>
      <c r="Q3" s="3"/>
      <c r="R3" s="3"/>
      <c r="S3" s="3"/>
      <c r="T3" s="2"/>
      <c r="Y3" s="4"/>
      <c r="Z3" s="4"/>
      <c r="AA3" s="4"/>
      <c r="AB3" s="4"/>
      <c r="AC3" s="4"/>
      <c r="AD3" s="4"/>
      <c r="AE3" s="4"/>
      <c r="AH3" s="4"/>
      <c r="AI3" s="4"/>
    </row>
    <row r="4" spans="2:41" x14ac:dyDescent="0.3">
      <c r="G4" t="s">
        <v>0</v>
      </c>
      <c r="I4" s="58" t="s">
        <v>364</v>
      </c>
      <c r="J4" s="3"/>
      <c r="K4" s="3"/>
      <c r="L4" s="3"/>
      <c r="M4" s="3"/>
      <c r="N4" s="3"/>
      <c r="O4" s="3"/>
      <c r="P4" s="3"/>
      <c r="Q4" s="3"/>
      <c r="R4" s="3"/>
      <c r="S4" s="3"/>
      <c r="T4" s="2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2:41" x14ac:dyDescent="0.3">
      <c r="I5" s="58" t="s">
        <v>365</v>
      </c>
      <c r="J5" s="3"/>
      <c r="K5" s="3"/>
      <c r="L5" s="3"/>
      <c r="M5" s="3"/>
      <c r="N5" s="3"/>
      <c r="O5" s="3"/>
      <c r="P5" s="3"/>
      <c r="Q5" s="3"/>
      <c r="R5" s="3"/>
      <c r="S5" s="3"/>
      <c r="T5" s="2"/>
      <c r="AF5" s="4"/>
      <c r="AG5" s="4"/>
      <c r="AH5" s="4"/>
      <c r="AI5" s="4"/>
    </row>
    <row r="6" spans="2:41" ht="15" thickBot="1" x14ac:dyDescent="0.35">
      <c r="I6" s="59" t="s">
        <v>366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1"/>
      <c r="AF6" s="4"/>
      <c r="AG6" s="4"/>
      <c r="AH6" s="4"/>
      <c r="AI6" s="4"/>
    </row>
    <row r="9" spans="2:41" ht="15" thickBot="1" x14ac:dyDescent="0.35"/>
    <row r="10" spans="2:41" ht="18.600000000000001" thickBot="1" x14ac:dyDescent="0.35">
      <c r="G10" s="5" t="s">
        <v>101</v>
      </c>
      <c r="H10" s="166" t="s">
        <v>1</v>
      </c>
      <c r="I10" s="167"/>
      <c r="J10" s="167"/>
      <c r="K10" s="167"/>
      <c r="L10" s="167"/>
      <c r="M10" s="168"/>
      <c r="N10" s="169" t="s">
        <v>2</v>
      </c>
      <c r="O10" s="170"/>
      <c r="P10" s="170"/>
      <c r="Q10" s="170"/>
      <c r="R10" s="170"/>
      <c r="S10" s="171"/>
      <c r="T10" s="163" t="s">
        <v>3</v>
      </c>
      <c r="U10" s="164"/>
      <c r="V10" s="164"/>
      <c r="W10" s="164"/>
      <c r="X10" s="164"/>
      <c r="Y10" s="165"/>
      <c r="Z10" s="163" t="s">
        <v>4</v>
      </c>
      <c r="AA10" s="164"/>
      <c r="AB10" s="164"/>
      <c r="AC10" s="164"/>
      <c r="AD10" s="164"/>
      <c r="AE10" s="165"/>
      <c r="AF10" s="172" t="s">
        <v>360</v>
      </c>
      <c r="AG10" s="173"/>
      <c r="AH10" s="173"/>
      <c r="AI10" s="173"/>
      <c r="AJ10" s="173"/>
      <c r="AK10" s="174"/>
      <c r="AL10" s="175" t="s">
        <v>361</v>
      </c>
      <c r="AM10" s="176"/>
      <c r="AN10" s="176"/>
      <c r="AO10" s="177"/>
    </row>
    <row r="11" spans="2:41" ht="15" thickBot="1" x14ac:dyDescent="0.35">
      <c r="B11" s="37"/>
      <c r="C11" s="37" t="s">
        <v>16</v>
      </c>
      <c r="D11" s="37"/>
      <c r="E11" s="37"/>
      <c r="F11" s="37"/>
      <c r="G11" s="76" t="s">
        <v>102</v>
      </c>
      <c r="H11" s="64" t="s">
        <v>88</v>
      </c>
      <c r="I11" s="65" t="s">
        <v>6</v>
      </c>
      <c r="J11" s="66" t="s">
        <v>7</v>
      </c>
      <c r="K11" s="67" t="s">
        <v>8</v>
      </c>
      <c r="L11" s="67" t="s">
        <v>9</v>
      </c>
      <c r="M11" s="68" t="s">
        <v>10</v>
      </c>
      <c r="N11" s="69" t="s">
        <v>88</v>
      </c>
      <c r="O11" s="69" t="s">
        <v>6</v>
      </c>
      <c r="P11" s="66" t="s">
        <v>7</v>
      </c>
      <c r="Q11" s="67" t="s">
        <v>8</v>
      </c>
      <c r="R11" s="67" t="s">
        <v>9</v>
      </c>
      <c r="S11" s="68" t="s">
        <v>10</v>
      </c>
      <c r="T11" s="69" t="s">
        <v>88</v>
      </c>
      <c r="U11" s="69" t="s">
        <v>6</v>
      </c>
      <c r="V11" s="66" t="s">
        <v>7</v>
      </c>
      <c r="W11" s="67" t="s">
        <v>8</v>
      </c>
      <c r="X11" s="67" t="s">
        <v>9</v>
      </c>
      <c r="Y11" s="68" t="s">
        <v>10</v>
      </c>
      <c r="Z11" s="69" t="s">
        <v>88</v>
      </c>
      <c r="AA11" s="69" t="s">
        <v>6</v>
      </c>
      <c r="AB11" s="66" t="s">
        <v>7</v>
      </c>
      <c r="AC11" s="67" t="s">
        <v>8</v>
      </c>
      <c r="AD11" s="67" t="s">
        <v>9</v>
      </c>
      <c r="AE11" s="68" t="s">
        <v>10</v>
      </c>
      <c r="AF11" s="69" t="s">
        <v>88</v>
      </c>
      <c r="AG11" s="69" t="s">
        <v>6</v>
      </c>
      <c r="AH11" s="66" t="s">
        <v>7</v>
      </c>
      <c r="AI11" s="67" t="s">
        <v>8</v>
      </c>
      <c r="AJ11" s="67" t="s">
        <v>9</v>
      </c>
      <c r="AK11" s="68" t="s">
        <v>10</v>
      </c>
      <c r="AL11" s="69" t="s">
        <v>88</v>
      </c>
      <c r="AM11" s="69" t="s">
        <v>6</v>
      </c>
      <c r="AN11" s="66" t="s">
        <v>7</v>
      </c>
      <c r="AO11" s="70" t="s">
        <v>8</v>
      </c>
    </row>
    <row r="12" spans="2:41" ht="15" thickBot="1" x14ac:dyDescent="0.35">
      <c r="B12" s="95" t="s">
        <v>345</v>
      </c>
      <c r="C12" s="99" t="s">
        <v>85</v>
      </c>
      <c r="D12" s="94"/>
      <c r="E12" s="94"/>
      <c r="F12" s="99" t="s">
        <v>358</v>
      </c>
      <c r="G12" s="99" t="s">
        <v>359</v>
      </c>
      <c r="H12" s="67" t="s">
        <v>85</v>
      </c>
      <c r="I12" s="71"/>
      <c r="J12" s="71" t="s">
        <v>0</v>
      </c>
      <c r="K12" s="71"/>
      <c r="L12" s="71"/>
      <c r="M12" s="72"/>
      <c r="N12" s="64" t="s">
        <v>85</v>
      </c>
      <c r="O12" s="71"/>
      <c r="P12" s="71"/>
      <c r="Q12" s="71"/>
      <c r="R12" s="71"/>
      <c r="S12" s="72"/>
      <c r="T12" s="64" t="s">
        <v>85</v>
      </c>
      <c r="U12" s="71"/>
      <c r="V12" s="71"/>
      <c r="W12" s="71"/>
      <c r="X12" s="71"/>
      <c r="Y12" s="72"/>
      <c r="Z12" s="64" t="s">
        <v>85</v>
      </c>
      <c r="AA12" s="71"/>
      <c r="AB12" s="71"/>
      <c r="AC12" s="71"/>
      <c r="AD12" s="71"/>
      <c r="AE12" s="72"/>
      <c r="AF12" s="64" t="s">
        <v>85</v>
      </c>
      <c r="AG12" s="71"/>
      <c r="AH12" s="71"/>
      <c r="AI12" s="71"/>
      <c r="AJ12" s="71"/>
      <c r="AK12" s="71"/>
      <c r="AL12" s="64" t="s">
        <v>85</v>
      </c>
      <c r="AM12" s="71"/>
      <c r="AN12" s="71"/>
      <c r="AO12" s="72"/>
    </row>
    <row r="13" spans="2:41" ht="15" thickBot="1" x14ac:dyDescent="0.35">
      <c r="B13" s="96" t="s">
        <v>143</v>
      </c>
      <c r="C13" s="100"/>
      <c r="D13" s="92" t="str">
        <f t="array" ref="D13">INDEX(Table_Name76[Name List],MATCH(B13,Table_Name76[Category],0))</f>
        <v>Incline_Push[Exercise]</v>
      </c>
      <c r="E13" s="93" t="e">
        <f t="array" ref="E13">INDEX(Links97[Link],MATCH(C13,Links97[Exercise],0))</f>
        <v>#N/A</v>
      </c>
      <c r="F13" s="103" t="e">
        <f t="shared" ref="F13:F17" si="0">HYPERLINK(E13,"Video")</f>
        <v>#N/A</v>
      </c>
      <c r="G13" s="106"/>
      <c r="H13" s="79">
        <f t="shared" ref="H13:H17" si="1">C13</f>
        <v>0</v>
      </c>
      <c r="I13" s="75">
        <v>2</v>
      </c>
      <c r="J13" s="75">
        <f>MROUND(((G13)*0.85),2.5)</f>
        <v>0</v>
      </c>
      <c r="K13" s="75" t="s">
        <v>11</v>
      </c>
      <c r="L13" s="75"/>
      <c r="M13" s="76"/>
      <c r="N13" s="74">
        <f t="shared" ref="N13:N17" si="2">C13</f>
        <v>0</v>
      </c>
      <c r="O13" s="75">
        <f>I13+(M38)</f>
        <v>2</v>
      </c>
      <c r="P13" s="75">
        <f>MROUND((J13*1.025),2.5)</f>
        <v>0</v>
      </c>
      <c r="Q13" s="75" t="s">
        <v>11</v>
      </c>
      <c r="R13" s="75"/>
      <c r="S13" s="77"/>
      <c r="T13" s="57">
        <f t="shared" ref="T13:T17" si="3">C13</f>
        <v>0</v>
      </c>
      <c r="U13" s="75">
        <f>O13+(S38)</f>
        <v>2</v>
      </c>
      <c r="V13" s="75">
        <f>MROUND((J13*1.05),2.5)</f>
        <v>0</v>
      </c>
      <c r="W13" s="75" t="s">
        <v>12</v>
      </c>
      <c r="X13" s="75"/>
      <c r="Y13" s="77"/>
      <c r="Z13" s="13">
        <f>C13</f>
        <v>0</v>
      </c>
      <c r="AA13" s="75">
        <f>U13+(Y38)</f>
        <v>2</v>
      </c>
      <c r="AB13" s="75">
        <f>MROUND((P13*1.05),2.5)</f>
        <v>0</v>
      </c>
      <c r="AC13" s="75" t="s">
        <v>12</v>
      </c>
      <c r="AD13" s="75"/>
      <c r="AE13" s="77"/>
      <c r="AF13" s="74">
        <f t="shared" ref="AF13:AF17" si="4">C13</f>
        <v>0</v>
      </c>
      <c r="AG13" s="75">
        <f>AA13+(AE38)</f>
        <v>2</v>
      </c>
      <c r="AH13" s="75">
        <f>MROUND((J13*1.1),2.5)</f>
        <v>0</v>
      </c>
      <c r="AI13" s="75" t="s">
        <v>13</v>
      </c>
      <c r="AJ13" s="75"/>
      <c r="AK13" s="77"/>
      <c r="AL13" s="74">
        <f t="shared" ref="AL13:AL17" si="5">C13</f>
        <v>0</v>
      </c>
      <c r="AM13" s="75">
        <v>2</v>
      </c>
      <c r="AN13" s="78">
        <f>J13</f>
        <v>0</v>
      </c>
      <c r="AO13" s="76" t="s">
        <v>14</v>
      </c>
    </row>
    <row r="14" spans="2:41" ht="15" thickBot="1" x14ac:dyDescent="0.35">
      <c r="B14" s="97" t="s">
        <v>37</v>
      </c>
      <c r="C14" s="101"/>
      <c r="D14" s="87" t="str">
        <f t="array" ref="D14">INDEX(Table_Name76[Name List],MATCH(B14,Table_Name76[Category],0))</f>
        <v>Chest_Isolation[Exercise]</v>
      </c>
      <c r="E14" s="73" t="e">
        <f t="array" ref="E14">INDEX(Links97[Link],MATCH(C14,Links97[Exercise],0))</f>
        <v>#N/A</v>
      </c>
      <c r="F14" s="104" t="e">
        <f t="shared" si="0"/>
        <v>#N/A</v>
      </c>
      <c r="G14" s="107"/>
      <c r="H14" s="79">
        <f t="shared" si="1"/>
        <v>0</v>
      </c>
      <c r="I14" s="75">
        <v>2</v>
      </c>
      <c r="J14" s="75">
        <f>MROUND(((G14)*0.85),2.5)</f>
        <v>0</v>
      </c>
      <c r="K14" s="75" t="s">
        <v>11</v>
      </c>
      <c r="L14" s="75"/>
      <c r="M14" s="76"/>
      <c r="N14" s="74">
        <f t="shared" si="2"/>
        <v>0</v>
      </c>
      <c r="O14" s="75">
        <f>I14+(M40)</f>
        <v>2</v>
      </c>
      <c r="P14" s="75">
        <f>MROUND((J14*1.025),2.5)</f>
        <v>0</v>
      </c>
      <c r="Q14" s="75" t="s">
        <v>11</v>
      </c>
      <c r="R14" s="75"/>
      <c r="S14" s="77"/>
      <c r="T14" s="57">
        <f t="shared" si="3"/>
        <v>0</v>
      </c>
      <c r="U14" s="75">
        <f>O14+(S40)</f>
        <v>2</v>
      </c>
      <c r="V14" s="75">
        <f>MROUND((J14*1.05),2.5)</f>
        <v>0</v>
      </c>
      <c r="W14" s="75" t="s">
        <v>12</v>
      </c>
      <c r="X14" s="75"/>
      <c r="Y14" s="77"/>
      <c r="Z14" s="13">
        <f t="shared" ref="Z14:Z17" si="6">C14</f>
        <v>0</v>
      </c>
      <c r="AA14" s="75">
        <f>U14+(Y40)</f>
        <v>2</v>
      </c>
      <c r="AB14" s="75">
        <f>MROUND((P14*1.05),2.5)</f>
        <v>0</v>
      </c>
      <c r="AC14" s="75" t="s">
        <v>12</v>
      </c>
      <c r="AD14" s="75"/>
      <c r="AE14" s="77"/>
      <c r="AF14" s="74">
        <f t="shared" si="4"/>
        <v>0</v>
      </c>
      <c r="AG14" s="75">
        <f>AA14+(AE40)</f>
        <v>2</v>
      </c>
      <c r="AH14" s="75">
        <f>MROUND((J14*1.1),2.5)</f>
        <v>0</v>
      </c>
      <c r="AI14" s="75" t="s">
        <v>13</v>
      </c>
      <c r="AJ14" s="75"/>
      <c r="AK14" s="77"/>
      <c r="AL14" s="74">
        <f t="shared" si="5"/>
        <v>0</v>
      </c>
      <c r="AM14" s="75">
        <v>2</v>
      </c>
      <c r="AN14" s="78">
        <f t="shared" ref="AN14:AN17" si="7">J14</f>
        <v>0</v>
      </c>
      <c r="AO14" s="76" t="s">
        <v>14</v>
      </c>
    </row>
    <row r="15" spans="2:41" ht="15" thickBot="1" x14ac:dyDescent="0.35">
      <c r="B15" s="97" t="s">
        <v>22</v>
      </c>
      <c r="C15" s="101"/>
      <c r="D15" s="87" t="str">
        <f t="array" ref="D15">INDEX(Table_Name76[Name List],MATCH(B15,Table_Name76[Category],0))</f>
        <v>Horizontal_Push[Exercise]</v>
      </c>
      <c r="E15" s="73" t="e">
        <f t="array" ref="E15">INDEX(Links97[Link],MATCH(C15,Links97[Exercise],0))</f>
        <v>#N/A</v>
      </c>
      <c r="F15" s="104" t="e">
        <f t="shared" si="0"/>
        <v>#N/A</v>
      </c>
      <c r="G15" s="107"/>
      <c r="H15" s="79">
        <f t="shared" si="1"/>
        <v>0</v>
      </c>
      <c r="I15" s="75">
        <v>2</v>
      </c>
      <c r="J15" s="75">
        <f>MROUND(((G15)*0.85),2.5)</f>
        <v>0</v>
      </c>
      <c r="K15" s="75" t="s">
        <v>11</v>
      </c>
      <c r="L15" s="75" t="s">
        <v>0</v>
      </c>
      <c r="M15" s="76"/>
      <c r="N15" s="74">
        <f t="shared" si="2"/>
        <v>0</v>
      </c>
      <c r="O15" s="75">
        <f>I15+(M40)</f>
        <v>2</v>
      </c>
      <c r="P15" s="75">
        <f>MROUND((J15*1.025),2.5)</f>
        <v>0</v>
      </c>
      <c r="Q15" s="75" t="s">
        <v>11</v>
      </c>
      <c r="R15" s="75"/>
      <c r="S15" s="77"/>
      <c r="T15" s="57">
        <f t="shared" si="3"/>
        <v>0</v>
      </c>
      <c r="U15" s="75">
        <f>O15+(S40)</f>
        <v>2</v>
      </c>
      <c r="V15" s="75">
        <f>MROUND((J15*1.05),2.5)</f>
        <v>0</v>
      </c>
      <c r="W15" s="75" t="s">
        <v>12</v>
      </c>
      <c r="X15" s="75"/>
      <c r="Y15" s="77"/>
      <c r="Z15" s="13">
        <f t="shared" si="6"/>
        <v>0</v>
      </c>
      <c r="AA15" s="75">
        <f>U15+(Y40)</f>
        <v>2</v>
      </c>
      <c r="AB15" s="75">
        <f>MROUND((P15*1.05),2.5)</f>
        <v>0</v>
      </c>
      <c r="AC15" s="75" t="s">
        <v>12</v>
      </c>
      <c r="AD15" s="75"/>
      <c r="AE15" s="77"/>
      <c r="AF15" s="74">
        <f t="shared" si="4"/>
        <v>0</v>
      </c>
      <c r="AG15" s="75">
        <f>AA15+(AE40)</f>
        <v>2</v>
      </c>
      <c r="AH15" s="75">
        <f>MROUND((J15*1.1),2.5)</f>
        <v>0</v>
      </c>
      <c r="AI15" s="75" t="s">
        <v>13</v>
      </c>
      <c r="AJ15" s="75"/>
      <c r="AK15" s="77"/>
      <c r="AL15" s="74">
        <f t="shared" si="5"/>
        <v>0</v>
      </c>
      <c r="AM15" s="75">
        <v>2</v>
      </c>
      <c r="AN15" s="78">
        <f t="shared" si="7"/>
        <v>0</v>
      </c>
      <c r="AO15" s="76" t="s">
        <v>14</v>
      </c>
    </row>
    <row r="16" spans="2:41" ht="15" thickBot="1" x14ac:dyDescent="0.35">
      <c r="B16" s="97" t="s">
        <v>340</v>
      </c>
      <c r="C16" s="101"/>
      <c r="D16" s="87" t="str">
        <f t="array" ref="D16">INDEX(Table_Name76[Name List],MATCH(B16,Table_Name76[Category],0))</f>
        <v>Rear_or_Side_Delts[Exercise]</v>
      </c>
      <c r="E16" s="73" t="e">
        <f t="array" ref="E16">INDEX(Links97[Link],MATCH(C16,Links97[Exercise],0))</f>
        <v>#N/A</v>
      </c>
      <c r="F16" s="104" t="e">
        <f t="shared" si="0"/>
        <v>#N/A</v>
      </c>
      <c r="G16" s="107"/>
      <c r="H16" s="79">
        <f t="shared" si="1"/>
        <v>0</v>
      </c>
      <c r="I16" s="75">
        <v>2</v>
      </c>
      <c r="J16" s="75">
        <f>MROUND(((G16)*0.85),2.5)</f>
        <v>0</v>
      </c>
      <c r="K16" s="75" t="s">
        <v>11</v>
      </c>
      <c r="L16" s="75"/>
      <c r="M16" s="76"/>
      <c r="N16" s="79">
        <f t="shared" si="2"/>
        <v>0</v>
      </c>
      <c r="O16" s="75">
        <f>I16+(M33)</f>
        <v>2</v>
      </c>
      <c r="P16" s="75">
        <f>MROUND((J16*1.025),2.5)</f>
        <v>0</v>
      </c>
      <c r="Q16" s="75" t="s">
        <v>11</v>
      </c>
      <c r="R16" s="75"/>
      <c r="S16" s="77"/>
      <c r="T16" s="57">
        <f t="shared" si="3"/>
        <v>0</v>
      </c>
      <c r="U16" s="75">
        <f>O16+(S33)</f>
        <v>2</v>
      </c>
      <c r="V16" s="75">
        <f>MROUND((J16*1.05),2.5)</f>
        <v>0</v>
      </c>
      <c r="W16" s="75" t="s">
        <v>12</v>
      </c>
      <c r="X16" s="75"/>
      <c r="Y16" s="77"/>
      <c r="Z16" s="13">
        <f t="shared" si="6"/>
        <v>0</v>
      </c>
      <c r="AA16" s="75">
        <f>U16+(Y33)</f>
        <v>2</v>
      </c>
      <c r="AB16" s="75">
        <f>MROUND((P16*1.05),2.5)</f>
        <v>0</v>
      </c>
      <c r="AC16" s="75" t="s">
        <v>12</v>
      </c>
      <c r="AD16" s="75"/>
      <c r="AE16" s="77"/>
      <c r="AF16" s="74">
        <f t="shared" si="4"/>
        <v>0</v>
      </c>
      <c r="AG16" s="75">
        <f>AA16+(AE33)</f>
        <v>2</v>
      </c>
      <c r="AH16" s="75">
        <f>MROUND((J16*1.1),2.5)</f>
        <v>0</v>
      </c>
      <c r="AI16" s="75" t="s">
        <v>13</v>
      </c>
      <c r="AJ16" s="75"/>
      <c r="AK16" s="77"/>
      <c r="AL16" s="74">
        <f t="shared" si="5"/>
        <v>0</v>
      </c>
      <c r="AM16" s="75">
        <v>2</v>
      </c>
      <c r="AN16" s="78">
        <f t="shared" si="7"/>
        <v>0</v>
      </c>
      <c r="AO16" s="76" t="s">
        <v>14</v>
      </c>
    </row>
    <row r="17" spans="2:41" ht="15" thickBot="1" x14ac:dyDescent="0.35">
      <c r="B17" s="98" t="s">
        <v>18</v>
      </c>
      <c r="C17" s="102"/>
      <c r="D17" s="89" t="str">
        <f t="array" ref="D17">INDEX(Table_Name76[Name List],MATCH(B17,Table_Name76[Category],0))</f>
        <v>Biceps[Exercise]</v>
      </c>
      <c r="E17" s="80" t="e">
        <f t="array" ref="E17">INDEX(Links97[Link],MATCH(C17,Links97[Exercise],0))</f>
        <v>#N/A</v>
      </c>
      <c r="F17" s="105" t="e">
        <f t="shared" si="0"/>
        <v>#N/A</v>
      </c>
      <c r="G17" s="108"/>
      <c r="H17" s="91">
        <f t="shared" si="1"/>
        <v>0</v>
      </c>
      <c r="I17" s="82">
        <v>2</v>
      </c>
      <c r="J17" s="82">
        <f>MROUND(((G17)*0.85),2.5)</f>
        <v>0</v>
      </c>
      <c r="K17" s="82" t="s">
        <v>11</v>
      </c>
      <c r="L17" s="82"/>
      <c r="M17" s="63"/>
      <c r="N17" s="81">
        <f t="shared" si="2"/>
        <v>0</v>
      </c>
      <c r="O17" s="82">
        <f>I17+(M32)</f>
        <v>2</v>
      </c>
      <c r="P17" s="75">
        <f>MROUND((J17*1.025),2.5)</f>
        <v>0</v>
      </c>
      <c r="Q17" s="82" t="s">
        <v>11</v>
      </c>
      <c r="R17" s="82"/>
      <c r="S17" s="77"/>
      <c r="T17" s="83">
        <f t="shared" si="3"/>
        <v>0</v>
      </c>
      <c r="U17" s="82">
        <f>O17+(S32)</f>
        <v>2</v>
      </c>
      <c r="V17" s="75">
        <f>MROUND((J17*1.05),2.5)</f>
        <v>0</v>
      </c>
      <c r="W17" s="82" t="s">
        <v>12</v>
      </c>
      <c r="X17" s="82"/>
      <c r="Y17" s="77"/>
      <c r="Z17" s="13">
        <f t="shared" si="6"/>
        <v>0</v>
      </c>
      <c r="AA17" s="82">
        <f>U17+(Y32)</f>
        <v>2</v>
      </c>
      <c r="AB17" s="82">
        <f>MROUND((P17*1.05),2.5)</f>
        <v>0</v>
      </c>
      <c r="AC17" s="82" t="s">
        <v>12</v>
      </c>
      <c r="AD17" s="82"/>
      <c r="AE17" s="77"/>
      <c r="AF17" s="81">
        <f t="shared" si="4"/>
        <v>0</v>
      </c>
      <c r="AG17" s="82">
        <f>AA17+(AE32)</f>
        <v>2</v>
      </c>
      <c r="AH17" s="82">
        <f>MROUND((J17*1.1),2.5)</f>
        <v>0</v>
      </c>
      <c r="AI17" s="82" t="s">
        <v>13</v>
      </c>
      <c r="AJ17" s="82"/>
      <c r="AK17" s="77"/>
      <c r="AL17" s="81">
        <f t="shared" si="5"/>
        <v>0</v>
      </c>
      <c r="AM17" s="82">
        <v>2</v>
      </c>
      <c r="AN17" s="84">
        <f t="shared" si="7"/>
        <v>0</v>
      </c>
      <c r="AO17" s="63" t="s">
        <v>14</v>
      </c>
    </row>
    <row r="18" spans="2:41" s="43" customFormat="1" ht="18.600000000000001" thickBot="1" x14ac:dyDescent="0.35">
      <c r="B18" s="86" t="s">
        <v>337</v>
      </c>
      <c r="C18" s="57"/>
      <c r="D18" s="57"/>
      <c r="E18" s="85"/>
      <c r="F18" s="56"/>
      <c r="G18" s="61"/>
      <c r="H18" s="166" t="s">
        <v>1</v>
      </c>
      <c r="I18" s="167"/>
      <c r="J18" s="167"/>
      <c r="K18" s="167"/>
      <c r="L18" s="167"/>
      <c r="M18" s="168"/>
      <c r="N18" s="169" t="s">
        <v>2</v>
      </c>
      <c r="O18" s="170"/>
      <c r="P18" s="170"/>
      <c r="Q18" s="170"/>
      <c r="R18" s="170"/>
      <c r="S18" s="171"/>
      <c r="T18" s="163" t="s">
        <v>3</v>
      </c>
      <c r="U18" s="164"/>
      <c r="V18" s="164"/>
      <c r="W18" s="164"/>
      <c r="X18" s="164"/>
      <c r="Y18" s="165"/>
      <c r="Z18" s="163" t="s">
        <v>4</v>
      </c>
      <c r="AA18" s="164"/>
      <c r="AB18" s="164"/>
      <c r="AC18" s="164"/>
      <c r="AD18" s="164"/>
      <c r="AE18" s="165"/>
      <c r="AF18" s="172" t="s">
        <v>360</v>
      </c>
      <c r="AG18" s="173"/>
      <c r="AH18" s="173"/>
      <c r="AI18" s="173"/>
      <c r="AJ18" s="173"/>
      <c r="AK18" s="174"/>
      <c r="AL18" s="175" t="s">
        <v>361</v>
      </c>
      <c r="AM18" s="176"/>
      <c r="AN18" s="176"/>
      <c r="AO18" s="177"/>
    </row>
    <row r="19" spans="2:41" s="43" customFormat="1" ht="15" thickBot="1" x14ac:dyDescent="0.35">
      <c r="B19" s="37"/>
      <c r="C19" s="57"/>
      <c r="D19" s="57"/>
      <c r="E19" s="85"/>
      <c r="F19" s="56"/>
      <c r="G19" s="57"/>
      <c r="H19" s="64" t="s">
        <v>88</v>
      </c>
      <c r="I19" s="65" t="s">
        <v>6</v>
      </c>
      <c r="J19" s="66" t="s">
        <v>7</v>
      </c>
      <c r="K19" s="67" t="s">
        <v>8</v>
      </c>
      <c r="L19" s="67" t="s">
        <v>9</v>
      </c>
      <c r="M19" s="68" t="s">
        <v>10</v>
      </c>
      <c r="N19" s="69" t="s">
        <v>88</v>
      </c>
      <c r="O19" s="69" t="s">
        <v>6</v>
      </c>
      <c r="P19" s="66" t="s">
        <v>7</v>
      </c>
      <c r="Q19" s="67" t="s">
        <v>8</v>
      </c>
      <c r="R19" s="67" t="s">
        <v>9</v>
      </c>
      <c r="S19" s="68" t="s">
        <v>10</v>
      </c>
      <c r="T19" s="69" t="s">
        <v>88</v>
      </c>
      <c r="U19" s="69" t="s">
        <v>6</v>
      </c>
      <c r="V19" s="66" t="s">
        <v>7</v>
      </c>
      <c r="W19" s="67" t="s">
        <v>8</v>
      </c>
      <c r="X19" s="67" t="s">
        <v>9</v>
      </c>
      <c r="Y19" s="68" t="s">
        <v>10</v>
      </c>
      <c r="Z19" s="69" t="s">
        <v>88</v>
      </c>
      <c r="AA19" s="69" t="s">
        <v>6</v>
      </c>
      <c r="AB19" s="66" t="s">
        <v>7</v>
      </c>
      <c r="AC19" s="67" t="s">
        <v>8</v>
      </c>
      <c r="AD19" s="67" t="s">
        <v>9</v>
      </c>
      <c r="AE19" s="68" t="s">
        <v>10</v>
      </c>
      <c r="AF19" s="69" t="s">
        <v>88</v>
      </c>
      <c r="AG19" s="69" t="s">
        <v>6</v>
      </c>
      <c r="AH19" s="66" t="s">
        <v>7</v>
      </c>
      <c r="AI19" s="127" t="s">
        <v>15</v>
      </c>
      <c r="AJ19" s="67" t="s">
        <v>9</v>
      </c>
      <c r="AK19" s="68" t="s">
        <v>10</v>
      </c>
      <c r="AL19" s="69" t="s">
        <v>88</v>
      </c>
      <c r="AM19" s="69" t="s">
        <v>6</v>
      </c>
      <c r="AN19" s="66" t="s">
        <v>7</v>
      </c>
      <c r="AO19" s="70" t="s">
        <v>8</v>
      </c>
    </row>
    <row r="20" spans="2:41" s="43" customFormat="1" ht="15" thickBot="1" x14ac:dyDescent="0.35">
      <c r="B20" s="95" t="s">
        <v>346</v>
      </c>
      <c r="C20" s="99" t="s">
        <v>86</v>
      </c>
      <c r="D20" s="94"/>
      <c r="E20" s="94"/>
      <c r="F20" s="99" t="s">
        <v>358</v>
      </c>
      <c r="G20" s="99" t="s">
        <v>359</v>
      </c>
      <c r="H20" s="67" t="s">
        <v>86</v>
      </c>
      <c r="I20" s="71"/>
      <c r="J20" s="71"/>
      <c r="K20" s="71"/>
      <c r="L20" s="71"/>
      <c r="M20" s="72"/>
      <c r="N20" s="64" t="s">
        <v>86</v>
      </c>
      <c r="O20" s="71"/>
      <c r="P20" s="71"/>
      <c r="Q20" s="71"/>
      <c r="R20" s="71"/>
      <c r="S20" s="72"/>
      <c r="T20" s="64" t="s">
        <v>86</v>
      </c>
      <c r="U20" s="71"/>
      <c r="V20" s="71"/>
      <c r="W20" s="71"/>
      <c r="X20" s="71"/>
      <c r="Y20" s="71"/>
      <c r="Z20" s="64" t="s">
        <v>86</v>
      </c>
      <c r="AA20" s="71"/>
      <c r="AB20" s="71"/>
      <c r="AC20" s="71"/>
      <c r="AD20" s="71"/>
      <c r="AE20" s="71"/>
      <c r="AF20" s="64" t="s">
        <v>86</v>
      </c>
      <c r="AG20" s="71"/>
      <c r="AH20" s="71"/>
      <c r="AI20" s="71"/>
      <c r="AJ20" s="71"/>
      <c r="AK20" s="71"/>
      <c r="AL20" s="64" t="s">
        <v>86</v>
      </c>
      <c r="AM20" s="71"/>
      <c r="AN20" s="71"/>
      <c r="AO20" s="72"/>
    </row>
    <row r="21" spans="2:41" s="43" customFormat="1" ht="15" thickBot="1" x14ac:dyDescent="0.35">
      <c r="B21" s="96" t="s">
        <v>347</v>
      </c>
      <c r="C21" s="100"/>
      <c r="D21" s="92" t="str">
        <f t="array" ref="D21">INDEX(Table_Name76[Name List],MATCH(B21,Table_Name76[Category],0))</f>
        <v>Quads[Exercise]</v>
      </c>
      <c r="E21" s="93" t="e">
        <f t="array" ref="E21">INDEX(Links97[Link],MATCH(C21,Links97[Exercise],0))</f>
        <v>#N/A</v>
      </c>
      <c r="F21" s="103" t="e">
        <f t="shared" ref="F21:F25" si="8">HYPERLINK(E21,"Video")</f>
        <v>#N/A</v>
      </c>
      <c r="G21" s="106"/>
      <c r="H21" s="79">
        <f t="shared" ref="H21:H25" si="9">C21</f>
        <v>0</v>
      </c>
      <c r="I21" s="75">
        <v>2</v>
      </c>
      <c r="J21" s="75">
        <f>MROUND(((G21)*0.85),2.5)</f>
        <v>0</v>
      </c>
      <c r="K21" s="75" t="s">
        <v>11</v>
      </c>
      <c r="L21" s="75"/>
      <c r="M21" s="76"/>
      <c r="N21" s="79">
        <f t="shared" ref="N21:N25" si="10">C21</f>
        <v>0</v>
      </c>
      <c r="O21" s="75">
        <f>I21+(M49)</f>
        <v>2</v>
      </c>
      <c r="P21" s="75">
        <f>MROUND((J21*1.025),2.5)</f>
        <v>0</v>
      </c>
      <c r="Q21" s="75" t="s">
        <v>11</v>
      </c>
      <c r="R21" s="75"/>
      <c r="S21" s="77"/>
      <c r="T21" s="57">
        <f t="shared" ref="T21:T25" si="11">C21</f>
        <v>0</v>
      </c>
      <c r="U21" s="75">
        <f>O21+(S49)</f>
        <v>2</v>
      </c>
      <c r="V21" s="75">
        <f>MROUND((J21*1.05),2.5)</f>
        <v>0</v>
      </c>
      <c r="W21" s="75" t="s">
        <v>12</v>
      </c>
      <c r="X21" s="75"/>
      <c r="Y21" s="77"/>
      <c r="Z21" s="13">
        <f>C21</f>
        <v>0</v>
      </c>
      <c r="AA21" s="75">
        <f>U21+(Y49)</f>
        <v>2</v>
      </c>
      <c r="AB21" s="75">
        <f>MROUND((P21*1.05),2.5)</f>
        <v>0</v>
      </c>
      <c r="AC21" s="75" t="s">
        <v>12</v>
      </c>
      <c r="AD21" s="75"/>
      <c r="AE21" s="77"/>
      <c r="AF21" s="74">
        <f t="shared" ref="AF21:AF25" si="12">C21</f>
        <v>0</v>
      </c>
      <c r="AG21" s="75">
        <f>AA21+(AE49)</f>
        <v>2</v>
      </c>
      <c r="AH21" s="75">
        <f>MROUND((J21*1.1),2.5)</f>
        <v>0</v>
      </c>
      <c r="AI21" s="75" t="s">
        <v>13</v>
      </c>
      <c r="AJ21" s="75"/>
      <c r="AK21" s="77"/>
      <c r="AL21" s="74">
        <f t="shared" ref="AL21:AL25" si="13">C21</f>
        <v>0</v>
      </c>
      <c r="AM21" s="75">
        <v>2</v>
      </c>
      <c r="AN21" s="78">
        <f t="shared" ref="AN21:AN25" si="14">J21</f>
        <v>0</v>
      </c>
      <c r="AO21" s="76" t="s">
        <v>14</v>
      </c>
    </row>
    <row r="22" spans="2:41" s="43" customFormat="1" ht="15" thickBot="1" x14ac:dyDescent="0.35">
      <c r="B22" s="151" t="s">
        <v>347</v>
      </c>
      <c r="C22" s="101"/>
      <c r="D22" s="87" t="str">
        <f t="array" ref="D22">INDEX(Table_Name76[Name List],MATCH(B22,Table_Name76[Category],0))</f>
        <v>Quads[Exercise]</v>
      </c>
      <c r="E22" s="73" t="e">
        <f t="array" ref="E22">INDEX(Links97[Link],MATCH(C22,Links97[Exercise],0))</f>
        <v>#N/A</v>
      </c>
      <c r="F22" s="104" t="e">
        <f t="shared" si="8"/>
        <v>#N/A</v>
      </c>
      <c r="G22" s="107"/>
      <c r="H22" s="79">
        <f t="shared" si="9"/>
        <v>0</v>
      </c>
      <c r="I22" s="75">
        <v>2</v>
      </c>
      <c r="J22" s="75">
        <f>MROUND(((G22)*0.85),2.5)</f>
        <v>0</v>
      </c>
      <c r="K22" s="75" t="s">
        <v>11</v>
      </c>
      <c r="L22" s="75"/>
      <c r="M22" s="76"/>
      <c r="N22" s="79">
        <f t="shared" si="10"/>
        <v>0</v>
      </c>
      <c r="O22" s="75">
        <f>I22+(M49)</f>
        <v>2</v>
      </c>
      <c r="P22" s="75">
        <f>MROUND((J22*1.025),2.5)</f>
        <v>0</v>
      </c>
      <c r="Q22" s="75" t="s">
        <v>11</v>
      </c>
      <c r="R22" s="75"/>
      <c r="S22" s="77"/>
      <c r="T22" s="57">
        <f t="shared" si="11"/>
        <v>0</v>
      </c>
      <c r="U22" s="75">
        <f>O22+(S49)</f>
        <v>2</v>
      </c>
      <c r="V22" s="75">
        <f>MROUND((J22*1.05),2.5)</f>
        <v>0</v>
      </c>
      <c r="W22" s="75" t="s">
        <v>12</v>
      </c>
      <c r="X22" s="75"/>
      <c r="Y22" s="77"/>
      <c r="Z22" s="13">
        <f t="shared" ref="Z22:Z25" si="15">C22</f>
        <v>0</v>
      </c>
      <c r="AA22" s="75">
        <f>U22+(Y49)</f>
        <v>2</v>
      </c>
      <c r="AB22" s="75">
        <f>MROUND((P22*1.05),2.5)</f>
        <v>0</v>
      </c>
      <c r="AC22" s="75" t="s">
        <v>12</v>
      </c>
      <c r="AD22" s="75"/>
      <c r="AE22" s="77"/>
      <c r="AF22" s="74">
        <f t="shared" si="12"/>
        <v>0</v>
      </c>
      <c r="AG22" s="75">
        <f>AA22+(AE49)</f>
        <v>2</v>
      </c>
      <c r="AH22" s="75">
        <f>MROUND((J22*1.1),2.5)</f>
        <v>0</v>
      </c>
      <c r="AI22" s="75" t="s">
        <v>13</v>
      </c>
      <c r="AJ22" s="75"/>
      <c r="AK22" s="77"/>
      <c r="AL22" s="74">
        <f t="shared" si="13"/>
        <v>0</v>
      </c>
      <c r="AM22" s="75">
        <v>2</v>
      </c>
      <c r="AN22" s="78">
        <f t="shared" si="14"/>
        <v>0</v>
      </c>
      <c r="AO22" s="76" t="s">
        <v>14</v>
      </c>
    </row>
    <row r="23" spans="2:41" s="43" customFormat="1" ht="15" thickBot="1" x14ac:dyDescent="0.35">
      <c r="B23" s="97" t="s">
        <v>348</v>
      </c>
      <c r="C23" s="101"/>
      <c r="D23" s="87" t="str">
        <f t="array" ref="D23">INDEX(Table_Name76[Name List],MATCH(B23,Table_Name76[Category],0))</f>
        <v>Hamstrings_Isolation[Exercise]</v>
      </c>
      <c r="E23" s="73" t="e">
        <f t="array" ref="E23">INDEX(Links97[Link],MATCH(C23,Links97[Exercise],0))</f>
        <v>#N/A</v>
      </c>
      <c r="F23" s="104" t="e">
        <f t="shared" si="8"/>
        <v>#N/A</v>
      </c>
      <c r="G23" s="107"/>
      <c r="H23" s="79">
        <f t="shared" si="9"/>
        <v>0</v>
      </c>
      <c r="I23" s="75">
        <v>2</v>
      </c>
      <c r="J23" s="75">
        <f>MROUND(((G23)*0.85),2.5)</f>
        <v>0</v>
      </c>
      <c r="K23" s="75" t="s">
        <v>11</v>
      </c>
      <c r="L23" s="75"/>
      <c r="M23" s="76"/>
      <c r="N23" s="79">
        <f t="shared" si="10"/>
        <v>0</v>
      </c>
      <c r="O23" s="75">
        <f>I23+(M48)</f>
        <v>2</v>
      </c>
      <c r="P23" s="75">
        <f>MROUND((J23*1.025),2.5)</f>
        <v>0</v>
      </c>
      <c r="Q23" s="75" t="s">
        <v>11</v>
      </c>
      <c r="R23" s="75"/>
      <c r="S23" s="77"/>
      <c r="T23" s="57">
        <f t="shared" si="11"/>
        <v>0</v>
      </c>
      <c r="U23" s="75">
        <f>O23+(S48)</f>
        <v>2</v>
      </c>
      <c r="V23" s="75">
        <f>MROUND((J23*1.05),2.5)</f>
        <v>0</v>
      </c>
      <c r="W23" s="75" t="s">
        <v>12</v>
      </c>
      <c r="X23" s="75"/>
      <c r="Y23" s="77"/>
      <c r="Z23" s="13">
        <f t="shared" si="15"/>
        <v>0</v>
      </c>
      <c r="AA23" s="75">
        <f>U23+(Y48)</f>
        <v>2</v>
      </c>
      <c r="AB23" s="75">
        <f>MROUND((P23*1.05),2.5)</f>
        <v>0</v>
      </c>
      <c r="AC23" s="75" t="s">
        <v>12</v>
      </c>
      <c r="AD23" s="75"/>
      <c r="AE23" s="77"/>
      <c r="AF23" s="74">
        <f t="shared" si="12"/>
        <v>0</v>
      </c>
      <c r="AG23" s="75">
        <f>AA23+(AE48)</f>
        <v>2</v>
      </c>
      <c r="AH23" s="75">
        <f>MROUND((J23*1.1),2.5)</f>
        <v>0</v>
      </c>
      <c r="AI23" s="75" t="s">
        <v>13</v>
      </c>
      <c r="AJ23" s="75"/>
      <c r="AK23" s="77"/>
      <c r="AL23" s="74">
        <f t="shared" si="13"/>
        <v>0</v>
      </c>
      <c r="AM23" s="75">
        <v>2</v>
      </c>
      <c r="AN23" s="78">
        <f t="shared" si="14"/>
        <v>0</v>
      </c>
      <c r="AO23" s="76" t="s">
        <v>14</v>
      </c>
    </row>
    <row r="24" spans="2:41" s="43" customFormat="1" ht="15" thickBot="1" x14ac:dyDescent="0.35">
      <c r="B24" s="97" t="s">
        <v>19</v>
      </c>
      <c r="C24" s="101"/>
      <c r="D24" s="87" t="str">
        <f t="array" ref="D24">INDEX(Table_Name76[Name List],MATCH(B24,Table_Name76[Category],0))</f>
        <v>Calves[Exercise]</v>
      </c>
      <c r="E24" s="73" t="e">
        <f t="array" ref="E24">INDEX(Links97[Link],MATCH(C24,Links97[Exercise],0))</f>
        <v>#N/A</v>
      </c>
      <c r="F24" s="104" t="e">
        <f t="shared" si="8"/>
        <v>#N/A</v>
      </c>
      <c r="G24" s="107"/>
      <c r="H24" s="79">
        <f t="shared" si="9"/>
        <v>0</v>
      </c>
      <c r="I24" s="75">
        <v>4</v>
      </c>
      <c r="J24" s="75">
        <f>MROUND(((G24)*0.85),2.5)</f>
        <v>0</v>
      </c>
      <c r="K24" s="75" t="s">
        <v>11</v>
      </c>
      <c r="L24" s="75"/>
      <c r="M24" s="76"/>
      <c r="N24" s="79">
        <f t="shared" si="10"/>
        <v>0</v>
      </c>
      <c r="O24" s="75">
        <f>I24+(M50)</f>
        <v>4</v>
      </c>
      <c r="P24" s="75">
        <f>MROUND((J24*1.025),2.5)</f>
        <v>0</v>
      </c>
      <c r="Q24" s="75" t="s">
        <v>11</v>
      </c>
      <c r="R24" s="75"/>
      <c r="S24" s="77"/>
      <c r="T24" s="57">
        <f t="shared" si="11"/>
        <v>0</v>
      </c>
      <c r="U24" s="75">
        <f>O24+(S50)</f>
        <v>4</v>
      </c>
      <c r="V24" s="75">
        <f>MROUND((J24*1.05),2.5)</f>
        <v>0</v>
      </c>
      <c r="W24" s="75" t="s">
        <v>12</v>
      </c>
      <c r="X24" s="75"/>
      <c r="Y24" s="77"/>
      <c r="Z24" s="13">
        <f t="shared" si="15"/>
        <v>0</v>
      </c>
      <c r="AA24" s="75">
        <f>U24+(Y50)</f>
        <v>4</v>
      </c>
      <c r="AB24" s="75">
        <f>MROUND((P24*1.05),2.5)</f>
        <v>0</v>
      </c>
      <c r="AC24" s="75" t="s">
        <v>12</v>
      </c>
      <c r="AD24" s="75"/>
      <c r="AE24" s="77"/>
      <c r="AF24" s="74">
        <f t="shared" si="12"/>
        <v>0</v>
      </c>
      <c r="AG24" s="75">
        <f>AA24+(AE50)</f>
        <v>4</v>
      </c>
      <c r="AH24" s="75">
        <f>MROUND((J24*1.1),2.5)</f>
        <v>0</v>
      </c>
      <c r="AI24" s="75" t="s">
        <v>13</v>
      </c>
      <c r="AJ24" s="75"/>
      <c r="AK24" s="77"/>
      <c r="AL24" s="74">
        <f t="shared" si="13"/>
        <v>0</v>
      </c>
      <c r="AM24" s="75">
        <v>2</v>
      </c>
      <c r="AN24" s="78">
        <f t="shared" si="14"/>
        <v>0</v>
      </c>
      <c r="AO24" s="76" t="s">
        <v>14</v>
      </c>
    </row>
    <row r="25" spans="2:41" s="43" customFormat="1" ht="15" thickBot="1" x14ac:dyDescent="0.35">
      <c r="B25" s="98" t="s">
        <v>77</v>
      </c>
      <c r="C25" s="102"/>
      <c r="D25" s="87" t="str">
        <f t="array" ref="D25">INDEX(Table_Name76[Name List],MATCH(B25,Table_Name76[Category],0))</f>
        <v>Abs[Exercise]</v>
      </c>
      <c r="E25" s="73" t="e">
        <f t="array" ref="E25">INDEX(Links97[Link],MATCH(C25,Links97[Exercise],0))</f>
        <v>#N/A</v>
      </c>
      <c r="F25" s="105" t="e">
        <f t="shared" si="8"/>
        <v>#N/A</v>
      </c>
      <c r="G25" s="108"/>
      <c r="H25" s="91">
        <f t="shared" si="9"/>
        <v>0</v>
      </c>
      <c r="I25" s="82">
        <v>3</v>
      </c>
      <c r="J25" s="82">
        <f>MROUND(((G25)*0.85),2.5)</f>
        <v>0</v>
      </c>
      <c r="K25" s="82" t="s">
        <v>11</v>
      </c>
      <c r="L25" s="82"/>
      <c r="M25" s="63"/>
      <c r="N25" s="81">
        <f t="shared" si="10"/>
        <v>0</v>
      </c>
      <c r="O25" s="82">
        <f>I25+(M51)</f>
        <v>3</v>
      </c>
      <c r="P25" s="75">
        <f>MROUND((J25*1.025),2.5)</f>
        <v>0</v>
      </c>
      <c r="Q25" s="82" t="s">
        <v>11</v>
      </c>
      <c r="R25" s="82"/>
      <c r="S25" s="77"/>
      <c r="T25" s="83">
        <f t="shared" si="11"/>
        <v>0</v>
      </c>
      <c r="U25" s="82">
        <f>O25+(S51)</f>
        <v>3</v>
      </c>
      <c r="V25" s="75">
        <f>MROUND((J25*1.05),2.5)</f>
        <v>0</v>
      </c>
      <c r="W25" s="82" t="s">
        <v>12</v>
      </c>
      <c r="X25" s="82"/>
      <c r="Y25" s="77"/>
      <c r="Z25" s="13">
        <f t="shared" si="15"/>
        <v>0</v>
      </c>
      <c r="AA25" s="82">
        <f>U25+(Y51)</f>
        <v>3</v>
      </c>
      <c r="AB25" s="82">
        <f>MROUND((P25*1.05),2.5)</f>
        <v>0</v>
      </c>
      <c r="AC25" s="82" t="s">
        <v>12</v>
      </c>
      <c r="AD25" s="82"/>
      <c r="AE25" s="77"/>
      <c r="AF25" s="81">
        <f t="shared" si="12"/>
        <v>0</v>
      </c>
      <c r="AG25" s="82">
        <f>AA25+(AE51)</f>
        <v>3</v>
      </c>
      <c r="AH25" s="82">
        <f>MROUND((J25*1.1),2.5)</f>
        <v>0</v>
      </c>
      <c r="AI25" s="82" t="s">
        <v>13</v>
      </c>
      <c r="AJ25" s="82"/>
      <c r="AK25" s="77"/>
      <c r="AL25" s="81">
        <f t="shared" si="13"/>
        <v>0</v>
      </c>
      <c r="AM25" s="82">
        <v>2</v>
      </c>
      <c r="AN25" s="84">
        <f t="shared" si="14"/>
        <v>0</v>
      </c>
      <c r="AO25" s="63" t="s">
        <v>14</v>
      </c>
    </row>
    <row r="26" spans="2:41" s="43" customFormat="1" ht="18.600000000000001" thickBot="1" x14ac:dyDescent="0.35">
      <c r="B26" s="86" t="s">
        <v>349</v>
      </c>
      <c r="C26" s="37"/>
      <c r="D26" s="37"/>
      <c r="E26" s="37"/>
      <c r="F26" s="13"/>
      <c r="G26" s="76"/>
      <c r="H26" s="166" t="s">
        <v>1</v>
      </c>
      <c r="I26" s="167"/>
      <c r="J26" s="167"/>
      <c r="K26" s="167"/>
      <c r="L26" s="167"/>
      <c r="M26" s="168"/>
      <c r="N26" s="169" t="s">
        <v>2</v>
      </c>
      <c r="O26" s="170"/>
      <c r="P26" s="170"/>
      <c r="Q26" s="170"/>
      <c r="R26" s="170"/>
      <c r="S26" s="171"/>
      <c r="T26" s="163" t="s">
        <v>3</v>
      </c>
      <c r="U26" s="164"/>
      <c r="V26" s="164"/>
      <c r="W26" s="164"/>
      <c r="X26" s="164"/>
      <c r="Y26" s="165"/>
      <c r="Z26" s="163" t="s">
        <v>4</v>
      </c>
      <c r="AA26" s="164"/>
      <c r="AB26" s="164"/>
      <c r="AC26" s="164"/>
      <c r="AD26" s="164"/>
      <c r="AE26" s="165"/>
      <c r="AF26" s="172" t="s">
        <v>360</v>
      </c>
      <c r="AG26" s="173"/>
      <c r="AH26" s="173"/>
      <c r="AI26" s="173"/>
      <c r="AJ26" s="173"/>
      <c r="AK26" s="174"/>
      <c r="AL26" s="175" t="s">
        <v>361</v>
      </c>
      <c r="AM26" s="176"/>
      <c r="AN26" s="176"/>
      <c r="AO26" s="177"/>
    </row>
    <row r="27" spans="2:41" s="43" customFormat="1" ht="15" thickBot="1" x14ac:dyDescent="0.35">
      <c r="B27" s="88" t="s">
        <v>0</v>
      </c>
      <c r="C27" s="37"/>
      <c r="D27" s="37"/>
      <c r="E27" s="37"/>
      <c r="F27" s="13"/>
      <c r="G27" s="76"/>
      <c r="H27" s="64" t="s">
        <v>88</v>
      </c>
      <c r="I27" s="65" t="s">
        <v>6</v>
      </c>
      <c r="J27" s="66" t="s">
        <v>7</v>
      </c>
      <c r="K27" s="67" t="s">
        <v>8</v>
      </c>
      <c r="L27" s="67" t="s">
        <v>9</v>
      </c>
      <c r="M27" s="68" t="s">
        <v>10</v>
      </c>
      <c r="N27" s="69" t="s">
        <v>88</v>
      </c>
      <c r="O27" s="69" t="s">
        <v>6</v>
      </c>
      <c r="P27" s="66" t="s">
        <v>7</v>
      </c>
      <c r="Q27" s="67" t="s">
        <v>8</v>
      </c>
      <c r="R27" s="67" t="s">
        <v>9</v>
      </c>
      <c r="S27" s="68" t="s">
        <v>10</v>
      </c>
      <c r="T27" s="69" t="s">
        <v>88</v>
      </c>
      <c r="U27" s="69" t="s">
        <v>6</v>
      </c>
      <c r="V27" s="66" t="s">
        <v>7</v>
      </c>
      <c r="W27" s="67" t="s">
        <v>8</v>
      </c>
      <c r="X27" s="67" t="s">
        <v>9</v>
      </c>
      <c r="Y27" s="68" t="s">
        <v>10</v>
      </c>
      <c r="Z27" s="69" t="s">
        <v>88</v>
      </c>
      <c r="AA27" s="69" t="s">
        <v>6</v>
      </c>
      <c r="AB27" s="66" t="s">
        <v>7</v>
      </c>
      <c r="AC27" s="67" t="s">
        <v>8</v>
      </c>
      <c r="AD27" s="67" t="s">
        <v>9</v>
      </c>
      <c r="AE27" s="68" t="s">
        <v>10</v>
      </c>
      <c r="AF27" s="69" t="s">
        <v>88</v>
      </c>
      <c r="AG27" s="69" t="s">
        <v>6</v>
      </c>
      <c r="AH27" s="66" t="s">
        <v>7</v>
      </c>
      <c r="AI27" s="127" t="s">
        <v>15</v>
      </c>
      <c r="AJ27" s="67" t="s">
        <v>9</v>
      </c>
      <c r="AK27" s="68" t="s">
        <v>10</v>
      </c>
      <c r="AL27" s="69" t="s">
        <v>88</v>
      </c>
      <c r="AM27" s="69" t="s">
        <v>6</v>
      </c>
      <c r="AN27" s="66" t="s">
        <v>7</v>
      </c>
      <c r="AO27" s="70" t="s">
        <v>8</v>
      </c>
    </row>
    <row r="28" spans="2:41" s="43" customFormat="1" ht="15" thickBot="1" x14ac:dyDescent="0.35">
      <c r="B28" s="95" t="s">
        <v>350</v>
      </c>
      <c r="C28" s="99" t="s">
        <v>103</v>
      </c>
      <c r="D28" s="94"/>
      <c r="E28" s="94"/>
      <c r="F28" s="99" t="s">
        <v>358</v>
      </c>
      <c r="G28" s="99" t="s">
        <v>359</v>
      </c>
      <c r="H28" s="67" t="s">
        <v>103</v>
      </c>
      <c r="I28" s="71"/>
      <c r="J28" s="71"/>
      <c r="K28" s="71"/>
      <c r="L28" s="71"/>
      <c r="M28" s="72"/>
      <c r="N28" s="64" t="s">
        <v>103</v>
      </c>
      <c r="O28" s="71"/>
      <c r="P28" s="71"/>
      <c r="Q28" s="71"/>
      <c r="R28" s="71"/>
      <c r="S28" s="72"/>
      <c r="T28" s="64" t="s">
        <v>103</v>
      </c>
      <c r="U28" s="71"/>
      <c r="V28" s="71"/>
      <c r="W28" s="71"/>
      <c r="X28" s="71"/>
      <c r="Y28" s="71"/>
      <c r="Z28" s="64" t="s">
        <v>103</v>
      </c>
      <c r="AA28" s="71"/>
      <c r="AB28" s="71"/>
      <c r="AC28" s="71"/>
      <c r="AD28" s="71"/>
      <c r="AE28" s="71"/>
      <c r="AF28" s="64" t="s">
        <v>103</v>
      </c>
      <c r="AG28" s="71"/>
      <c r="AH28" s="71"/>
      <c r="AI28" s="71"/>
      <c r="AJ28" s="71"/>
      <c r="AK28" s="71"/>
      <c r="AL28" s="64" t="s">
        <v>103</v>
      </c>
      <c r="AM28" s="71"/>
      <c r="AN28" s="71"/>
      <c r="AO28" s="72"/>
    </row>
    <row r="29" spans="2:41" s="43" customFormat="1" ht="15" thickBot="1" x14ac:dyDescent="0.35">
      <c r="B29" s="96" t="s">
        <v>338</v>
      </c>
      <c r="C29" s="100"/>
      <c r="D29" s="92" t="str">
        <f t="array" ref="D29">INDEX(Table_Name76[Name List],MATCH(B29,Table_Name76[Category],0))</f>
        <v>Horizontal_Back[Exercise]</v>
      </c>
      <c r="E29" s="93" t="e">
        <f t="array" ref="E29">INDEX(Links97[Link],MATCH(C29,Links97[Exercise],0))</f>
        <v>#N/A</v>
      </c>
      <c r="F29" s="103" t="e">
        <f t="shared" ref="F29:F34" si="16">HYPERLINK(E29,"Video")</f>
        <v>#N/A</v>
      </c>
      <c r="G29" s="106"/>
      <c r="H29" s="79">
        <f t="shared" ref="H29:H34" si="17">C29</f>
        <v>0</v>
      </c>
      <c r="I29" s="75">
        <v>2</v>
      </c>
      <c r="J29" s="75">
        <f t="shared" ref="J29:J34" si="18">MROUND(((G29)*0.85),2.5)</f>
        <v>0</v>
      </c>
      <c r="K29" s="75" t="s">
        <v>11</v>
      </c>
      <c r="L29" s="75"/>
      <c r="M29" s="77"/>
      <c r="N29" s="79">
        <f t="shared" ref="N29:N34" si="19">C29</f>
        <v>0</v>
      </c>
      <c r="O29" s="75">
        <f>I29+(M57)</f>
        <v>2</v>
      </c>
      <c r="P29" s="75">
        <f t="shared" ref="P29:P34" si="20">MROUND((J29*1.025),2.5)</f>
        <v>0</v>
      </c>
      <c r="Q29" s="75" t="s">
        <v>11</v>
      </c>
      <c r="R29" s="75"/>
      <c r="S29" s="77"/>
      <c r="T29" s="57">
        <f t="shared" ref="T29:T34" si="21">C29</f>
        <v>0</v>
      </c>
      <c r="U29" s="75">
        <f>O29+(S57)</f>
        <v>2</v>
      </c>
      <c r="V29" s="75">
        <f t="shared" ref="V29:V34" si="22">MROUND((J29*1.05),2.5)</f>
        <v>0</v>
      </c>
      <c r="W29" s="75" t="s">
        <v>12</v>
      </c>
      <c r="X29" s="75"/>
      <c r="Y29" s="77"/>
      <c r="Z29" s="13">
        <f>C29</f>
        <v>0</v>
      </c>
      <c r="AA29" s="75">
        <f>U29+(Y57)</f>
        <v>2</v>
      </c>
      <c r="AB29" s="75">
        <f>MROUND((P29*1.05),2.5)</f>
        <v>0</v>
      </c>
      <c r="AC29" s="75" t="s">
        <v>12</v>
      </c>
      <c r="AD29" s="75"/>
      <c r="AE29" s="77"/>
      <c r="AF29" s="74">
        <f t="shared" ref="AF29:AF34" si="23">C29</f>
        <v>0</v>
      </c>
      <c r="AG29" s="75">
        <f>AA29+(AE57)</f>
        <v>2</v>
      </c>
      <c r="AH29" s="75">
        <f t="shared" ref="AH29:AH34" si="24">MROUND((J29*1.1),2.5)</f>
        <v>0</v>
      </c>
      <c r="AI29" s="75" t="s">
        <v>13</v>
      </c>
      <c r="AJ29" s="75"/>
      <c r="AK29" s="77"/>
      <c r="AL29" s="74">
        <f t="shared" ref="AL29:AL34" si="25">C29</f>
        <v>0</v>
      </c>
      <c r="AM29" s="75">
        <v>2</v>
      </c>
      <c r="AN29" s="78">
        <f t="shared" ref="AN29:AN34" si="26">J29</f>
        <v>0</v>
      </c>
      <c r="AO29" s="76" t="s">
        <v>14</v>
      </c>
    </row>
    <row r="30" spans="2:41" s="43" customFormat="1" ht="15" thickBot="1" x14ac:dyDescent="0.35">
      <c r="B30" s="96" t="s">
        <v>338</v>
      </c>
      <c r="C30" s="101"/>
      <c r="D30" s="87" t="str">
        <f t="array" ref="D30">INDEX(Table_Name76[Name List],MATCH(B30,Table_Name76[Category],0))</f>
        <v>Horizontal_Back[Exercise]</v>
      </c>
      <c r="E30" s="73" t="e">
        <f t="array" ref="E30">INDEX(Links97[Link],MATCH(C30,Links97[Exercise],0))</f>
        <v>#N/A</v>
      </c>
      <c r="F30" s="104" t="e">
        <f t="shared" si="16"/>
        <v>#N/A</v>
      </c>
      <c r="G30" s="107"/>
      <c r="H30" s="79">
        <f t="shared" si="17"/>
        <v>0</v>
      </c>
      <c r="I30" s="75">
        <v>2</v>
      </c>
      <c r="J30" s="75">
        <f t="shared" si="18"/>
        <v>0</v>
      </c>
      <c r="K30" s="75" t="s">
        <v>11</v>
      </c>
      <c r="L30" s="75"/>
      <c r="M30" s="77"/>
      <c r="N30" s="79">
        <f t="shared" si="19"/>
        <v>0</v>
      </c>
      <c r="O30" s="75">
        <f>I30+(M57)</f>
        <v>2</v>
      </c>
      <c r="P30" s="75">
        <f t="shared" si="20"/>
        <v>0</v>
      </c>
      <c r="Q30" s="75" t="s">
        <v>11</v>
      </c>
      <c r="R30" s="75"/>
      <c r="S30" s="77"/>
      <c r="T30" s="57">
        <f t="shared" si="21"/>
        <v>0</v>
      </c>
      <c r="U30" s="75">
        <f>O30+(S57)</f>
        <v>2</v>
      </c>
      <c r="V30" s="75">
        <f t="shared" si="22"/>
        <v>0</v>
      </c>
      <c r="W30" s="75" t="s">
        <v>12</v>
      </c>
      <c r="X30" s="75"/>
      <c r="Y30" s="77"/>
      <c r="Z30" s="13">
        <f t="shared" ref="Z30:Z34" si="27">C30</f>
        <v>0</v>
      </c>
      <c r="AA30" s="75">
        <f>U30+(Y57)</f>
        <v>2</v>
      </c>
      <c r="AB30" s="75">
        <f>MROUND((P30*1.05),2.5)</f>
        <v>0</v>
      </c>
      <c r="AC30" s="75" t="s">
        <v>12</v>
      </c>
      <c r="AD30" s="75"/>
      <c r="AE30" s="77"/>
      <c r="AF30" s="74">
        <f t="shared" si="23"/>
        <v>0</v>
      </c>
      <c r="AG30" s="75">
        <f>AA30+(AE57)</f>
        <v>2</v>
      </c>
      <c r="AH30" s="75">
        <f t="shared" si="24"/>
        <v>0</v>
      </c>
      <c r="AI30" s="75" t="s">
        <v>13</v>
      </c>
      <c r="AJ30" s="75"/>
      <c r="AK30" s="77"/>
      <c r="AL30" s="74">
        <f t="shared" si="25"/>
        <v>0</v>
      </c>
      <c r="AM30" s="75">
        <v>2</v>
      </c>
      <c r="AN30" s="78">
        <f t="shared" si="26"/>
        <v>0</v>
      </c>
      <c r="AO30" s="76" t="s">
        <v>14</v>
      </c>
    </row>
    <row r="31" spans="2:41" s="43" customFormat="1" ht="15" thickBot="1" x14ac:dyDescent="0.35">
      <c r="B31" s="97" t="s">
        <v>339</v>
      </c>
      <c r="C31" s="101"/>
      <c r="D31" s="87" t="str">
        <f t="array" ref="D31">INDEX(Table_Name76[Name List],MATCH(B31,Table_Name76[Category],0))</f>
        <v>Vertical_Back[Exercise]</v>
      </c>
      <c r="E31" s="73" t="e">
        <f t="array" ref="E31">INDEX(Links97[Link],MATCH(C31,Links97[Exercise],0))</f>
        <v>#N/A</v>
      </c>
      <c r="F31" s="104" t="e">
        <f t="shared" si="16"/>
        <v>#N/A</v>
      </c>
      <c r="G31" s="107"/>
      <c r="H31" s="79">
        <f t="shared" si="17"/>
        <v>0</v>
      </c>
      <c r="I31" s="75">
        <v>2</v>
      </c>
      <c r="J31" s="75">
        <f t="shared" si="18"/>
        <v>0</v>
      </c>
      <c r="K31" s="75" t="s">
        <v>11</v>
      </c>
      <c r="L31" s="75"/>
      <c r="M31" s="77"/>
      <c r="N31" s="79">
        <f t="shared" si="19"/>
        <v>0</v>
      </c>
      <c r="O31" s="75">
        <f>I31+(M55)</f>
        <v>2</v>
      </c>
      <c r="P31" s="75">
        <f t="shared" si="20"/>
        <v>0</v>
      </c>
      <c r="Q31" s="75" t="s">
        <v>11</v>
      </c>
      <c r="R31" s="75"/>
      <c r="S31" s="77"/>
      <c r="T31" s="57">
        <f t="shared" si="21"/>
        <v>0</v>
      </c>
      <c r="U31" s="75">
        <f>O31+(S55)</f>
        <v>2</v>
      </c>
      <c r="V31" s="75">
        <f t="shared" si="22"/>
        <v>0</v>
      </c>
      <c r="W31" s="75" t="s">
        <v>12</v>
      </c>
      <c r="X31" s="75"/>
      <c r="Y31" s="77"/>
      <c r="Z31" s="13">
        <f t="shared" si="27"/>
        <v>0</v>
      </c>
      <c r="AA31" s="75">
        <f>U31+(Y55)</f>
        <v>2</v>
      </c>
      <c r="AB31" s="75">
        <f>MROUND((P31*1.05),2.5)</f>
        <v>0</v>
      </c>
      <c r="AC31" s="75" t="s">
        <v>12</v>
      </c>
      <c r="AD31" s="75"/>
      <c r="AE31" s="77"/>
      <c r="AF31" s="74">
        <f t="shared" si="23"/>
        <v>0</v>
      </c>
      <c r="AG31" s="75">
        <f>AA31+(AE55)</f>
        <v>2</v>
      </c>
      <c r="AH31" s="75">
        <f t="shared" si="24"/>
        <v>0</v>
      </c>
      <c r="AI31" s="75" t="s">
        <v>13</v>
      </c>
      <c r="AJ31" s="75"/>
      <c r="AK31" s="77"/>
      <c r="AL31" s="74">
        <f t="shared" si="25"/>
        <v>0</v>
      </c>
      <c r="AM31" s="75">
        <v>2</v>
      </c>
      <c r="AN31" s="78">
        <f t="shared" si="26"/>
        <v>0</v>
      </c>
      <c r="AO31" s="76" t="s">
        <v>14</v>
      </c>
    </row>
    <row r="32" spans="2:41" s="43" customFormat="1" ht="15" thickBot="1" x14ac:dyDescent="0.35">
      <c r="B32" s="97" t="s">
        <v>18</v>
      </c>
      <c r="C32" s="101"/>
      <c r="D32" s="87" t="str">
        <f t="array" ref="D32">INDEX(Table_Name76[Name List],MATCH(B32,Table_Name76[Category],0))</f>
        <v>Biceps[Exercise]</v>
      </c>
      <c r="E32" s="73" t="e">
        <f t="array" ref="E32">INDEX(Links97[Link],MATCH(C32,Links97[Exercise],0))</f>
        <v>#N/A</v>
      </c>
      <c r="F32" s="104" t="e">
        <f t="shared" si="16"/>
        <v>#N/A</v>
      </c>
      <c r="G32" s="107"/>
      <c r="H32" s="79">
        <f t="shared" si="17"/>
        <v>0</v>
      </c>
      <c r="I32" s="75">
        <v>2</v>
      </c>
      <c r="J32" s="75">
        <f t="shared" si="18"/>
        <v>0</v>
      </c>
      <c r="K32" s="75" t="s">
        <v>11</v>
      </c>
      <c r="L32" s="75" t="s">
        <v>0</v>
      </c>
      <c r="M32" s="77"/>
      <c r="N32" s="74">
        <f t="shared" si="19"/>
        <v>0</v>
      </c>
      <c r="O32" s="75">
        <f>I32+(M41)</f>
        <v>2</v>
      </c>
      <c r="P32" s="75">
        <f t="shared" si="20"/>
        <v>0</v>
      </c>
      <c r="Q32" s="75" t="s">
        <v>11</v>
      </c>
      <c r="R32" s="75"/>
      <c r="S32" s="77"/>
      <c r="T32" s="57">
        <f t="shared" si="21"/>
        <v>0</v>
      </c>
      <c r="U32" s="75">
        <f>O32+(S41)</f>
        <v>2</v>
      </c>
      <c r="V32" s="75">
        <f t="shared" si="22"/>
        <v>0</v>
      </c>
      <c r="W32" s="75" t="s">
        <v>12</v>
      </c>
      <c r="X32" s="75"/>
      <c r="Y32" s="77"/>
      <c r="Z32" s="13">
        <f t="shared" si="27"/>
        <v>0</v>
      </c>
      <c r="AA32" s="75">
        <f>U32+(Y41)</f>
        <v>2</v>
      </c>
      <c r="AB32" s="75">
        <f>MROUND((P32*1.05),2.5)</f>
        <v>0</v>
      </c>
      <c r="AC32" s="75" t="s">
        <v>12</v>
      </c>
      <c r="AD32" s="75"/>
      <c r="AE32" s="77"/>
      <c r="AF32" s="74">
        <f t="shared" si="23"/>
        <v>0</v>
      </c>
      <c r="AG32" s="75">
        <f>AA32+(AE41)</f>
        <v>2</v>
      </c>
      <c r="AH32" s="75">
        <f t="shared" si="24"/>
        <v>0</v>
      </c>
      <c r="AI32" s="75" t="s">
        <v>13</v>
      </c>
      <c r="AJ32" s="75"/>
      <c r="AK32" s="77"/>
      <c r="AL32" s="74">
        <f t="shared" si="25"/>
        <v>0</v>
      </c>
      <c r="AM32" s="75">
        <v>2</v>
      </c>
      <c r="AN32" s="78">
        <f t="shared" si="26"/>
        <v>0</v>
      </c>
      <c r="AO32" s="76" t="s">
        <v>14</v>
      </c>
    </row>
    <row r="33" spans="2:41" s="43" customFormat="1" ht="15" thickBot="1" x14ac:dyDescent="0.35">
      <c r="B33" s="97" t="s">
        <v>340</v>
      </c>
      <c r="C33" s="101"/>
      <c r="D33" s="87" t="str">
        <f t="array" ref="D33">INDEX(Table_Name76[Name List],MATCH(B33,Table_Name76[Category],0))</f>
        <v>Rear_or_Side_Delts[Exercise]</v>
      </c>
      <c r="E33" s="73" t="e">
        <f t="array" ref="E33">INDEX(Links97[Link],MATCH(C33,Links97[Exercise],0))</f>
        <v>#N/A</v>
      </c>
      <c r="F33" s="104" t="e">
        <f t="shared" si="16"/>
        <v>#N/A</v>
      </c>
      <c r="G33" s="107"/>
      <c r="H33" s="79">
        <f t="shared" si="17"/>
        <v>0</v>
      </c>
      <c r="I33" s="75">
        <v>2</v>
      </c>
      <c r="J33" s="75">
        <f t="shared" si="18"/>
        <v>0</v>
      </c>
      <c r="K33" s="75" t="s">
        <v>11</v>
      </c>
      <c r="L33" s="75" t="s">
        <v>0</v>
      </c>
      <c r="M33" s="77"/>
      <c r="N33" s="74">
        <f t="shared" si="19"/>
        <v>0</v>
      </c>
      <c r="O33" s="75">
        <f>I33+(M42)</f>
        <v>2</v>
      </c>
      <c r="P33" s="75">
        <f t="shared" si="20"/>
        <v>0</v>
      </c>
      <c r="Q33" s="75" t="s">
        <v>11</v>
      </c>
      <c r="R33" s="75"/>
      <c r="S33" s="77"/>
      <c r="T33" s="57">
        <f t="shared" si="21"/>
        <v>0</v>
      </c>
      <c r="U33" s="75">
        <f>O33+(S42)</f>
        <v>2</v>
      </c>
      <c r="V33" s="75">
        <f t="shared" si="22"/>
        <v>0</v>
      </c>
      <c r="W33" s="75" t="s">
        <v>12</v>
      </c>
      <c r="X33" s="75"/>
      <c r="Y33" s="77"/>
      <c r="Z33" s="13">
        <f t="shared" si="27"/>
        <v>0</v>
      </c>
      <c r="AA33" s="75">
        <f>U33+(Y42)</f>
        <v>2</v>
      </c>
      <c r="AB33" s="75">
        <f>MROUND((P33*1.05),2.5)</f>
        <v>0</v>
      </c>
      <c r="AC33" s="75" t="s">
        <v>12</v>
      </c>
      <c r="AD33" s="75"/>
      <c r="AE33" s="77"/>
      <c r="AF33" s="74">
        <f t="shared" si="23"/>
        <v>0</v>
      </c>
      <c r="AG33" s="75">
        <f>AA33+(AE42)</f>
        <v>2</v>
      </c>
      <c r="AH33" s="75">
        <f t="shared" si="24"/>
        <v>0</v>
      </c>
      <c r="AI33" s="75" t="s">
        <v>13</v>
      </c>
      <c r="AJ33" s="75"/>
      <c r="AK33" s="77"/>
      <c r="AL33" s="74">
        <f t="shared" si="25"/>
        <v>0</v>
      </c>
      <c r="AM33" s="75">
        <v>2</v>
      </c>
      <c r="AN33" s="78">
        <f t="shared" si="26"/>
        <v>0</v>
      </c>
      <c r="AO33" s="76" t="s">
        <v>14</v>
      </c>
    </row>
    <row r="34" spans="2:41" s="43" customFormat="1" ht="15" thickBot="1" x14ac:dyDescent="0.35">
      <c r="B34" s="98" t="s">
        <v>120</v>
      </c>
      <c r="C34" s="102"/>
      <c r="D34" s="89" t="str">
        <f t="array" ref="D34">INDEX(Table_Name76[Name List],MATCH(B34,Table_Name76[Category],0))</f>
        <v>Traps[Exercise]</v>
      </c>
      <c r="E34" s="80" t="e">
        <f t="array" ref="E34">INDEX(Links97[Link],MATCH(C34,Links97[Exercise],0))</f>
        <v>#N/A</v>
      </c>
      <c r="F34" s="105" t="e">
        <f t="shared" si="16"/>
        <v>#N/A</v>
      </c>
      <c r="G34" s="108"/>
      <c r="H34" s="91">
        <f t="shared" si="17"/>
        <v>0</v>
      </c>
      <c r="I34" s="82">
        <v>2</v>
      </c>
      <c r="J34" s="82">
        <f t="shared" si="18"/>
        <v>0</v>
      </c>
      <c r="K34" s="82" t="s">
        <v>11</v>
      </c>
      <c r="L34" s="82"/>
      <c r="M34" s="77"/>
      <c r="N34" s="81">
        <f t="shared" si="19"/>
        <v>0</v>
      </c>
      <c r="O34" s="82">
        <f>I34+(M58)</f>
        <v>2</v>
      </c>
      <c r="P34" s="75">
        <f t="shared" si="20"/>
        <v>0</v>
      </c>
      <c r="Q34" s="82" t="s">
        <v>11</v>
      </c>
      <c r="R34" s="82"/>
      <c r="S34" s="77"/>
      <c r="T34" s="83">
        <f t="shared" si="21"/>
        <v>0</v>
      </c>
      <c r="U34" s="82">
        <f>O34+(S58)</f>
        <v>2</v>
      </c>
      <c r="V34" s="75">
        <f t="shared" si="22"/>
        <v>0</v>
      </c>
      <c r="W34" s="82" t="s">
        <v>12</v>
      </c>
      <c r="X34" s="82"/>
      <c r="Y34" s="77"/>
      <c r="Z34" s="13">
        <f t="shared" si="27"/>
        <v>0</v>
      </c>
      <c r="AA34" s="82">
        <f>U34+(Y58)</f>
        <v>2</v>
      </c>
      <c r="AB34" s="82">
        <f>MROUND((P34*1.05),2.5)</f>
        <v>0</v>
      </c>
      <c r="AC34" s="82" t="s">
        <v>12</v>
      </c>
      <c r="AD34" s="82"/>
      <c r="AE34" s="77"/>
      <c r="AF34" s="81">
        <f t="shared" si="23"/>
        <v>0</v>
      </c>
      <c r="AG34" s="82">
        <f>AA34+(AE58)</f>
        <v>2</v>
      </c>
      <c r="AH34" s="82">
        <f t="shared" si="24"/>
        <v>0</v>
      </c>
      <c r="AI34" s="82" t="s">
        <v>13</v>
      </c>
      <c r="AJ34" s="82"/>
      <c r="AK34" s="77"/>
      <c r="AL34" s="81">
        <f t="shared" si="25"/>
        <v>0</v>
      </c>
      <c r="AM34" s="82">
        <v>2</v>
      </c>
      <c r="AN34" s="84">
        <f t="shared" si="26"/>
        <v>0</v>
      </c>
      <c r="AO34" s="63" t="s">
        <v>14</v>
      </c>
    </row>
    <row r="35" spans="2:41" s="43" customFormat="1" ht="18.600000000000001" thickBot="1" x14ac:dyDescent="0.35">
      <c r="B35" s="86" t="s">
        <v>342</v>
      </c>
      <c r="C35" s="37"/>
      <c r="D35" s="37"/>
      <c r="E35" s="37"/>
      <c r="F35" s="13"/>
      <c r="G35" s="76"/>
      <c r="H35" s="166" t="s">
        <v>1</v>
      </c>
      <c r="I35" s="167"/>
      <c r="J35" s="167"/>
      <c r="K35" s="167"/>
      <c r="L35" s="167"/>
      <c r="M35" s="168"/>
      <c r="N35" s="169" t="s">
        <v>2</v>
      </c>
      <c r="O35" s="170"/>
      <c r="P35" s="170"/>
      <c r="Q35" s="170"/>
      <c r="R35" s="170"/>
      <c r="S35" s="171"/>
      <c r="T35" s="163" t="s">
        <v>3</v>
      </c>
      <c r="U35" s="164"/>
      <c r="V35" s="164"/>
      <c r="W35" s="164"/>
      <c r="X35" s="164"/>
      <c r="Y35" s="165"/>
      <c r="Z35" s="163" t="s">
        <v>4</v>
      </c>
      <c r="AA35" s="164"/>
      <c r="AB35" s="164"/>
      <c r="AC35" s="164"/>
      <c r="AD35" s="164"/>
      <c r="AE35" s="165"/>
      <c r="AF35" s="172" t="s">
        <v>360</v>
      </c>
      <c r="AG35" s="173"/>
      <c r="AH35" s="173"/>
      <c r="AI35" s="173"/>
      <c r="AJ35" s="173"/>
      <c r="AK35" s="174"/>
      <c r="AL35" s="175" t="s">
        <v>361</v>
      </c>
      <c r="AM35" s="176"/>
      <c r="AN35" s="176"/>
      <c r="AO35" s="177"/>
    </row>
    <row r="36" spans="2:41" s="43" customFormat="1" ht="15" thickBot="1" x14ac:dyDescent="0.35">
      <c r="B36" s="37"/>
      <c r="C36" s="37"/>
      <c r="D36" s="37"/>
      <c r="E36" s="37"/>
      <c r="F36" s="13"/>
      <c r="G36" s="76"/>
      <c r="H36" s="90" t="s">
        <v>88</v>
      </c>
      <c r="I36" s="69" t="s">
        <v>6</v>
      </c>
      <c r="J36" s="66" t="s">
        <v>7</v>
      </c>
      <c r="K36" s="67" t="s">
        <v>8</v>
      </c>
      <c r="L36" s="67" t="s">
        <v>9</v>
      </c>
      <c r="M36" s="68" t="s">
        <v>10</v>
      </c>
      <c r="N36" s="69" t="s">
        <v>88</v>
      </c>
      <c r="O36" s="69" t="s">
        <v>6</v>
      </c>
      <c r="P36" s="66" t="s">
        <v>7</v>
      </c>
      <c r="Q36" s="67" t="s">
        <v>8</v>
      </c>
      <c r="R36" s="67" t="s">
        <v>9</v>
      </c>
      <c r="S36" s="68" t="s">
        <v>10</v>
      </c>
      <c r="T36" s="69" t="s">
        <v>88</v>
      </c>
      <c r="U36" s="69" t="s">
        <v>6</v>
      </c>
      <c r="V36" s="66" t="s">
        <v>7</v>
      </c>
      <c r="W36" s="67" t="s">
        <v>8</v>
      </c>
      <c r="X36" s="67" t="s">
        <v>9</v>
      </c>
      <c r="Y36" s="68" t="s">
        <v>10</v>
      </c>
      <c r="Z36" s="69" t="s">
        <v>88</v>
      </c>
      <c r="AA36" s="69" t="s">
        <v>6</v>
      </c>
      <c r="AB36" s="66" t="s">
        <v>7</v>
      </c>
      <c r="AC36" s="67" t="s">
        <v>8</v>
      </c>
      <c r="AD36" s="67" t="s">
        <v>9</v>
      </c>
      <c r="AE36" s="68" t="s">
        <v>10</v>
      </c>
      <c r="AF36" s="69" t="s">
        <v>88</v>
      </c>
      <c r="AG36" s="69" t="s">
        <v>6</v>
      </c>
      <c r="AH36" s="66" t="s">
        <v>7</v>
      </c>
      <c r="AI36" s="127" t="s">
        <v>15</v>
      </c>
      <c r="AJ36" s="67" t="s">
        <v>9</v>
      </c>
      <c r="AK36" s="68" t="s">
        <v>10</v>
      </c>
      <c r="AL36" s="69" t="s">
        <v>88</v>
      </c>
      <c r="AM36" s="69" t="s">
        <v>6</v>
      </c>
      <c r="AN36" s="66" t="s">
        <v>7</v>
      </c>
      <c r="AO36" s="70" t="s">
        <v>8</v>
      </c>
    </row>
    <row r="37" spans="2:41" s="43" customFormat="1" ht="15" thickBot="1" x14ac:dyDescent="0.35">
      <c r="B37" s="95" t="s">
        <v>345</v>
      </c>
      <c r="C37" s="99" t="s">
        <v>336</v>
      </c>
      <c r="D37" s="94"/>
      <c r="E37" s="94"/>
      <c r="F37" s="99" t="s">
        <v>358</v>
      </c>
      <c r="G37" s="99" t="s">
        <v>359</v>
      </c>
      <c r="H37" s="67" t="s">
        <v>336</v>
      </c>
      <c r="I37" s="71"/>
      <c r="J37" s="71"/>
      <c r="K37" s="71"/>
      <c r="L37" s="71"/>
      <c r="M37" s="72"/>
      <c r="N37" s="64" t="s">
        <v>336</v>
      </c>
      <c r="O37" s="71"/>
      <c r="P37" s="71"/>
      <c r="Q37" s="71"/>
      <c r="R37" s="71"/>
      <c r="S37" s="72"/>
      <c r="T37" s="64" t="s">
        <v>336</v>
      </c>
      <c r="U37" s="71"/>
      <c r="V37" s="71"/>
      <c r="W37" s="71"/>
      <c r="X37" s="71"/>
      <c r="Y37" s="71"/>
      <c r="Z37" s="64" t="s">
        <v>336</v>
      </c>
      <c r="AA37" s="71"/>
      <c r="AB37" s="71"/>
      <c r="AC37" s="71"/>
      <c r="AD37" s="71"/>
      <c r="AE37" s="71"/>
      <c r="AF37" s="64" t="s">
        <v>336</v>
      </c>
      <c r="AG37" s="71"/>
      <c r="AH37" s="71"/>
      <c r="AI37" s="71"/>
      <c r="AJ37" s="71"/>
      <c r="AK37" s="71"/>
      <c r="AL37" s="64" t="s">
        <v>336</v>
      </c>
      <c r="AM37" s="71"/>
      <c r="AN37" s="71"/>
      <c r="AO37" s="72"/>
    </row>
    <row r="38" spans="2:41" s="43" customFormat="1" ht="15" thickBot="1" x14ac:dyDescent="0.35">
      <c r="B38" s="96" t="s">
        <v>104</v>
      </c>
      <c r="C38" s="100"/>
      <c r="D38" s="92" t="str">
        <f t="array" ref="D38">INDEX(Table_Name76[Name List],MATCH(B38,Table_Name76[Category],0))</f>
        <v>Front_Delts[Exercise]</v>
      </c>
      <c r="E38" s="93" t="e">
        <f t="array" ref="E38">INDEX(Links97[Link],MATCH(C38,Links97[Exercise],0))</f>
        <v>#N/A</v>
      </c>
      <c r="F38" s="103" t="e">
        <f t="shared" ref="F38:F42" si="28">HYPERLINK(E38,"Video")</f>
        <v>#N/A</v>
      </c>
      <c r="G38" s="106"/>
      <c r="H38" s="79">
        <f t="shared" ref="H38" si="29">C38</f>
        <v>0</v>
      </c>
      <c r="I38" s="75">
        <v>2</v>
      </c>
      <c r="J38" s="75">
        <f>MROUND(((G38)*0.85),2.5)</f>
        <v>0</v>
      </c>
      <c r="K38" s="75" t="s">
        <v>11</v>
      </c>
      <c r="L38" s="75"/>
      <c r="M38" s="77"/>
      <c r="N38" s="74">
        <f t="shared" ref="N38" si="30">C38</f>
        <v>0</v>
      </c>
      <c r="O38" s="75">
        <f>I38+(S13)</f>
        <v>2</v>
      </c>
      <c r="P38" s="75">
        <f>MROUND((J38*1.025),2.5)</f>
        <v>0</v>
      </c>
      <c r="Q38" s="75" t="s">
        <v>11</v>
      </c>
      <c r="R38" s="75"/>
      <c r="S38" s="77"/>
      <c r="T38" s="57">
        <f t="shared" ref="T38" si="31">C38</f>
        <v>0</v>
      </c>
      <c r="U38" s="75">
        <f>O38+(Y13)</f>
        <v>2</v>
      </c>
      <c r="V38" s="75">
        <f>MROUND((J38*1.05),2.5)</f>
        <v>0</v>
      </c>
      <c r="W38" s="75" t="s">
        <v>12</v>
      </c>
      <c r="X38" s="75"/>
      <c r="Y38" s="77"/>
      <c r="Z38" s="13">
        <f>C38</f>
        <v>0</v>
      </c>
      <c r="AA38" s="75">
        <f>U38+(AE13)</f>
        <v>2</v>
      </c>
      <c r="AB38" s="75">
        <f>MROUND((P38*1.05),2.5)</f>
        <v>0</v>
      </c>
      <c r="AC38" s="75" t="s">
        <v>12</v>
      </c>
      <c r="AD38" s="75"/>
      <c r="AE38" s="77"/>
      <c r="AF38" s="74">
        <f t="shared" ref="AF38" si="32">C38</f>
        <v>0</v>
      </c>
      <c r="AG38" s="75">
        <f>AA38+(AK13)</f>
        <v>2</v>
      </c>
      <c r="AH38" s="75">
        <f>MROUND((J38*1.1),2.5)</f>
        <v>0</v>
      </c>
      <c r="AI38" s="75" t="s">
        <v>13</v>
      </c>
      <c r="AJ38" s="75"/>
      <c r="AK38" s="77"/>
      <c r="AL38" s="74">
        <f t="shared" ref="AL38" si="33">C38</f>
        <v>0</v>
      </c>
      <c r="AM38" s="75">
        <v>2</v>
      </c>
      <c r="AN38" s="78">
        <f>MROUND((J38*0.5),2.5)</f>
        <v>0</v>
      </c>
      <c r="AO38" s="76" t="s">
        <v>14</v>
      </c>
    </row>
    <row r="39" spans="2:41" s="43" customFormat="1" ht="15" thickBot="1" x14ac:dyDescent="0.35">
      <c r="B39" s="97" t="s">
        <v>17</v>
      </c>
      <c r="C39" s="101"/>
      <c r="D39" s="87" t="str">
        <f t="array" ref="D39">INDEX(Table_Name76[Name List],MATCH(B39,Table_Name76[Category],0))</f>
        <v>Triceps[Exercise]</v>
      </c>
      <c r="E39" s="73" t="e">
        <f t="array" ref="E39">INDEX(Links97[Link],MATCH(C39,Links97[Exercise],0))</f>
        <v>#N/A</v>
      </c>
      <c r="F39" s="104" t="e">
        <f t="shared" si="28"/>
        <v>#N/A</v>
      </c>
      <c r="G39" s="107"/>
      <c r="H39" s="79">
        <f>C39</f>
        <v>0</v>
      </c>
      <c r="I39" s="75">
        <v>2</v>
      </c>
      <c r="J39" s="75">
        <f>MROUND(((G39)*0.85),2.5)</f>
        <v>0</v>
      </c>
      <c r="K39" s="75" t="s">
        <v>11</v>
      </c>
      <c r="L39" s="75"/>
      <c r="M39" s="77"/>
      <c r="N39" s="79">
        <f>C39</f>
        <v>0</v>
      </c>
      <c r="O39" s="75">
        <f>I39+(S13)</f>
        <v>2</v>
      </c>
      <c r="P39" s="75">
        <f>MROUND((J39*1.025),2.5)</f>
        <v>0</v>
      </c>
      <c r="Q39" s="75" t="s">
        <v>11</v>
      </c>
      <c r="R39" s="75"/>
      <c r="S39" s="77"/>
      <c r="T39" s="57">
        <f>C39</f>
        <v>0</v>
      </c>
      <c r="U39" s="75">
        <f>O39+(Y13)</f>
        <v>2</v>
      </c>
      <c r="V39" s="75">
        <f>MROUND((J39*1.05),2.5)</f>
        <v>0</v>
      </c>
      <c r="W39" s="75" t="s">
        <v>12</v>
      </c>
      <c r="X39" s="75"/>
      <c r="Y39" s="77"/>
      <c r="Z39" s="13">
        <f t="shared" ref="Z39:Z42" si="34">C39</f>
        <v>0</v>
      </c>
      <c r="AA39" s="75">
        <f>U39+(AE13)</f>
        <v>2</v>
      </c>
      <c r="AB39" s="75">
        <f>MROUND((P39*1.05),2.5)</f>
        <v>0</v>
      </c>
      <c r="AC39" s="75" t="s">
        <v>12</v>
      </c>
      <c r="AD39" s="75"/>
      <c r="AE39" s="77"/>
      <c r="AF39" s="74">
        <f>C39</f>
        <v>0</v>
      </c>
      <c r="AG39" s="75">
        <f>AA39+(AK13)</f>
        <v>2</v>
      </c>
      <c r="AH39" s="75">
        <f>MROUND((J39*1.1),2.5)</f>
        <v>0</v>
      </c>
      <c r="AI39" s="75" t="s">
        <v>13</v>
      </c>
      <c r="AJ39" s="75"/>
      <c r="AK39" s="77"/>
      <c r="AL39" s="74">
        <f>C39</f>
        <v>0</v>
      </c>
      <c r="AM39" s="75">
        <v>2</v>
      </c>
      <c r="AN39" s="78">
        <f>MROUND((J39*0.5),2.5)</f>
        <v>0</v>
      </c>
      <c r="AO39" s="76" t="s">
        <v>14</v>
      </c>
    </row>
    <row r="40" spans="2:41" s="43" customFormat="1" ht="15" thickBot="1" x14ac:dyDescent="0.35">
      <c r="B40" s="97" t="s">
        <v>22</v>
      </c>
      <c r="C40" s="101"/>
      <c r="D40" s="87" t="str">
        <f t="array" ref="D40">INDEX(Table_Name76[Name List],MATCH(B40,Table_Name76[Category],0))</f>
        <v>Horizontal_Push[Exercise]</v>
      </c>
      <c r="E40" s="73" t="e">
        <f t="array" ref="E40">INDEX(Links97[Link],MATCH(C40,Links97[Exercise],0))</f>
        <v>#N/A</v>
      </c>
      <c r="F40" s="104" t="e">
        <f t="shared" si="28"/>
        <v>#N/A</v>
      </c>
      <c r="G40" s="107"/>
      <c r="H40" s="79">
        <f t="shared" ref="H40:H42" si="35">C40</f>
        <v>0</v>
      </c>
      <c r="I40" s="75">
        <v>2</v>
      </c>
      <c r="J40" s="75">
        <f>MROUND(((G40)*0.85),2.5)</f>
        <v>0</v>
      </c>
      <c r="K40" s="75" t="s">
        <v>11</v>
      </c>
      <c r="L40" s="75" t="s">
        <v>0</v>
      </c>
      <c r="M40" s="77"/>
      <c r="N40" s="74">
        <f t="shared" ref="N40:N42" si="36">C40</f>
        <v>0</v>
      </c>
      <c r="O40" s="75">
        <f>I40+(S15)</f>
        <v>2</v>
      </c>
      <c r="P40" s="75">
        <f>MROUND((J40*1.025),2.5)</f>
        <v>0</v>
      </c>
      <c r="Q40" s="75" t="s">
        <v>11</v>
      </c>
      <c r="R40" s="75"/>
      <c r="S40" s="77"/>
      <c r="T40" s="57">
        <f t="shared" ref="T40:T42" si="37">C40</f>
        <v>0</v>
      </c>
      <c r="U40" s="75">
        <f>O40+(Y15)</f>
        <v>2</v>
      </c>
      <c r="V40" s="75">
        <f>MROUND((J40*1.05),2.5)</f>
        <v>0</v>
      </c>
      <c r="W40" s="75" t="s">
        <v>12</v>
      </c>
      <c r="X40" s="75"/>
      <c r="Y40" s="77"/>
      <c r="Z40" s="13">
        <f t="shared" si="34"/>
        <v>0</v>
      </c>
      <c r="AA40" s="75">
        <f>U40+(AE15)</f>
        <v>2</v>
      </c>
      <c r="AB40" s="75">
        <f>MROUND((P40*1.05),2.5)</f>
        <v>0</v>
      </c>
      <c r="AC40" s="75" t="s">
        <v>12</v>
      </c>
      <c r="AD40" s="75"/>
      <c r="AE40" s="77"/>
      <c r="AF40" s="74">
        <f t="shared" ref="AF40:AF42" si="38">C40</f>
        <v>0</v>
      </c>
      <c r="AG40" s="75">
        <f>AA40+(AK15)</f>
        <v>2</v>
      </c>
      <c r="AH40" s="75">
        <f>MROUND((J40*1.1),2.5)</f>
        <v>0</v>
      </c>
      <c r="AI40" s="75" t="s">
        <v>13</v>
      </c>
      <c r="AJ40" s="75"/>
      <c r="AK40" s="77"/>
      <c r="AL40" s="74">
        <f t="shared" ref="AL40:AL42" si="39">C40</f>
        <v>0</v>
      </c>
      <c r="AM40" s="75">
        <v>2</v>
      </c>
      <c r="AN40" s="78">
        <f>MROUND((J40*0.5),2.5)</f>
        <v>0</v>
      </c>
      <c r="AO40" s="76" t="s">
        <v>14</v>
      </c>
    </row>
    <row r="41" spans="2:41" s="43" customFormat="1" ht="15" thickBot="1" x14ac:dyDescent="0.35">
      <c r="B41" s="97" t="s">
        <v>18</v>
      </c>
      <c r="C41" s="101"/>
      <c r="D41" s="87" t="str">
        <f t="array" ref="D41">INDEX(Table_Name76[Name List],MATCH(B41,Table_Name76[Category],0))</f>
        <v>Biceps[Exercise]</v>
      </c>
      <c r="E41" s="73" t="e">
        <f t="array" ref="E41">INDEX(Links97[Link],MATCH(C41,Links97[Exercise],0))</f>
        <v>#N/A</v>
      </c>
      <c r="F41" s="104" t="e">
        <f t="shared" si="28"/>
        <v>#N/A</v>
      </c>
      <c r="G41" s="107"/>
      <c r="H41" s="79">
        <f t="shared" si="35"/>
        <v>0</v>
      </c>
      <c r="I41" s="75">
        <v>2</v>
      </c>
      <c r="J41" s="75">
        <f>MROUND(((G41)*0.85),2.5)</f>
        <v>0</v>
      </c>
      <c r="K41" s="75" t="s">
        <v>11</v>
      </c>
      <c r="L41" s="75"/>
      <c r="M41" s="77"/>
      <c r="N41" s="79">
        <f t="shared" si="36"/>
        <v>0</v>
      </c>
      <c r="O41" s="75">
        <f>I41+(M60)</f>
        <v>2</v>
      </c>
      <c r="P41" s="75">
        <f>MROUND((J41*1.025),2.5)</f>
        <v>0</v>
      </c>
      <c r="Q41" s="75" t="s">
        <v>11</v>
      </c>
      <c r="R41" s="75"/>
      <c r="S41" s="77"/>
      <c r="T41" s="57">
        <f t="shared" si="37"/>
        <v>0</v>
      </c>
      <c r="U41" s="75">
        <f>O41+(S60)</f>
        <v>2</v>
      </c>
      <c r="V41" s="75">
        <f>MROUND((J41*1.05),2.5)</f>
        <v>0</v>
      </c>
      <c r="W41" s="75" t="s">
        <v>12</v>
      </c>
      <c r="X41" s="75"/>
      <c r="Y41" s="77"/>
      <c r="Z41" s="13">
        <f t="shared" si="34"/>
        <v>0</v>
      </c>
      <c r="AA41" s="75">
        <f>U41+(Y60)</f>
        <v>2</v>
      </c>
      <c r="AB41" s="75">
        <f>MROUND((P41*1.05),2.5)</f>
        <v>0</v>
      </c>
      <c r="AC41" s="75" t="s">
        <v>12</v>
      </c>
      <c r="AD41" s="75"/>
      <c r="AE41" s="77"/>
      <c r="AF41" s="74">
        <f t="shared" si="38"/>
        <v>0</v>
      </c>
      <c r="AG41" s="75">
        <f>AA41+(AE60)</f>
        <v>2</v>
      </c>
      <c r="AH41" s="75">
        <f>MROUND((J41*1.1),2.5)</f>
        <v>0</v>
      </c>
      <c r="AI41" s="75" t="s">
        <v>13</v>
      </c>
      <c r="AJ41" s="75"/>
      <c r="AK41" s="77"/>
      <c r="AL41" s="74">
        <f t="shared" si="39"/>
        <v>0</v>
      </c>
      <c r="AM41" s="75">
        <v>2</v>
      </c>
      <c r="AN41" s="78">
        <f>MROUND((J41*0.5),2.5)</f>
        <v>0</v>
      </c>
      <c r="AO41" s="76" t="s">
        <v>14</v>
      </c>
    </row>
    <row r="42" spans="2:41" s="43" customFormat="1" ht="15" thickBot="1" x14ac:dyDescent="0.35">
      <c r="B42" s="98" t="s">
        <v>340</v>
      </c>
      <c r="C42" s="102"/>
      <c r="D42" s="87" t="str">
        <f t="array" ref="D42">INDEX(Table_Name76[Name List],MATCH(B42,Table_Name76[Category],0))</f>
        <v>Rear_or_Side_Delts[Exercise]</v>
      </c>
      <c r="E42" s="73" t="e">
        <f t="array" ref="E42">INDEX(Links97[Link],MATCH(C42,Links97[Exercise],0))</f>
        <v>#N/A</v>
      </c>
      <c r="F42" s="105" t="e">
        <f t="shared" si="28"/>
        <v>#N/A</v>
      </c>
      <c r="G42" s="108"/>
      <c r="H42" s="91">
        <f t="shared" si="35"/>
        <v>0</v>
      </c>
      <c r="I42" s="82">
        <v>2</v>
      </c>
      <c r="J42" s="82">
        <f>MROUND(((G42)*0.85),2.5)</f>
        <v>0</v>
      </c>
      <c r="K42" s="82" t="s">
        <v>11</v>
      </c>
      <c r="L42" s="82"/>
      <c r="M42" s="77"/>
      <c r="N42" s="81">
        <f t="shared" si="36"/>
        <v>0</v>
      </c>
      <c r="O42" s="82">
        <f>I42+(M59)</f>
        <v>2</v>
      </c>
      <c r="P42" s="75">
        <f>MROUND((J42*1.025),2.5)</f>
        <v>0</v>
      </c>
      <c r="Q42" s="82" t="s">
        <v>11</v>
      </c>
      <c r="R42" s="82"/>
      <c r="S42" s="77"/>
      <c r="T42" s="83">
        <f t="shared" si="37"/>
        <v>0</v>
      </c>
      <c r="U42" s="82">
        <f>O42+(S59)</f>
        <v>2</v>
      </c>
      <c r="V42" s="75">
        <f>MROUND((J42*1.05),2.5)</f>
        <v>0</v>
      </c>
      <c r="W42" s="82" t="s">
        <v>12</v>
      </c>
      <c r="X42" s="82"/>
      <c r="Y42" s="77"/>
      <c r="Z42" s="13">
        <f t="shared" si="34"/>
        <v>0</v>
      </c>
      <c r="AA42" s="82">
        <f>U42+(Y59)</f>
        <v>2</v>
      </c>
      <c r="AB42" s="82">
        <f>MROUND((P42*1.05),2.5)</f>
        <v>0</v>
      </c>
      <c r="AC42" s="82" t="s">
        <v>12</v>
      </c>
      <c r="AD42" s="82"/>
      <c r="AE42" s="77"/>
      <c r="AF42" s="81">
        <f t="shared" si="38"/>
        <v>0</v>
      </c>
      <c r="AG42" s="82">
        <f>AA42+(AE59)</f>
        <v>2</v>
      </c>
      <c r="AH42" s="82">
        <f>MROUND((J42*1.1),2.5)</f>
        <v>0</v>
      </c>
      <c r="AI42" s="82" t="s">
        <v>13</v>
      </c>
      <c r="AJ42" s="82"/>
      <c r="AK42" s="77"/>
      <c r="AL42" s="81">
        <f t="shared" si="39"/>
        <v>0</v>
      </c>
      <c r="AM42" s="82">
        <v>2</v>
      </c>
      <c r="AN42" s="78">
        <f>MROUND((J42*0.5),2.5)</f>
        <v>0</v>
      </c>
      <c r="AO42" s="63" t="s">
        <v>14</v>
      </c>
    </row>
    <row r="43" spans="2:41" s="43" customFormat="1" ht="18.600000000000001" thickBot="1" x14ac:dyDescent="0.35">
      <c r="B43" s="86" t="s">
        <v>343</v>
      </c>
      <c r="C43" s="37"/>
      <c r="D43" s="37"/>
      <c r="E43" s="37"/>
      <c r="F43" s="13"/>
      <c r="G43" s="76"/>
      <c r="H43" s="166" t="s">
        <v>1</v>
      </c>
      <c r="I43" s="167"/>
      <c r="J43" s="167"/>
      <c r="K43" s="167"/>
      <c r="L43" s="167"/>
      <c r="M43" s="168"/>
      <c r="N43" s="169" t="s">
        <v>2</v>
      </c>
      <c r="O43" s="170"/>
      <c r="P43" s="170"/>
      <c r="Q43" s="170"/>
      <c r="R43" s="170"/>
      <c r="S43" s="171"/>
      <c r="T43" s="163" t="s">
        <v>3</v>
      </c>
      <c r="U43" s="164"/>
      <c r="V43" s="164"/>
      <c r="W43" s="164"/>
      <c r="X43" s="164"/>
      <c r="Y43" s="165"/>
      <c r="Z43" s="163" t="s">
        <v>4</v>
      </c>
      <c r="AA43" s="164"/>
      <c r="AB43" s="164"/>
      <c r="AC43" s="164"/>
      <c r="AD43" s="164"/>
      <c r="AE43" s="165"/>
      <c r="AF43" s="172" t="s">
        <v>360</v>
      </c>
      <c r="AG43" s="173"/>
      <c r="AH43" s="173"/>
      <c r="AI43" s="173"/>
      <c r="AJ43" s="173"/>
      <c r="AK43" s="174"/>
      <c r="AL43" s="175" t="s">
        <v>361</v>
      </c>
      <c r="AM43" s="176"/>
      <c r="AN43" s="176"/>
      <c r="AO43" s="177"/>
    </row>
    <row r="44" spans="2:41" s="43" customFormat="1" ht="15" thickBot="1" x14ac:dyDescent="0.35">
      <c r="B44" s="37"/>
      <c r="C44" s="37"/>
      <c r="D44" s="37"/>
      <c r="E44" s="37"/>
      <c r="F44" s="13"/>
      <c r="G44" s="76"/>
      <c r="H44" s="64" t="s">
        <v>88</v>
      </c>
      <c r="I44" s="65" t="s">
        <v>6</v>
      </c>
      <c r="J44" s="66" t="s">
        <v>7</v>
      </c>
      <c r="K44" s="67" t="s">
        <v>8</v>
      </c>
      <c r="L44" s="67" t="s">
        <v>9</v>
      </c>
      <c r="M44" s="68" t="s">
        <v>10</v>
      </c>
      <c r="N44" s="69" t="s">
        <v>88</v>
      </c>
      <c r="O44" s="69" t="s">
        <v>6</v>
      </c>
      <c r="P44" s="66" t="s">
        <v>7</v>
      </c>
      <c r="Q44" s="67" t="s">
        <v>8</v>
      </c>
      <c r="R44" s="67" t="s">
        <v>9</v>
      </c>
      <c r="S44" s="68" t="s">
        <v>10</v>
      </c>
      <c r="T44" s="69" t="s">
        <v>88</v>
      </c>
      <c r="U44" s="69" t="s">
        <v>6</v>
      </c>
      <c r="V44" s="66" t="s">
        <v>7</v>
      </c>
      <c r="W44" s="67" t="s">
        <v>8</v>
      </c>
      <c r="X44" s="67" t="s">
        <v>9</v>
      </c>
      <c r="Y44" s="68" t="s">
        <v>10</v>
      </c>
      <c r="Z44" s="69" t="s">
        <v>88</v>
      </c>
      <c r="AA44" s="69" t="s">
        <v>6</v>
      </c>
      <c r="AB44" s="66" t="s">
        <v>7</v>
      </c>
      <c r="AC44" s="67" t="s">
        <v>8</v>
      </c>
      <c r="AD44" s="67" t="s">
        <v>9</v>
      </c>
      <c r="AE44" s="68" t="s">
        <v>10</v>
      </c>
      <c r="AF44" s="69" t="s">
        <v>88</v>
      </c>
      <c r="AG44" s="69" t="s">
        <v>6</v>
      </c>
      <c r="AH44" s="66" t="s">
        <v>7</v>
      </c>
      <c r="AI44" s="127" t="s">
        <v>15</v>
      </c>
      <c r="AJ44" s="67" t="s">
        <v>9</v>
      </c>
      <c r="AK44" s="68" t="s">
        <v>10</v>
      </c>
      <c r="AL44" s="69" t="s">
        <v>88</v>
      </c>
      <c r="AM44" s="69" t="s">
        <v>6</v>
      </c>
      <c r="AN44" s="66" t="s">
        <v>7</v>
      </c>
      <c r="AO44" s="70" t="s">
        <v>8</v>
      </c>
    </row>
    <row r="45" spans="2:41" s="43" customFormat="1" ht="15" thickBot="1" x14ac:dyDescent="0.35">
      <c r="B45" s="95" t="s">
        <v>346</v>
      </c>
      <c r="C45" s="99" t="s">
        <v>341</v>
      </c>
      <c r="D45" s="94"/>
      <c r="E45" s="94"/>
      <c r="F45" s="99" t="s">
        <v>358</v>
      </c>
      <c r="G45" s="99" t="s">
        <v>359</v>
      </c>
      <c r="H45" s="67" t="s">
        <v>341</v>
      </c>
      <c r="I45" s="71"/>
      <c r="J45" s="71"/>
      <c r="K45" s="71"/>
      <c r="L45" s="71"/>
      <c r="M45" s="72"/>
      <c r="N45" s="64" t="s">
        <v>341</v>
      </c>
      <c r="O45" s="71"/>
      <c r="P45" s="71"/>
      <c r="Q45" s="71"/>
      <c r="R45" s="71"/>
      <c r="S45" s="72"/>
      <c r="T45" s="64" t="s">
        <v>341</v>
      </c>
      <c r="U45" s="71"/>
      <c r="V45" s="71"/>
      <c r="W45" s="71"/>
      <c r="X45" s="71"/>
      <c r="Y45" s="71"/>
      <c r="Z45" s="64" t="s">
        <v>341</v>
      </c>
      <c r="AA45" s="71"/>
      <c r="AB45" s="71"/>
      <c r="AC45" s="71"/>
      <c r="AD45" s="71"/>
      <c r="AE45" s="71"/>
      <c r="AF45" s="64" t="s">
        <v>341</v>
      </c>
      <c r="AG45" s="71"/>
      <c r="AH45" s="71"/>
      <c r="AI45" s="71"/>
      <c r="AJ45" s="71"/>
      <c r="AK45" s="71"/>
      <c r="AL45" s="64" t="s">
        <v>341</v>
      </c>
      <c r="AM45" s="71"/>
      <c r="AN45" s="71"/>
      <c r="AO45" s="72"/>
    </row>
    <row r="46" spans="2:41" s="43" customFormat="1" ht="15" thickBot="1" x14ac:dyDescent="0.35">
      <c r="B46" s="96" t="s">
        <v>354</v>
      </c>
      <c r="C46" s="100"/>
      <c r="D46" s="92" t="str">
        <f t="array" ref="D46">INDEX(Table_Name76[Name List],MATCH(B46,Table_Name76[Category],0))</f>
        <v>Glutes[Exercise]</v>
      </c>
      <c r="E46" s="93" t="e">
        <f t="array" ref="E46">INDEX(Links97[Link],MATCH(C46,Links97[Exercise],0))</f>
        <v>#N/A</v>
      </c>
      <c r="F46" s="103" t="e">
        <f t="shared" ref="F46:F51" si="40">HYPERLINK(E46,"Video")</f>
        <v>#N/A</v>
      </c>
      <c r="G46" s="106"/>
      <c r="H46" s="79">
        <f t="shared" ref="H46:H51" si="41">C46</f>
        <v>0</v>
      </c>
      <c r="I46" s="75">
        <v>3</v>
      </c>
      <c r="J46" s="75">
        <f t="shared" ref="J46:J51" si="42">MROUND(((G46)*0.85),2.5)</f>
        <v>0</v>
      </c>
      <c r="K46" s="75" t="s">
        <v>11</v>
      </c>
      <c r="L46" s="75"/>
      <c r="M46" s="77"/>
      <c r="N46" s="79">
        <f t="shared" ref="N46:N51" si="43">C46</f>
        <v>0</v>
      </c>
      <c r="O46" s="75">
        <f>I46+(S21)</f>
        <v>3</v>
      </c>
      <c r="P46" s="75">
        <f t="shared" ref="P46:P51" si="44">MROUND((J46*1.025),2.5)</f>
        <v>0</v>
      </c>
      <c r="Q46" s="75" t="s">
        <v>11</v>
      </c>
      <c r="R46" s="75"/>
      <c r="S46" s="77"/>
      <c r="T46" s="57">
        <f t="shared" ref="T46:T51" si="45">C46</f>
        <v>0</v>
      </c>
      <c r="U46" s="75">
        <f>O46+(Y21)</f>
        <v>3</v>
      </c>
      <c r="V46" s="75">
        <f t="shared" ref="V46:V51" si="46">MROUND((J46*1.05),2.5)</f>
        <v>0</v>
      </c>
      <c r="W46" s="75" t="s">
        <v>12</v>
      </c>
      <c r="X46" s="75"/>
      <c r="Y46" s="77"/>
      <c r="Z46" s="13">
        <f>C46</f>
        <v>0</v>
      </c>
      <c r="AA46" s="75">
        <f>U46+(AE21)</f>
        <v>3</v>
      </c>
      <c r="AB46" s="75">
        <f>MROUND((P46*1.05),2.5)</f>
        <v>0</v>
      </c>
      <c r="AC46" s="75" t="s">
        <v>12</v>
      </c>
      <c r="AD46" s="75"/>
      <c r="AE46" s="77"/>
      <c r="AF46" s="74">
        <f t="shared" ref="AF46:AF51" si="47">C46</f>
        <v>0</v>
      </c>
      <c r="AG46" s="75">
        <f>AA46+(AK21)</f>
        <v>3</v>
      </c>
      <c r="AH46" s="75">
        <f t="shared" ref="AH46:AH51" si="48">MROUND((J46*1.1),2.5)</f>
        <v>0</v>
      </c>
      <c r="AI46" s="75" t="s">
        <v>13</v>
      </c>
      <c r="AJ46" s="75"/>
      <c r="AK46" s="77"/>
      <c r="AL46" s="74">
        <f t="shared" ref="AL46:AL51" si="49">C46</f>
        <v>0</v>
      </c>
      <c r="AM46" s="75">
        <v>2</v>
      </c>
      <c r="AN46" s="78">
        <f t="shared" ref="AN46:AN51" si="50">MROUND((J46*0.5),2.5)</f>
        <v>0</v>
      </c>
      <c r="AO46" s="76" t="s">
        <v>14</v>
      </c>
    </row>
    <row r="47" spans="2:41" s="43" customFormat="1" ht="15" thickBot="1" x14ac:dyDescent="0.35">
      <c r="B47" s="97" t="s">
        <v>354</v>
      </c>
      <c r="C47" s="101"/>
      <c r="D47" s="87" t="str">
        <f t="array" ref="D47">INDEX(Table_Name76[Name List],MATCH(B47,Table_Name76[Category],0))</f>
        <v>Glutes[Exercise]</v>
      </c>
      <c r="E47" s="73" t="e">
        <f t="array" ref="E47">INDEX(Links97[Link],MATCH(C47,Links97[Exercise],0))</f>
        <v>#N/A</v>
      </c>
      <c r="F47" s="104" t="e">
        <f t="shared" si="40"/>
        <v>#N/A</v>
      </c>
      <c r="G47" s="107"/>
      <c r="H47" s="79">
        <f t="shared" si="41"/>
        <v>0</v>
      </c>
      <c r="I47" s="75">
        <v>3</v>
      </c>
      <c r="J47" s="75">
        <f t="shared" si="42"/>
        <v>0</v>
      </c>
      <c r="K47" s="75" t="s">
        <v>11</v>
      </c>
      <c r="L47" s="75"/>
      <c r="M47" s="77"/>
      <c r="N47" s="79">
        <f t="shared" si="43"/>
        <v>0</v>
      </c>
      <c r="O47" s="75">
        <f>I47+(S21)</f>
        <v>3</v>
      </c>
      <c r="P47" s="75">
        <f t="shared" si="44"/>
        <v>0</v>
      </c>
      <c r="Q47" s="75" t="s">
        <v>11</v>
      </c>
      <c r="R47" s="75"/>
      <c r="S47" s="77"/>
      <c r="T47" s="57">
        <f t="shared" si="45"/>
        <v>0</v>
      </c>
      <c r="U47" s="75">
        <f>O47+(Y21)</f>
        <v>3</v>
      </c>
      <c r="V47" s="75">
        <f t="shared" si="46"/>
        <v>0</v>
      </c>
      <c r="W47" s="75" t="s">
        <v>12</v>
      </c>
      <c r="X47" s="75"/>
      <c r="Y47" s="77"/>
      <c r="Z47" s="13">
        <f t="shared" ref="Z47:Z51" si="51">C47</f>
        <v>0</v>
      </c>
      <c r="AA47" s="75">
        <f>U47+(AE21)</f>
        <v>3</v>
      </c>
      <c r="AB47" s="75">
        <f>MROUND((P47*1.05),2.5)</f>
        <v>0</v>
      </c>
      <c r="AC47" s="75" t="s">
        <v>12</v>
      </c>
      <c r="AD47" s="75"/>
      <c r="AE47" s="77"/>
      <c r="AF47" s="74">
        <f t="shared" si="47"/>
        <v>0</v>
      </c>
      <c r="AG47" s="75">
        <f>AA47+(AK21)</f>
        <v>3</v>
      </c>
      <c r="AH47" s="75">
        <f t="shared" si="48"/>
        <v>0</v>
      </c>
      <c r="AI47" s="75" t="s">
        <v>13</v>
      </c>
      <c r="AJ47" s="75"/>
      <c r="AK47" s="77"/>
      <c r="AL47" s="74">
        <f t="shared" si="49"/>
        <v>0</v>
      </c>
      <c r="AM47" s="75">
        <v>2</v>
      </c>
      <c r="AN47" s="78">
        <f t="shared" si="50"/>
        <v>0</v>
      </c>
      <c r="AO47" s="76" t="s">
        <v>14</v>
      </c>
    </row>
    <row r="48" spans="2:41" s="43" customFormat="1" ht="15" thickBot="1" x14ac:dyDescent="0.35">
      <c r="B48" s="97" t="s">
        <v>351</v>
      </c>
      <c r="C48" s="101"/>
      <c r="D48" s="87" t="str">
        <f t="array" ref="D48">INDEX(Table_Name76[Name List],MATCH(B48,Table_Name76[Category],0))</f>
        <v>Hamstrings_Hip_Hinge[Exercise]</v>
      </c>
      <c r="E48" s="73" t="e">
        <f t="array" ref="E48">INDEX(Links97[Link],MATCH(C48,Links97[Exercise],0))</f>
        <v>#N/A</v>
      </c>
      <c r="F48" s="104" t="e">
        <f t="shared" si="40"/>
        <v>#N/A</v>
      </c>
      <c r="G48" s="107"/>
      <c r="H48" s="79">
        <f t="shared" si="41"/>
        <v>0</v>
      </c>
      <c r="I48" s="75">
        <v>3</v>
      </c>
      <c r="J48" s="75">
        <f t="shared" si="42"/>
        <v>0</v>
      </c>
      <c r="K48" s="75" t="s">
        <v>11</v>
      </c>
      <c r="L48" s="75"/>
      <c r="M48" s="77"/>
      <c r="N48" s="79">
        <f t="shared" si="43"/>
        <v>0</v>
      </c>
      <c r="O48" s="75">
        <f>I48+(S23)</f>
        <v>3</v>
      </c>
      <c r="P48" s="75">
        <f t="shared" si="44"/>
        <v>0</v>
      </c>
      <c r="Q48" s="75" t="s">
        <v>11</v>
      </c>
      <c r="R48" s="75"/>
      <c r="S48" s="77"/>
      <c r="T48" s="57">
        <f t="shared" si="45"/>
        <v>0</v>
      </c>
      <c r="U48" s="75">
        <f>O48+(Y23)</f>
        <v>3</v>
      </c>
      <c r="V48" s="75">
        <f t="shared" si="46"/>
        <v>0</v>
      </c>
      <c r="W48" s="75" t="s">
        <v>12</v>
      </c>
      <c r="X48" s="75"/>
      <c r="Y48" s="77"/>
      <c r="Z48" s="13">
        <f t="shared" si="51"/>
        <v>0</v>
      </c>
      <c r="AA48" s="75">
        <f>U48+(AE23)</f>
        <v>3</v>
      </c>
      <c r="AB48" s="75">
        <f>MROUND((P48*1.05),2.5)</f>
        <v>0</v>
      </c>
      <c r="AC48" s="75" t="s">
        <v>12</v>
      </c>
      <c r="AD48" s="75"/>
      <c r="AE48" s="77"/>
      <c r="AF48" s="74">
        <f t="shared" si="47"/>
        <v>0</v>
      </c>
      <c r="AG48" s="75">
        <f>AA48+(AK23)</f>
        <v>3</v>
      </c>
      <c r="AH48" s="75">
        <f t="shared" si="48"/>
        <v>0</v>
      </c>
      <c r="AI48" s="75" t="s">
        <v>13</v>
      </c>
      <c r="AJ48" s="75"/>
      <c r="AK48" s="77"/>
      <c r="AL48" s="74">
        <f t="shared" si="49"/>
        <v>0</v>
      </c>
      <c r="AM48" s="75">
        <v>2</v>
      </c>
      <c r="AN48" s="78">
        <f t="shared" si="50"/>
        <v>0</v>
      </c>
      <c r="AO48" s="76" t="s">
        <v>14</v>
      </c>
    </row>
    <row r="49" spans="2:41" s="43" customFormat="1" ht="15" thickBot="1" x14ac:dyDescent="0.35">
      <c r="B49" s="97" t="s">
        <v>347</v>
      </c>
      <c r="C49" s="101"/>
      <c r="D49" s="87" t="str">
        <f t="array" ref="D49">INDEX(Table_Name76[Name List],MATCH(B49,Table_Name76[Category],0))</f>
        <v>Quads[Exercise]</v>
      </c>
      <c r="E49" s="73" t="e">
        <f t="array" ref="E49">INDEX(Links97[Link],MATCH(C49,Links97[Exercise],0))</f>
        <v>#N/A</v>
      </c>
      <c r="F49" s="104" t="e">
        <f t="shared" si="40"/>
        <v>#N/A</v>
      </c>
      <c r="G49" s="107"/>
      <c r="H49" s="79">
        <f t="shared" si="41"/>
        <v>0</v>
      </c>
      <c r="I49" s="75">
        <v>3</v>
      </c>
      <c r="J49" s="75">
        <f t="shared" si="42"/>
        <v>0</v>
      </c>
      <c r="K49" s="75" t="s">
        <v>11</v>
      </c>
      <c r="L49" s="75"/>
      <c r="M49" s="77"/>
      <c r="N49" s="79">
        <f t="shared" si="43"/>
        <v>0</v>
      </c>
      <c r="O49" s="75">
        <f>I49+(S21)</f>
        <v>3</v>
      </c>
      <c r="P49" s="75">
        <f t="shared" si="44"/>
        <v>0</v>
      </c>
      <c r="Q49" s="75" t="s">
        <v>11</v>
      </c>
      <c r="R49" s="75"/>
      <c r="S49" s="77"/>
      <c r="T49" s="57">
        <f t="shared" si="45"/>
        <v>0</v>
      </c>
      <c r="U49" s="75">
        <f>O49+(Y21)</f>
        <v>3</v>
      </c>
      <c r="V49" s="75">
        <f t="shared" si="46"/>
        <v>0</v>
      </c>
      <c r="W49" s="75" t="s">
        <v>12</v>
      </c>
      <c r="X49" s="75"/>
      <c r="Y49" s="77"/>
      <c r="Z49" s="13">
        <f t="shared" si="51"/>
        <v>0</v>
      </c>
      <c r="AA49" s="75">
        <f>U49+(AE21)</f>
        <v>3</v>
      </c>
      <c r="AB49" s="75">
        <f>MROUND((P49*1.05),2.5)</f>
        <v>0</v>
      </c>
      <c r="AC49" s="75" t="s">
        <v>12</v>
      </c>
      <c r="AD49" s="75"/>
      <c r="AE49" s="77"/>
      <c r="AF49" s="74">
        <f t="shared" si="47"/>
        <v>0</v>
      </c>
      <c r="AG49" s="75">
        <f>AA49+(AK21)</f>
        <v>3</v>
      </c>
      <c r="AH49" s="75">
        <f t="shared" si="48"/>
        <v>0</v>
      </c>
      <c r="AI49" s="75" t="s">
        <v>13</v>
      </c>
      <c r="AJ49" s="75"/>
      <c r="AK49" s="77"/>
      <c r="AL49" s="74">
        <f t="shared" si="49"/>
        <v>0</v>
      </c>
      <c r="AM49" s="75">
        <v>2</v>
      </c>
      <c r="AN49" s="78">
        <f t="shared" si="50"/>
        <v>0</v>
      </c>
      <c r="AO49" s="76" t="s">
        <v>14</v>
      </c>
    </row>
    <row r="50" spans="2:41" s="43" customFormat="1" ht="15" thickBot="1" x14ac:dyDescent="0.35">
      <c r="B50" s="97" t="s">
        <v>19</v>
      </c>
      <c r="C50" s="101"/>
      <c r="D50" s="87" t="str">
        <f t="array" ref="D50">INDEX(Table_Name76[Name List],MATCH(B50,Table_Name76[Category],0))</f>
        <v>Calves[Exercise]</v>
      </c>
      <c r="E50" s="73" t="e">
        <f t="array" ref="E50">INDEX(Links97[Link],MATCH(C50,Links97[Exercise],0))</f>
        <v>#N/A</v>
      </c>
      <c r="F50" s="104" t="e">
        <f t="shared" si="40"/>
        <v>#N/A</v>
      </c>
      <c r="G50" s="107"/>
      <c r="H50" s="79">
        <f t="shared" si="41"/>
        <v>0</v>
      </c>
      <c r="I50" s="75">
        <v>4</v>
      </c>
      <c r="J50" s="75">
        <f t="shared" si="42"/>
        <v>0</v>
      </c>
      <c r="K50" s="75" t="s">
        <v>11</v>
      </c>
      <c r="L50" s="75"/>
      <c r="M50" s="77"/>
      <c r="N50" s="79">
        <f t="shared" si="43"/>
        <v>0</v>
      </c>
      <c r="O50" s="75">
        <f>I50+(S24)</f>
        <v>4</v>
      </c>
      <c r="P50" s="75">
        <f t="shared" si="44"/>
        <v>0</v>
      </c>
      <c r="Q50" s="75" t="s">
        <v>11</v>
      </c>
      <c r="R50" s="75"/>
      <c r="S50" s="77"/>
      <c r="T50" s="57">
        <f t="shared" si="45"/>
        <v>0</v>
      </c>
      <c r="U50" s="75">
        <f>O50+(Y24)</f>
        <v>4</v>
      </c>
      <c r="V50" s="75">
        <f t="shared" si="46"/>
        <v>0</v>
      </c>
      <c r="W50" s="75" t="s">
        <v>12</v>
      </c>
      <c r="X50" s="75"/>
      <c r="Y50" s="77"/>
      <c r="Z50" s="13">
        <f t="shared" si="51"/>
        <v>0</v>
      </c>
      <c r="AA50" s="75">
        <f>U50+(AE24)</f>
        <v>4</v>
      </c>
      <c r="AB50" s="75">
        <f>MROUND((P50*1.05),2.5)</f>
        <v>0</v>
      </c>
      <c r="AC50" s="75" t="s">
        <v>12</v>
      </c>
      <c r="AD50" s="75"/>
      <c r="AE50" s="77"/>
      <c r="AF50" s="74">
        <f t="shared" si="47"/>
        <v>0</v>
      </c>
      <c r="AG50" s="75">
        <f>AA50+(AK24)</f>
        <v>4</v>
      </c>
      <c r="AH50" s="75">
        <f t="shared" si="48"/>
        <v>0</v>
      </c>
      <c r="AI50" s="75" t="s">
        <v>13</v>
      </c>
      <c r="AJ50" s="75"/>
      <c r="AK50" s="77"/>
      <c r="AL50" s="74">
        <f t="shared" si="49"/>
        <v>0</v>
      </c>
      <c r="AM50" s="75">
        <v>2</v>
      </c>
      <c r="AN50" s="78">
        <f t="shared" si="50"/>
        <v>0</v>
      </c>
      <c r="AO50" s="76" t="s">
        <v>14</v>
      </c>
    </row>
    <row r="51" spans="2:41" s="43" customFormat="1" ht="15" thickBot="1" x14ac:dyDescent="0.35">
      <c r="B51" s="98" t="s">
        <v>77</v>
      </c>
      <c r="C51" s="102"/>
      <c r="D51" s="87" t="str">
        <f t="array" ref="D51">INDEX(Table_Name76[Name List],MATCH(B51,Table_Name76[Category],0))</f>
        <v>Abs[Exercise]</v>
      </c>
      <c r="E51" s="73" t="e">
        <f t="array" ref="E51">INDEX(Links97[Link],MATCH(C51,Links97[Exercise],0))</f>
        <v>#N/A</v>
      </c>
      <c r="F51" s="105" t="e">
        <f t="shared" si="40"/>
        <v>#N/A</v>
      </c>
      <c r="G51" s="108"/>
      <c r="H51" s="91">
        <f t="shared" si="41"/>
        <v>0</v>
      </c>
      <c r="I51" s="82">
        <v>3</v>
      </c>
      <c r="J51" s="82">
        <f t="shared" si="42"/>
        <v>0</v>
      </c>
      <c r="K51" s="82" t="s">
        <v>11</v>
      </c>
      <c r="L51" s="82"/>
      <c r="M51" s="77"/>
      <c r="N51" s="81">
        <f t="shared" si="43"/>
        <v>0</v>
      </c>
      <c r="O51" s="82">
        <f>I51+(S25)</f>
        <v>3</v>
      </c>
      <c r="P51" s="75">
        <f t="shared" si="44"/>
        <v>0</v>
      </c>
      <c r="Q51" s="82" t="s">
        <v>11</v>
      </c>
      <c r="R51" s="82"/>
      <c r="S51" s="77"/>
      <c r="T51" s="83">
        <f t="shared" si="45"/>
        <v>0</v>
      </c>
      <c r="U51" s="82">
        <f>O51+(Y25)</f>
        <v>3</v>
      </c>
      <c r="V51" s="75">
        <f t="shared" si="46"/>
        <v>0</v>
      </c>
      <c r="W51" s="82" t="s">
        <v>12</v>
      </c>
      <c r="X51" s="82"/>
      <c r="Y51" s="77"/>
      <c r="Z51" s="13">
        <f t="shared" si="51"/>
        <v>0</v>
      </c>
      <c r="AA51" s="82">
        <f>U51+(AE25)</f>
        <v>3</v>
      </c>
      <c r="AB51" s="82">
        <f>MROUND((P51*1.05),2.5)</f>
        <v>0</v>
      </c>
      <c r="AC51" s="82" t="s">
        <v>12</v>
      </c>
      <c r="AD51" s="82"/>
      <c r="AE51" s="77"/>
      <c r="AF51" s="81">
        <f t="shared" si="47"/>
        <v>0</v>
      </c>
      <c r="AG51" s="82">
        <f>AA51+(AK25)</f>
        <v>3</v>
      </c>
      <c r="AH51" s="82">
        <f t="shared" si="48"/>
        <v>0</v>
      </c>
      <c r="AI51" s="82" t="s">
        <v>13</v>
      </c>
      <c r="AJ51" s="82"/>
      <c r="AK51" s="77"/>
      <c r="AL51" s="81">
        <f t="shared" si="49"/>
        <v>0</v>
      </c>
      <c r="AM51" s="82">
        <v>2</v>
      </c>
      <c r="AN51" s="84">
        <f t="shared" si="50"/>
        <v>0</v>
      </c>
      <c r="AO51" s="63" t="s">
        <v>14</v>
      </c>
    </row>
    <row r="52" spans="2:41" s="43" customFormat="1" ht="18.600000000000001" thickBot="1" x14ac:dyDescent="0.35">
      <c r="B52" s="86" t="s">
        <v>352</v>
      </c>
      <c r="C52" s="37"/>
      <c r="D52" s="37"/>
      <c r="E52" s="37"/>
      <c r="F52" s="13"/>
      <c r="G52" s="76"/>
      <c r="H52" s="166" t="s">
        <v>1</v>
      </c>
      <c r="I52" s="167"/>
      <c r="J52" s="167"/>
      <c r="K52" s="167"/>
      <c r="L52" s="167"/>
      <c r="M52" s="168"/>
      <c r="N52" s="169" t="s">
        <v>2</v>
      </c>
      <c r="O52" s="170"/>
      <c r="P52" s="170"/>
      <c r="Q52" s="170"/>
      <c r="R52" s="170"/>
      <c r="S52" s="171"/>
      <c r="T52" s="163" t="s">
        <v>3</v>
      </c>
      <c r="U52" s="164"/>
      <c r="V52" s="164"/>
      <c r="W52" s="164"/>
      <c r="X52" s="164"/>
      <c r="Y52" s="165"/>
      <c r="Z52" s="163" t="s">
        <v>4</v>
      </c>
      <c r="AA52" s="164"/>
      <c r="AB52" s="164"/>
      <c r="AC52" s="164"/>
      <c r="AD52" s="164"/>
      <c r="AE52" s="165"/>
      <c r="AF52" s="172" t="s">
        <v>360</v>
      </c>
      <c r="AG52" s="173"/>
      <c r="AH52" s="173"/>
      <c r="AI52" s="173"/>
      <c r="AJ52" s="173"/>
      <c r="AK52" s="174"/>
      <c r="AL52" s="175" t="s">
        <v>361</v>
      </c>
      <c r="AM52" s="176"/>
      <c r="AN52" s="176"/>
      <c r="AO52" s="177"/>
    </row>
    <row r="53" spans="2:41" s="43" customFormat="1" ht="15" thickBot="1" x14ac:dyDescent="0.35">
      <c r="B53" s="88" t="s">
        <v>0</v>
      </c>
      <c r="C53" s="37"/>
      <c r="D53" s="37"/>
      <c r="E53" s="37"/>
      <c r="F53" s="13"/>
      <c r="G53" s="76"/>
      <c r="H53" s="64" t="s">
        <v>88</v>
      </c>
      <c r="I53" s="65" t="s">
        <v>6</v>
      </c>
      <c r="J53" s="66" t="s">
        <v>7</v>
      </c>
      <c r="K53" s="67" t="s">
        <v>8</v>
      </c>
      <c r="L53" s="67" t="s">
        <v>9</v>
      </c>
      <c r="M53" s="68" t="s">
        <v>10</v>
      </c>
      <c r="N53" s="69" t="s">
        <v>88</v>
      </c>
      <c r="O53" s="69" t="s">
        <v>6</v>
      </c>
      <c r="P53" s="66" t="s">
        <v>7</v>
      </c>
      <c r="Q53" s="67" t="s">
        <v>8</v>
      </c>
      <c r="R53" s="67" t="s">
        <v>9</v>
      </c>
      <c r="S53" s="68" t="s">
        <v>10</v>
      </c>
      <c r="T53" s="69" t="s">
        <v>88</v>
      </c>
      <c r="U53" s="69" t="s">
        <v>6</v>
      </c>
      <c r="V53" s="66" t="s">
        <v>7</v>
      </c>
      <c r="W53" s="67" t="s">
        <v>8</v>
      </c>
      <c r="X53" s="67" t="s">
        <v>9</v>
      </c>
      <c r="Y53" s="68" t="s">
        <v>10</v>
      </c>
      <c r="Z53" s="69" t="s">
        <v>88</v>
      </c>
      <c r="AA53" s="69" t="s">
        <v>6</v>
      </c>
      <c r="AB53" s="66" t="s">
        <v>7</v>
      </c>
      <c r="AC53" s="67" t="s">
        <v>8</v>
      </c>
      <c r="AD53" s="67" t="s">
        <v>9</v>
      </c>
      <c r="AE53" s="68" t="s">
        <v>10</v>
      </c>
      <c r="AF53" s="69" t="s">
        <v>88</v>
      </c>
      <c r="AG53" s="69" t="s">
        <v>6</v>
      </c>
      <c r="AH53" s="66" t="s">
        <v>7</v>
      </c>
      <c r="AI53" s="127" t="s">
        <v>15</v>
      </c>
      <c r="AJ53" s="67" t="s">
        <v>9</v>
      </c>
      <c r="AK53" s="68" t="s">
        <v>10</v>
      </c>
      <c r="AL53" s="69" t="s">
        <v>88</v>
      </c>
      <c r="AM53" s="69" t="s">
        <v>6</v>
      </c>
      <c r="AN53" s="66" t="s">
        <v>7</v>
      </c>
      <c r="AO53" s="70" t="s">
        <v>8</v>
      </c>
    </row>
    <row r="54" spans="2:41" s="43" customFormat="1" ht="15" thickBot="1" x14ac:dyDescent="0.35">
      <c r="B54" s="95" t="s">
        <v>350</v>
      </c>
      <c r="C54" s="99" t="s">
        <v>344</v>
      </c>
      <c r="D54" s="94"/>
      <c r="E54" s="94"/>
      <c r="F54" s="99" t="s">
        <v>358</v>
      </c>
      <c r="G54" s="99" t="s">
        <v>359</v>
      </c>
      <c r="H54" s="67" t="s">
        <v>344</v>
      </c>
      <c r="I54" s="71"/>
      <c r="J54" s="71"/>
      <c r="K54" s="71"/>
      <c r="L54" s="71"/>
      <c r="M54" s="72"/>
      <c r="N54" s="64" t="s">
        <v>344</v>
      </c>
      <c r="O54" s="71"/>
      <c r="P54" s="71"/>
      <c r="Q54" s="71"/>
      <c r="R54" s="71"/>
      <c r="S54" s="72"/>
      <c r="T54" s="64" t="s">
        <v>344</v>
      </c>
      <c r="U54" s="71"/>
      <c r="V54" s="71"/>
      <c r="W54" s="71"/>
      <c r="X54" s="71"/>
      <c r="Y54" s="71"/>
      <c r="Z54" s="64" t="s">
        <v>344</v>
      </c>
      <c r="AA54" s="71"/>
      <c r="AB54" s="71"/>
      <c r="AC54" s="71"/>
      <c r="AD54" s="71"/>
      <c r="AE54" s="71"/>
      <c r="AF54" s="64" t="s">
        <v>344</v>
      </c>
      <c r="AG54" s="71"/>
      <c r="AH54" s="71"/>
      <c r="AI54" s="71"/>
      <c r="AJ54" s="71"/>
      <c r="AK54" s="71"/>
      <c r="AL54" s="64" t="s">
        <v>344</v>
      </c>
      <c r="AM54" s="71"/>
      <c r="AN54" s="71"/>
      <c r="AO54" s="72"/>
    </row>
    <row r="55" spans="2:41" s="43" customFormat="1" ht="15" thickBot="1" x14ac:dyDescent="0.35">
      <c r="B55" s="109" t="s">
        <v>339</v>
      </c>
      <c r="C55" s="100"/>
      <c r="D55" s="92" t="str">
        <f t="array" ref="D55">INDEX(Table_Name76[Name List],MATCH(B55,Table_Name76[Category],0))</f>
        <v>Vertical_Back[Exercise]</v>
      </c>
      <c r="E55" s="93" t="e">
        <f t="array" ref="E55">INDEX(Links97[Link],MATCH(C55,Links97[Exercise],0))</f>
        <v>#N/A</v>
      </c>
      <c r="F55" s="103" t="e">
        <f t="shared" ref="F55:F60" si="52">HYPERLINK(E55,"Video")</f>
        <v>#N/A</v>
      </c>
      <c r="G55" s="106"/>
      <c r="H55" s="79">
        <f t="shared" ref="H55:H60" si="53">C55</f>
        <v>0</v>
      </c>
      <c r="I55" s="75">
        <v>2</v>
      </c>
      <c r="J55" s="75">
        <f t="shared" ref="J55:J60" si="54">MROUND(((G55)*0.85),2.5)</f>
        <v>0</v>
      </c>
      <c r="K55" s="75" t="s">
        <v>11</v>
      </c>
      <c r="L55" s="75"/>
      <c r="M55" s="77"/>
      <c r="N55" s="79">
        <f t="shared" ref="N55:N60" si="55">C55</f>
        <v>0</v>
      </c>
      <c r="O55" s="75">
        <f>I55+(S31)</f>
        <v>2</v>
      </c>
      <c r="P55" s="75">
        <f t="shared" ref="P55:P60" si="56">MROUND((J55*1.025),2.5)</f>
        <v>0</v>
      </c>
      <c r="Q55" s="75" t="s">
        <v>11</v>
      </c>
      <c r="R55" s="75"/>
      <c r="S55" s="77"/>
      <c r="T55" s="57">
        <f t="shared" ref="T55:T60" si="57">C55</f>
        <v>0</v>
      </c>
      <c r="U55" s="75">
        <f>O55+(Y31)</f>
        <v>2</v>
      </c>
      <c r="V55" s="75">
        <f t="shared" ref="V55:V60" si="58">MROUND((J55*1.05),2.5)</f>
        <v>0</v>
      </c>
      <c r="W55" s="75" t="s">
        <v>12</v>
      </c>
      <c r="X55" s="75"/>
      <c r="Y55" s="77"/>
      <c r="Z55" s="13">
        <f>C55</f>
        <v>0</v>
      </c>
      <c r="AA55" s="75">
        <f>U55+(AE31)</f>
        <v>2</v>
      </c>
      <c r="AB55" s="75">
        <f>MROUND((P55*1.05),2.5)</f>
        <v>0</v>
      </c>
      <c r="AC55" s="75" t="s">
        <v>12</v>
      </c>
      <c r="AD55" s="75"/>
      <c r="AE55" s="77"/>
      <c r="AF55" s="74">
        <f t="shared" ref="AF55:AF60" si="59">C55</f>
        <v>0</v>
      </c>
      <c r="AG55" s="75">
        <f>AA55+(AK31)</f>
        <v>2</v>
      </c>
      <c r="AH55" s="75">
        <f t="shared" ref="AH55:AH60" si="60">MROUND((J55*1.1),2.5)</f>
        <v>0</v>
      </c>
      <c r="AI55" s="75" t="s">
        <v>13</v>
      </c>
      <c r="AJ55" s="75"/>
      <c r="AK55" s="76"/>
      <c r="AL55" s="74">
        <f t="shared" ref="AL55:AL60" si="61">C55</f>
        <v>0</v>
      </c>
      <c r="AM55" s="75">
        <v>2</v>
      </c>
      <c r="AN55" s="78">
        <f t="shared" ref="AN55:AN60" si="62">MROUND((J55*0.5),2.5)</f>
        <v>0</v>
      </c>
      <c r="AO55" s="76" t="s">
        <v>14</v>
      </c>
    </row>
    <row r="56" spans="2:41" s="43" customFormat="1" ht="15" thickBot="1" x14ac:dyDescent="0.35">
      <c r="B56" s="97" t="s">
        <v>339</v>
      </c>
      <c r="C56" s="101"/>
      <c r="D56" s="87" t="str">
        <f t="array" ref="D56">INDEX(Table_Name76[Name List],MATCH(B56,Table_Name76[Category],0))</f>
        <v>Vertical_Back[Exercise]</v>
      </c>
      <c r="E56" s="73" t="e">
        <f t="array" ref="E56">INDEX(Links97[Link],MATCH(C56,Links97[Exercise],0))</f>
        <v>#N/A</v>
      </c>
      <c r="F56" s="104" t="e">
        <f t="shared" si="52"/>
        <v>#N/A</v>
      </c>
      <c r="G56" s="107"/>
      <c r="H56" s="79">
        <f t="shared" si="53"/>
        <v>0</v>
      </c>
      <c r="I56" s="75">
        <v>2</v>
      </c>
      <c r="J56" s="75">
        <f t="shared" si="54"/>
        <v>0</v>
      </c>
      <c r="K56" s="75" t="s">
        <v>11</v>
      </c>
      <c r="L56" s="75"/>
      <c r="M56" s="77"/>
      <c r="N56" s="79">
        <f t="shared" si="55"/>
        <v>0</v>
      </c>
      <c r="O56" s="75">
        <f>I56+(S31)</f>
        <v>2</v>
      </c>
      <c r="P56" s="75">
        <f t="shared" si="56"/>
        <v>0</v>
      </c>
      <c r="Q56" s="75" t="s">
        <v>11</v>
      </c>
      <c r="R56" s="75"/>
      <c r="S56" s="77"/>
      <c r="T56" s="57">
        <f t="shared" si="57"/>
        <v>0</v>
      </c>
      <c r="U56" s="75">
        <f>O56+(Y31)</f>
        <v>2</v>
      </c>
      <c r="V56" s="75">
        <f t="shared" si="58"/>
        <v>0</v>
      </c>
      <c r="W56" s="75" t="s">
        <v>12</v>
      </c>
      <c r="X56" s="75"/>
      <c r="Y56" s="77"/>
      <c r="Z56" s="13">
        <f t="shared" ref="Z56:Z60" si="63">C56</f>
        <v>0</v>
      </c>
      <c r="AA56" s="75">
        <f>U56+(AE31)</f>
        <v>2</v>
      </c>
      <c r="AB56" s="75">
        <f>MROUND((P56*1.05),2.5)</f>
        <v>0</v>
      </c>
      <c r="AC56" s="75" t="s">
        <v>12</v>
      </c>
      <c r="AD56" s="75"/>
      <c r="AE56" s="77"/>
      <c r="AF56" s="74">
        <f t="shared" si="59"/>
        <v>0</v>
      </c>
      <c r="AG56" s="75">
        <f>AA56+(AK31)</f>
        <v>2</v>
      </c>
      <c r="AH56" s="75">
        <f t="shared" si="60"/>
        <v>0</v>
      </c>
      <c r="AI56" s="75" t="s">
        <v>13</v>
      </c>
      <c r="AJ56" s="75"/>
      <c r="AK56" s="76"/>
      <c r="AL56" s="74">
        <f t="shared" si="61"/>
        <v>0</v>
      </c>
      <c r="AM56" s="75">
        <v>2</v>
      </c>
      <c r="AN56" s="78">
        <f t="shared" si="62"/>
        <v>0</v>
      </c>
      <c r="AO56" s="76" t="s">
        <v>14</v>
      </c>
    </row>
    <row r="57" spans="2:41" s="43" customFormat="1" ht="15" thickBot="1" x14ac:dyDescent="0.35">
      <c r="B57" s="97" t="s">
        <v>338</v>
      </c>
      <c r="C57" s="101"/>
      <c r="D57" s="87" t="str">
        <f t="array" ref="D57">INDEX(Table_Name76[Name List],MATCH(B57,Table_Name76[Category],0))</f>
        <v>Horizontal_Back[Exercise]</v>
      </c>
      <c r="E57" s="73" t="e">
        <f t="array" ref="E57">INDEX(Links97[Link],MATCH(C57,Links97[Exercise],0))</f>
        <v>#N/A</v>
      </c>
      <c r="F57" s="104" t="e">
        <f t="shared" si="52"/>
        <v>#N/A</v>
      </c>
      <c r="G57" s="107"/>
      <c r="H57" s="79">
        <f t="shared" si="53"/>
        <v>0</v>
      </c>
      <c r="I57" s="75">
        <v>2</v>
      </c>
      <c r="J57" s="75">
        <f t="shared" si="54"/>
        <v>0</v>
      </c>
      <c r="K57" s="75" t="s">
        <v>11</v>
      </c>
      <c r="L57" s="75"/>
      <c r="M57" s="77"/>
      <c r="N57" s="79">
        <f t="shared" si="55"/>
        <v>0</v>
      </c>
      <c r="O57" s="75">
        <f>I57+(S29)</f>
        <v>2</v>
      </c>
      <c r="P57" s="75">
        <f t="shared" si="56"/>
        <v>0</v>
      </c>
      <c r="Q57" s="75" t="s">
        <v>11</v>
      </c>
      <c r="R57" s="75"/>
      <c r="S57" s="77"/>
      <c r="T57" s="57">
        <f t="shared" si="57"/>
        <v>0</v>
      </c>
      <c r="U57" s="75">
        <f>O57+(Y29)</f>
        <v>2</v>
      </c>
      <c r="V57" s="75">
        <f t="shared" si="58"/>
        <v>0</v>
      </c>
      <c r="W57" s="75" t="s">
        <v>12</v>
      </c>
      <c r="X57" s="75"/>
      <c r="Y57" s="77"/>
      <c r="Z57" s="13">
        <f t="shared" si="63"/>
        <v>0</v>
      </c>
      <c r="AA57" s="75">
        <f>U57+(AE29)</f>
        <v>2</v>
      </c>
      <c r="AB57" s="75">
        <f>MROUND((P57*1.05),2.5)</f>
        <v>0</v>
      </c>
      <c r="AC57" s="75" t="s">
        <v>12</v>
      </c>
      <c r="AD57" s="75"/>
      <c r="AE57" s="77"/>
      <c r="AF57" s="74">
        <f t="shared" si="59"/>
        <v>0</v>
      </c>
      <c r="AG57" s="75">
        <f>AA57+(AK29)</f>
        <v>2</v>
      </c>
      <c r="AH57" s="75">
        <f t="shared" si="60"/>
        <v>0</v>
      </c>
      <c r="AI57" s="75" t="s">
        <v>13</v>
      </c>
      <c r="AJ57" s="75"/>
      <c r="AK57" s="76"/>
      <c r="AL57" s="74">
        <f t="shared" si="61"/>
        <v>0</v>
      </c>
      <c r="AM57" s="75">
        <v>2</v>
      </c>
      <c r="AN57" s="78">
        <f t="shared" si="62"/>
        <v>0</v>
      </c>
      <c r="AO57" s="76" t="s">
        <v>14</v>
      </c>
    </row>
    <row r="58" spans="2:41" s="43" customFormat="1" ht="15" thickBot="1" x14ac:dyDescent="0.35">
      <c r="B58" s="97" t="s">
        <v>120</v>
      </c>
      <c r="C58" s="101"/>
      <c r="D58" s="87" t="str">
        <f t="array" ref="D58">INDEX(Table_Name76[Name List],MATCH(B58,Table_Name76[Category],0))</f>
        <v>Traps[Exercise]</v>
      </c>
      <c r="E58" s="73" t="e">
        <f t="array" ref="E58">INDEX(Links97[Link],MATCH(C58,Links97[Exercise],0))</f>
        <v>#N/A</v>
      </c>
      <c r="F58" s="104" t="e">
        <f t="shared" si="52"/>
        <v>#N/A</v>
      </c>
      <c r="G58" s="107"/>
      <c r="H58" s="79">
        <f t="shared" si="53"/>
        <v>0</v>
      </c>
      <c r="I58" s="75">
        <v>2</v>
      </c>
      <c r="J58" s="75">
        <f t="shared" si="54"/>
        <v>0</v>
      </c>
      <c r="K58" s="75" t="s">
        <v>11</v>
      </c>
      <c r="L58" s="75" t="s">
        <v>0</v>
      </c>
      <c r="M58" s="77"/>
      <c r="N58" s="74">
        <f t="shared" si="55"/>
        <v>0</v>
      </c>
      <c r="O58" s="75">
        <f>I58+(S34)</f>
        <v>2</v>
      </c>
      <c r="P58" s="75">
        <f t="shared" si="56"/>
        <v>0</v>
      </c>
      <c r="Q58" s="75" t="s">
        <v>11</v>
      </c>
      <c r="R58" s="75"/>
      <c r="S58" s="77"/>
      <c r="T58" s="57">
        <f t="shared" si="57"/>
        <v>0</v>
      </c>
      <c r="U58" s="75">
        <f>O58+(Y34)</f>
        <v>2</v>
      </c>
      <c r="V58" s="75">
        <f t="shared" si="58"/>
        <v>0</v>
      </c>
      <c r="W58" s="75" t="s">
        <v>12</v>
      </c>
      <c r="X58" s="75"/>
      <c r="Y58" s="77"/>
      <c r="Z58" s="13">
        <f t="shared" si="63"/>
        <v>0</v>
      </c>
      <c r="AA58" s="75">
        <f>U58+(AE34)</f>
        <v>2</v>
      </c>
      <c r="AB58" s="75">
        <f>MROUND((P58*1.05),2.5)</f>
        <v>0</v>
      </c>
      <c r="AC58" s="75" t="s">
        <v>12</v>
      </c>
      <c r="AD58" s="75"/>
      <c r="AE58" s="77"/>
      <c r="AF58" s="74">
        <f t="shared" si="59"/>
        <v>0</v>
      </c>
      <c r="AG58" s="75">
        <f>AA58+(AK34)</f>
        <v>2</v>
      </c>
      <c r="AH58" s="75">
        <f t="shared" si="60"/>
        <v>0</v>
      </c>
      <c r="AI58" s="75" t="s">
        <v>13</v>
      </c>
      <c r="AJ58" s="75"/>
      <c r="AK58" s="76"/>
      <c r="AL58" s="74">
        <f t="shared" si="61"/>
        <v>0</v>
      </c>
      <c r="AM58" s="75">
        <v>2</v>
      </c>
      <c r="AN58" s="78">
        <f t="shared" si="62"/>
        <v>0</v>
      </c>
      <c r="AO58" s="76" t="s">
        <v>14</v>
      </c>
    </row>
    <row r="59" spans="2:41" s="43" customFormat="1" ht="15" thickBot="1" x14ac:dyDescent="0.35">
      <c r="B59" s="97" t="s">
        <v>340</v>
      </c>
      <c r="C59" s="101"/>
      <c r="D59" s="87" t="str">
        <f t="array" ref="D59">INDEX(Table_Name76[Name List],MATCH(B59,Table_Name76[Category],0))</f>
        <v>Rear_or_Side_Delts[Exercise]</v>
      </c>
      <c r="E59" s="73" t="e">
        <f t="array" ref="E59">INDEX(Links97[Link],MATCH(C59,Links97[Exercise],0))</f>
        <v>#N/A</v>
      </c>
      <c r="F59" s="104" t="e">
        <f t="shared" si="52"/>
        <v>#N/A</v>
      </c>
      <c r="G59" s="107"/>
      <c r="H59" s="79">
        <f t="shared" si="53"/>
        <v>0</v>
      </c>
      <c r="I59" s="75">
        <v>2</v>
      </c>
      <c r="J59" s="75">
        <f t="shared" si="54"/>
        <v>0</v>
      </c>
      <c r="K59" s="75" t="s">
        <v>11</v>
      </c>
      <c r="L59" s="75" t="s">
        <v>0</v>
      </c>
      <c r="M59" s="77"/>
      <c r="N59" s="74">
        <f t="shared" si="55"/>
        <v>0</v>
      </c>
      <c r="O59" s="75">
        <f>I59+(S16)</f>
        <v>2</v>
      </c>
      <c r="P59" s="75">
        <f t="shared" si="56"/>
        <v>0</v>
      </c>
      <c r="Q59" s="75" t="s">
        <v>11</v>
      </c>
      <c r="R59" s="75"/>
      <c r="S59" s="77"/>
      <c r="T59" s="57">
        <f t="shared" si="57"/>
        <v>0</v>
      </c>
      <c r="U59" s="75">
        <f>O59+(Y16)</f>
        <v>2</v>
      </c>
      <c r="V59" s="75">
        <f t="shared" si="58"/>
        <v>0</v>
      </c>
      <c r="W59" s="75" t="s">
        <v>12</v>
      </c>
      <c r="X59" s="75"/>
      <c r="Y59" s="77"/>
      <c r="Z59" s="13">
        <f t="shared" si="63"/>
        <v>0</v>
      </c>
      <c r="AA59" s="75">
        <f>U59+(AE16)</f>
        <v>2</v>
      </c>
      <c r="AB59" s="75">
        <f>MROUND((P59*1.05),2.5)</f>
        <v>0</v>
      </c>
      <c r="AC59" s="75" t="s">
        <v>12</v>
      </c>
      <c r="AD59" s="75"/>
      <c r="AE59" s="77"/>
      <c r="AF59" s="74">
        <f t="shared" si="59"/>
        <v>0</v>
      </c>
      <c r="AG59" s="75">
        <f>AA59+(AK16)</f>
        <v>2</v>
      </c>
      <c r="AH59" s="75">
        <f t="shared" si="60"/>
        <v>0</v>
      </c>
      <c r="AI59" s="75" t="s">
        <v>13</v>
      </c>
      <c r="AJ59" s="75"/>
      <c r="AK59" s="76"/>
      <c r="AL59" s="74">
        <f t="shared" si="61"/>
        <v>0</v>
      </c>
      <c r="AM59" s="75">
        <v>2</v>
      </c>
      <c r="AN59" s="78">
        <f t="shared" si="62"/>
        <v>0</v>
      </c>
      <c r="AO59" s="76" t="s">
        <v>14</v>
      </c>
    </row>
    <row r="60" spans="2:41" s="43" customFormat="1" ht="15" thickBot="1" x14ac:dyDescent="0.35">
      <c r="B60" s="98" t="s">
        <v>18</v>
      </c>
      <c r="C60" s="102"/>
      <c r="D60" s="89" t="str">
        <f t="array" ref="D60">INDEX(Table_Name76[Name List],MATCH(B60,Table_Name76[Category],0))</f>
        <v>Biceps[Exercise]</v>
      </c>
      <c r="E60" s="80" t="e">
        <f t="array" ref="E60">INDEX(Links97[Link],MATCH(C60,Links97[Exercise],0))</f>
        <v>#N/A</v>
      </c>
      <c r="F60" s="105" t="e">
        <f t="shared" si="52"/>
        <v>#N/A</v>
      </c>
      <c r="G60" s="108"/>
      <c r="H60" s="81">
        <f t="shared" si="53"/>
        <v>0</v>
      </c>
      <c r="I60" s="82">
        <v>2</v>
      </c>
      <c r="J60" s="82">
        <f t="shared" si="54"/>
        <v>0</v>
      </c>
      <c r="K60" s="82" t="s">
        <v>11</v>
      </c>
      <c r="L60" s="82"/>
      <c r="M60" s="77"/>
      <c r="N60" s="81">
        <f t="shared" si="55"/>
        <v>0</v>
      </c>
      <c r="O60" s="82">
        <f>I60+(S17)</f>
        <v>2</v>
      </c>
      <c r="P60" s="82">
        <f t="shared" si="56"/>
        <v>0</v>
      </c>
      <c r="Q60" s="82" t="s">
        <v>11</v>
      </c>
      <c r="R60" s="82"/>
      <c r="S60" s="77"/>
      <c r="T60" s="83">
        <f t="shared" si="57"/>
        <v>0</v>
      </c>
      <c r="U60" s="82">
        <f>O60+(Y17)</f>
        <v>2</v>
      </c>
      <c r="V60" s="82">
        <f t="shared" si="58"/>
        <v>0</v>
      </c>
      <c r="W60" s="82" t="s">
        <v>12</v>
      </c>
      <c r="X60" s="82"/>
      <c r="Y60" s="77"/>
      <c r="Z60" s="91">
        <f t="shared" si="63"/>
        <v>0</v>
      </c>
      <c r="AA60" s="82">
        <f>U60+(AE17)</f>
        <v>2</v>
      </c>
      <c r="AB60" s="82">
        <f>MROUND((P60*1.05),2.5)</f>
        <v>0</v>
      </c>
      <c r="AC60" s="82" t="s">
        <v>12</v>
      </c>
      <c r="AD60" s="82"/>
      <c r="AE60" s="77"/>
      <c r="AF60" s="81">
        <f t="shared" si="59"/>
        <v>0</v>
      </c>
      <c r="AG60" s="82">
        <f>AA60+(AK17)</f>
        <v>2</v>
      </c>
      <c r="AH60" s="82">
        <f t="shared" si="60"/>
        <v>0</v>
      </c>
      <c r="AI60" s="82" t="s">
        <v>13</v>
      </c>
      <c r="AJ60" s="82"/>
      <c r="AK60" s="76"/>
      <c r="AL60" s="81">
        <f t="shared" si="61"/>
        <v>0</v>
      </c>
      <c r="AM60" s="82">
        <v>2</v>
      </c>
      <c r="AN60" s="78">
        <f t="shared" si="62"/>
        <v>0</v>
      </c>
      <c r="AO60" s="63" t="s">
        <v>14</v>
      </c>
    </row>
    <row r="61" spans="2:41" s="43" customFormat="1" x14ac:dyDescent="0.3">
      <c r="B61"/>
      <c r="C61" s="35"/>
      <c r="D61" s="35"/>
      <c r="E61" s="55"/>
      <c r="F61" s="56"/>
      <c r="G61" s="57"/>
      <c r="H61" s="35"/>
      <c r="I61" s="4"/>
      <c r="J61" s="4"/>
      <c r="K61" s="4"/>
      <c r="L61" s="4"/>
      <c r="M61" s="4"/>
      <c r="N61" s="35"/>
      <c r="O61" s="4"/>
      <c r="P61" s="4"/>
      <c r="Q61" s="4"/>
      <c r="R61" s="4"/>
      <c r="S61" s="4"/>
      <c r="T61" s="35"/>
      <c r="U61" s="4"/>
      <c r="V61" s="4"/>
      <c r="W61" s="4"/>
      <c r="X61" s="4"/>
      <c r="Y61" s="4"/>
      <c r="Z61" s="35"/>
      <c r="AA61" s="4"/>
      <c r="AB61" s="4"/>
      <c r="AC61" s="4"/>
      <c r="AD61" s="4"/>
      <c r="AE61" s="4"/>
      <c r="AF61" s="35"/>
      <c r="AG61" s="4"/>
      <c r="AH61" s="4"/>
      <c r="AI61" s="4"/>
      <c r="AJ61" s="4"/>
      <c r="AK61" s="60"/>
      <c r="AL61" s="35"/>
      <c r="AM61" s="4"/>
      <c r="AN61" s="60"/>
      <c r="AO61" s="4"/>
    </row>
    <row r="62" spans="2:41" s="43" customFormat="1" x14ac:dyDescent="0.3">
      <c r="B62" s="17" t="s">
        <v>353</v>
      </c>
      <c r="C62" s="35"/>
      <c r="D62" s="35"/>
      <c r="E62" s="55"/>
      <c r="F62" s="56"/>
      <c r="G62" s="57"/>
      <c r="H62" s="35"/>
      <c r="I62" s="4"/>
      <c r="J62" s="4"/>
      <c r="K62" s="4"/>
      <c r="L62" s="4"/>
      <c r="M62" s="4"/>
      <c r="N62" s="35"/>
      <c r="O62" s="4"/>
      <c r="P62" s="4"/>
      <c r="Q62" s="4"/>
      <c r="R62" s="4"/>
      <c r="S62" s="4"/>
      <c r="T62" s="35"/>
      <c r="U62" s="4"/>
      <c r="V62" s="4"/>
      <c r="W62" s="4"/>
      <c r="X62" s="4"/>
      <c r="Y62" s="4"/>
      <c r="Z62" s="35"/>
      <c r="AA62" s="4"/>
      <c r="AB62" s="4"/>
      <c r="AC62" s="4"/>
      <c r="AD62" s="4"/>
      <c r="AE62" s="4"/>
      <c r="AF62" s="35"/>
      <c r="AG62" s="4"/>
      <c r="AH62" s="4"/>
      <c r="AI62" s="4"/>
      <c r="AJ62" s="4"/>
      <c r="AK62" s="4"/>
      <c r="AL62" s="35"/>
      <c r="AM62" s="4"/>
      <c r="AN62" s="4"/>
      <c r="AO62" s="4"/>
    </row>
    <row r="63" spans="2:41" s="43" customFormat="1" x14ac:dyDescent="0.3">
      <c r="B63" s="17"/>
      <c r="C63" s="35"/>
      <c r="D63" s="35"/>
      <c r="E63" s="55"/>
      <c r="F63" s="56"/>
      <c r="G63" s="57"/>
      <c r="H63" s="35"/>
      <c r="I63" s="4"/>
      <c r="J63" s="4"/>
      <c r="K63" s="4"/>
      <c r="L63" s="4"/>
      <c r="M63" s="4"/>
      <c r="N63" s="35"/>
      <c r="O63" s="4"/>
      <c r="P63" s="4"/>
      <c r="Q63" s="4"/>
      <c r="R63" s="4"/>
      <c r="S63" s="4"/>
      <c r="T63" s="35"/>
      <c r="U63" s="4"/>
      <c r="V63" s="4"/>
      <c r="W63" s="4"/>
      <c r="X63" s="4"/>
      <c r="Y63" s="4"/>
      <c r="Z63" s="35"/>
      <c r="AA63" s="4"/>
      <c r="AB63" s="4"/>
      <c r="AC63" s="4"/>
      <c r="AD63" s="4"/>
      <c r="AE63" s="4"/>
      <c r="AF63" s="35"/>
      <c r="AG63" s="4"/>
      <c r="AH63" s="4"/>
      <c r="AI63" s="4"/>
      <c r="AJ63" s="4"/>
      <c r="AK63" s="4"/>
      <c r="AL63" s="35"/>
      <c r="AM63" s="4"/>
      <c r="AN63" s="4"/>
      <c r="AO63" s="4"/>
    </row>
    <row r="64" spans="2:41" s="43" customFormat="1" x14ac:dyDescent="0.3">
      <c r="B64" s="17"/>
      <c r="C64" s="35"/>
      <c r="D64" s="35"/>
      <c r="E64" s="55"/>
      <c r="F64" s="56"/>
      <c r="G64" s="57"/>
      <c r="H64" s="35"/>
      <c r="I64" s="4"/>
      <c r="J64" s="4"/>
      <c r="K64" s="4"/>
      <c r="L64" s="4"/>
      <c r="M64" s="4"/>
      <c r="N64" s="35"/>
      <c r="O64" s="4"/>
      <c r="P64" s="4"/>
      <c r="Q64" s="4"/>
      <c r="R64" s="4"/>
      <c r="S64" s="4"/>
      <c r="T64" s="35"/>
      <c r="U64" s="4"/>
      <c r="V64" s="4"/>
      <c r="W64" s="4"/>
      <c r="X64" s="4"/>
      <c r="Y64" s="4"/>
      <c r="Z64" s="35"/>
      <c r="AA64" s="4"/>
      <c r="AB64" s="4"/>
      <c r="AC64" s="4"/>
      <c r="AD64" s="4"/>
      <c r="AE64" s="4"/>
      <c r="AF64" s="35"/>
      <c r="AG64" s="4"/>
      <c r="AH64" s="4"/>
      <c r="AI64" s="4"/>
      <c r="AJ64" s="4"/>
      <c r="AK64" s="4"/>
      <c r="AL64" s="35"/>
      <c r="AM64" s="4"/>
      <c r="AN64" s="4"/>
      <c r="AO64" s="4"/>
    </row>
    <row r="65" spans="1:41" s="43" customFormat="1" x14ac:dyDescent="0.3">
      <c r="B65" s="17"/>
      <c r="C65" s="35"/>
      <c r="D65" s="35"/>
      <c r="E65" s="55"/>
      <c r="F65" s="56"/>
      <c r="G65" s="57"/>
      <c r="H65" s="35"/>
      <c r="I65" s="4"/>
      <c r="J65" s="4"/>
      <c r="K65" s="4"/>
      <c r="L65" s="4"/>
      <c r="M65" s="4"/>
      <c r="N65" s="35"/>
      <c r="O65" s="4"/>
      <c r="P65" s="4"/>
      <c r="Q65" s="4"/>
      <c r="R65" s="4"/>
      <c r="S65" s="4"/>
      <c r="T65" s="35"/>
      <c r="U65" s="4"/>
      <c r="V65" s="4"/>
      <c r="W65" s="4"/>
      <c r="X65" s="4"/>
      <c r="Y65" s="4"/>
      <c r="Z65" s="35"/>
      <c r="AA65" s="4"/>
      <c r="AB65" s="4"/>
      <c r="AC65" s="4"/>
      <c r="AD65" s="4"/>
      <c r="AE65" s="4"/>
      <c r="AF65" s="35"/>
      <c r="AG65" s="4"/>
      <c r="AH65" s="4"/>
      <c r="AI65" s="4"/>
      <c r="AJ65" s="4"/>
      <c r="AK65" s="4"/>
      <c r="AL65" s="35"/>
      <c r="AM65" s="4"/>
      <c r="AN65" s="4"/>
      <c r="AO65" s="4"/>
    </row>
    <row r="66" spans="1:41" s="43" customFormat="1" x14ac:dyDescent="0.3">
      <c r="B66" s="17"/>
      <c r="C66" s="35"/>
      <c r="D66" s="35"/>
      <c r="E66" s="55"/>
      <c r="F66" s="56"/>
      <c r="G66" s="57"/>
      <c r="H66" s="35"/>
      <c r="I66" s="4"/>
      <c r="J66" s="4"/>
      <c r="K66" s="4"/>
      <c r="L66" s="4"/>
      <c r="M66" s="4"/>
      <c r="N66" s="35"/>
      <c r="O66" s="4"/>
      <c r="P66" s="4"/>
      <c r="Q66" s="4"/>
      <c r="R66" s="4"/>
      <c r="S66" s="4"/>
      <c r="T66" s="35"/>
      <c r="U66" s="4"/>
      <c r="V66" s="4"/>
      <c r="W66" s="4"/>
      <c r="X66" s="4"/>
      <c r="Y66" s="4"/>
      <c r="Z66" s="35"/>
      <c r="AA66" s="4"/>
      <c r="AB66" s="4"/>
      <c r="AC66" s="4"/>
      <c r="AD66" s="4"/>
      <c r="AE66" s="4"/>
      <c r="AF66" s="35"/>
      <c r="AG66" s="4"/>
      <c r="AH66" s="4"/>
      <c r="AI66" s="4"/>
      <c r="AJ66" s="4"/>
      <c r="AK66" s="4"/>
      <c r="AL66" s="35"/>
      <c r="AM66" s="4"/>
      <c r="AN66" s="4"/>
      <c r="AO66" s="4"/>
    </row>
    <row r="67" spans="1:41" s="43" customFormat="1" x14ac:dyDescent="0.3">
      <c r="B67" s="17"/>
      <c r="C67" s="35"/>
      <c r="D67" s="35"/>
      <c r="E67" s="55"/>
      <c r="F67" s="56"/>
      <c r="G67" s="57"/>
      <c r="H67" s="35"/>
      <c r="I67" s="4"/>
      <c r="J67" s="4"/>
      <c r="K67" s="4"/>
      <c r="L67" s="4"/>
      <c r="M67" s="4"/>
      <c r="N67" s="35"/>
      <c r="O67" s="4"/>
      <c r="P67" s="4"/>
      <c r="Q67" s="4"/>
      <c r="R67" s="4"/>
      <c r="S67" s="4"/>
      <c r="T67" s="35"/>
      <c r="U67" s="4"/>
      <c r="V67" s="4"/>
      <c r="W67" s="4"/>
      <c r="X67" s="4"/>
      <c r="Y67" s="4"/>
      <c r="Z67" s="35"/>
      <c r="AA67" s="4"/>
      <c r="AB67" s="4"/>
      <c r="AC67" s="4"/>
      <c r="AD67" s="4"/>
      <c r="AE67" s="4"/>
      <c r="AF67" s="35"/>
      <c r="AG67" s="4"/>
      <c r="AH67" s="4"/>
      <c r="AI67" s="4"/>
      <c r="AJ67" s="4"/>
      <c r="AK67" s="4"/>
      <c r="AL67" s="35"/>
      <c r="AM67" s="4"/>
      <c r="AN67" s="4"/>
      <c r="AO67" s="4"/>
    </row>
    <row r="68" spans="1:41" s="43" customFormat="1" x14ac:dyDescent="0.3">
      <c r="B68" s="17"/>
      <c r="C68" s="35"/>
      <c r="D68" s="35"/>
      <c r="E68" s="55"/>
      <c r="F68" s="56"/>
      <c r="G68" s="57"/>
      <c r="H68" s="35"/>
      <c r="I68" s="4"/>
      <c r="J68" s="4"/>
      <c r="K68" s="4"/>
      <c r="L68" s="4"/>
      <c r="M68" s="4"/>
      <c r="N68" s="35"/>
      <c r="O68" s="4"/>
      <c r="P68" s="4"/>
      <c r="Q68" s="4"/>
      <c r="R68" s="4"/>
      <c r="S68" s="4"/>
      <c r="T68" s="35"/>
      <c r="U68" s="4"/>
      <c r="V68" s="4"/>
      <c r="W68" s="4"/>
      <c r="X68" s="4"/>
      <c r="Y68" s="4"/>
      <c r="Z68" s="35"/>
      <c r="AA68" s="4"/>
      <c r="AB68" s="4"/>
      <c r="AC68" s="4"/>
      <c r="AD68" s="4"/>
      <c r="AE68" s="4"/>
      <c r="AF68" s="35"/>
      <c r="AG68" s="4"/>
      <c r="AH68" s="4"/>
      <c r="AI68" s="4"/>
      <c r="AJ68" s="4"/>
      <c r="AK68" s="4"/>
      <c r="AL68" s="35"/>
      <c r="AM68" s="4"/>
      <c r="AN68" s="4"/>
      <c r="AO68" s="4"/>
    </row>
    <row r="69" spans="1:41" s="43" customFormat="1" x14ac:dyDescent="0.3">
      <c r="B69" s="17"/>
      <c r="C69" s="35"/>
      <c r="D69" s="35"/>
      <c r="E69" s="55"/>
      <c r="F69" s="56"/>
      <c r="G69" s="57"/>
      <c r="H69" s="35"/>
      <c r="I69" s="4"/>
      <c r="J69" s="4"/>
      <c r="K69" s="4"/>
      <c r="L69" s="4"/>
      <c r="M69" s="4"/>
      <c r="N69" s="35"/>
      <c r="O69" s="4"/>
      <c r="P69" s="4"/>
      <c r="Q69" s="4"/>
      <c r="R69" s="4"/>
      <c r="S69" s="4"/>
      <c r="T69" s="35"/>
      <c r="U69" s="4"/>
      <c r="V69" s="4"/>
      <c r="W69" s="4"/>
      <c r="X69" s="4"/>
      <c r="Y69" s="4"/>
      <c r="Z69" s="35"/>
      <c r="AA69" s="4"/>
      <c r="AB69" s="4"/>
      <c r="AC69" s="4"/>
      <c r="AD69" s="4"/>
      <c r="AE69" s="4"/>
      <c r="AF69" s="35"/>
      <c r="AG69" s="4"/>
      <c r="AH69" s="4"/>
      <c r="AI69" s="4"/>
      <c r="AJ69" s="4"/>
      <c r="AK69" s="4"/>
      <c r="AL69" s="35"/>
      <c r="AM69" s="4"/>
      <c r="AN69" s="4"/>
      <c r="AO69" s="4"/>
    </row>
    <row r="70" spans="1:41" s="43" customFormat="1" x14ac:dyDescent="0.3">
      <c r="B70" s="17"/>
      <c r="C70" s="35"/>
      <c r="D70" s="35"/>
      <c r="E70" s="55"/>
      <c r="F70" s="56"/>
      <c r="G70" s="57"/>
      <c r="H70" s="35"/>
      <c r="I70" s="4"/>
      <c r="J70" s="4"/>
      <c r="K70" s="4"/>
      <c r="L70" s="4"/>
      <c r="M70" s="4"/>
      <c r="N70" s="35"/>
      <c r="O70" s="4"/>
      <c r="P70" s="4"/>
      <c r="Q70" s="4"/>
      <c r="R70" s="4"/>
      <c r="S70" s="4"/>
      <c r="T70" s="35"/>
      <c r="U70" s="4"/>
      <c r="V70" s="4"/>
      <c r="W70" s="4"/>
      <c r="X70" s="4"/>
      <c r="Y70" s="4"/>
      <c r="Z70" s="35"/>
      <c r="AA70" s="4"/>
      <c r="AB70" s="4"/>
      <c r="AC70" s="4"/>
      <c r="AD70" s="4"/>
      <c r="AE70" s="4"/>
      <c r="AF70" s="35"/>
      <c r="AG70" s="4"/>
      <c r="AH70" s="4"/>
      <c r="AI70" s="4"/>
      <c r="AJ70" s="4"/>
      <c r="AK70" s="4"/>
      <c r="AL70" s="35"/>
      <c r="AM70" s="4"/>
      <c r="AN70" s="4"/>
      <c r="AO70" s="4"/>
    </row>
    <row r="71" spans="1:41" hidden="1" x14ac:dyDescent="0.3">
      <c r="C71" t="s">
        <v>21</v>
      </c>
      <c r="E71" s="43"/>
    </row>
    <row r="72" spans="1:41" hidden="1" x14ac:dyDescent="0.3">
      <c r="C72">
        <v>2</v>
      </c>
      <c r="E72" s="43"/>
    </row>
    <row r="73" spans="1:41" hidden="1" x14ac:dyDescent="0.3">
      <c r="C73">
        <v>1</v>
      </c>
      <c r="E73" s="43"/>
    </row>
    <row r="74" spans="1:41" hidden="1" x14ac:dyDescent="0.3">
      <c r="C74">
        <v>0</v>
      </c>
      <c r="E74" s="43"/>
    </row>
    <row r="75" spans="1:41" hidden="1" x14ac:dyDescent="0.3">
      <c r="C75">
        <v>-1</v>
      </c>
      <c r="E75" s="43"/>
    </row>
    <row r="76" spans="1:41" hidden="1" x14ac:dyDescent="0.3">
      <c r="C76">
        <v>-2</v>
      </c>
      <c r="E76" s="43"/>
    </row>
    <row r="77" spans="1:41" hidden="1" x14ac:dyDescent="0.3">
      <c r="E77" s="43"/>
    </row>
    <row r="78" spans="1:41" hidden="1" x14ac:dyDescent="0.3">
      <c r="E78" s="43"/>
      <c r="F78" s="9"/>
      <c r="G78" s="9"/>
      <c r="H78" s="9"/>
    </row>
    <row r="79" spans="1:41" hidden="1" x14ac:dyDescent="0.3">
      <c r="A79" s="36" t="s">
        <v>77</v>
      </c>
      <c r="B79" s="47" t="s">
        <v>88</v>
      </c>
      <c r="C79" s="51" t="s">
        <v>294</v>
      </c>
      <c r="D79" s="9"/>
      <c r="E79" s="43"/>
      <c r="H79" s="13"/>
    </row>
    <row r="80" spans="1:41" hidden="1" x14ac:dyDescent="0.3">
      <c r="A80" s="13"/>
      <c r="B80" s="52" t="s">
        <v>109</v>
      </c>
      <c r="C80" s="47" t="s">
        <v>178</v>
      </c>
      <c r="D80" s="37"/>
      <c r="E80" s="43"/>
      <c r="H80" s="13"/>
    </row>
    <row r="81" spans="1:9" hidden="1" x14ac:dyDescent="0.3">
      <c r="A81" s="13"/>
      <c r="B81" s="52" t="s">
        <v>79</v>
      </c>
      <c r="C81" s="47" t="s">
        <v>179</v>
      </c>
      <c r="D81" s="37"/>
      <c r="E81" s="43"/>
      <c r="H81" s="13"/>
    </row>
    <row r="82" spans="1:9" hidden="1" x14ac:dyDescent="0.3">
      <c r="A82" s="13"/>
      <c r="B82" s="52" t="s">
        <v>80</v>
      </c>
      <c r="C82" s="47" t="s">
        <v>180</v>
      </c>
      <c r="D82" s="37"/>
      <c r="E82" s="43"/>
      <c r="H82" s="13"/>
    </row>
    <row r="83" spans="1:9" hidden="1" x14ac:dyDescent="0.3">
      <c r="A83" s="13"/>
      <c r="B83" s="52" t="s">
        <v>78</v>
      </c>
      <c r="C83" s="47" t="s">
        <v>181</v>
      </c>
      <c r="D83" s="37"/>
      <c r="E83" s="43"/>
      <c r="H83" s="13"/>
    </row>
    <row r="84" spans="1:9" hidden="1" x14ac:dyDescent="0.3">
      <c r="A84" s="13"/>
      <c r="B84" s="52" t="s">
        <v>110</v>
      </c>
      <c r="C84" s="52" t="s">
        <v>182</v>
      </c>
      <c r="D84" s="39"/>
      <c r="E84" s="43"/>
      <c r="H84" s="13"/>
    </row>
    <row r="85" spans="1:9" hidden="1" x14ac:dyDescent="0.3">
      <c r="A85" s="13"/>
      <c r="B85" s="52" t="s">
        <v>81</v>
      </c>
      <c r="C85" s="47" t="s">
        <v>183</v>
      </c>
      <c r="D85" s="37"/>
      <c r="E85" s="43"/>
      <c r="H85" s="13"/>
    </row>
    <row r="86" spans="1:9" hidden="1" x14ac:dyDescent="0.3">
      <c r="A86" s="13"/>
      <c r="B86" s="52" t="s">
        <v>146</v>
      </c>
      <c r="C86" s="47" t="s">
        <v>184</v>
      </c>
      <c r="D86" s="37"/>
      <c r="E86" s="43"/>
      <c r="H86" s="37"/>
      <c r="I86" s="37"/>
    </row>
    <row r="87" spans="1:9" hidden="1" x14ac:dyDescent="0.3">
      <c r="A87" s="37"/>
      <c r="B87" s="47"/>
      <c r="C87" s="51"/>
      <c r="D87" s="9"/>
      <c r="E87" s="43"/>
    </row>
    <row r="88" spans="1:9" hidden="1" x14ac:dyDescent="0.3">
      <c r="A88" s="36" t="s">
        <v>19</v>
      </c>
      <c r="B88" s="48" t="s">
        <v>88</v>
      </c>
      <c r="C88" s="53" t="s">
        <v>294</v>
      </c>
      <c r="D88" s="42"/>
      <c r="E88" s="43"/>
      <c r="H88" s="36"/>
      <c r="I88" s="37"/>
    </row>
    <row r="89" spans="1:9" hidden="1" x14ac:dyDescent="0.3">
      <c r="A89" s="13"/>
      <c r="B89" s="52" t="s">
        <v>111</v>
      </c>
      <c r="C89" s="47" t="s">
        <v>185</v>
      </c>
      <c r="D89" s="37"/>
      <c r="E89" s="43"/>
      <c r="H89" s="13"/>
    </row>
    <row r="90" spans="1:9" hidden="1" x14ac:dyDescent="0.3">
      <c r="A90" s="13"/>
      <c r="B90" s="52" t="s">
        <v>75</v>
      </c>
      <c r="C90" s="47" t="s">
        <v>186</v>
      </c>
      <c r="D90" s="37"/>
      <c r="E90" s="43"/>
      <c r="H90" s="13"/>
    </row>
    <row r="91" spans="1:9" hidden="1" x14ac:dyDescent="0.3">
      <c r="A91" s="13"/>
      <c r="B91" s="52" t="s">
        <v>74</v>
      </c>
      <c r="C91" s="47" t="s">
        <v>187</v>
      </c>
      <c r="D91" s="37"/>
      <c r="E91" s="43"/>
      <c r="H91" s="13"/>
    </row>
    <row r="92" spans="1:9" hidden="1" x14ac:dyDescent="0.3">
      <c r="A92" s="13"/>
      <c r="B92" s="52" t="s">
        <v>76</v>
      </c>
      <c r="C92" s="47" t="s">
        <v>188</v>
      </c>
      <c r="D92" s="37"/>
      <c r="E92" s="43"/>
      <c r="H92" s="13"/>
    </row>
    <row r="93" spans="1:9" hidden="1" x14ac:dyDescent="0.3">
      <c r="A93" s="37"/>
      <c r="B93" s="47"/>
      <c r="C93" s="51"/>
      <c r="D93" s="9"/>
      <c r="E93" s="43"/>
      <c r="H93" s="37"/>
      <c r="I93" s="37"/>
    </row>
    <row r="94" spans="1:9" hidden="1" x14ac:dyDescent="0.3">
      <c r="A94" s="36" t="s">
        <v>18</v>
      </c>
      <c r="B94" s="48" t="s">
        <v>88</v>
      </c>
      <c r="C94" s="53" t="s">
        <v>294</v>
      </c>
      <c r="D94" s="42"/>
      <c r="E94" s="43"/>
      <c r="H94" s="36"/>
      <c r="I94" s="37"/>
    </row>
    <row r="95" spans="1:9" hidden="1" x14ac:dyDescent="0.3">
      <c r="A95" s="13"/>
      <c r="B95" s="52" t="s">
        <v>61</v>
      </c>
      <c r="C95" s="47" t="s">
        <v>189</v>
      </c>
      <c r="D95" s="37"/>
      <c r="E95" s="43"/>
      <c r="H95" s="13"/>
    </row>
    <row r="96" spans="1:9" hidden="1" x14ac:dyDescent="0.3">
      <c r="A96" s="13"/>
      <c r="B96" s="52" t="s">
        <v>62</v>
      </c>
      <c r="C96" s="47" t="s">
        <v>190</v>
      </c>
      <c r="D96" s="37"/>
      <c r="E96" s="43"/>
      <c r="H96" s="13"/>
    </row>
    <row r="97" spans="1:9" hidden="1" x14ac:dyDescent="0.3">
      <c r="A97" s="13"/>
      <c r="B97" s="52" t="s">
        <v>112</v>
      </c>
      <c r="C97" s="47" t="s">
        <v>191</v>
      </c>
      <c r="D97" s="37"/>
      <c r="E97" s="43"/>
      <c r="H97" s="13"/>
    </row>
    <row r="98" spans="1:9" hidden="1" x14ac:dyDescent="0.3">
      <c r="A98" s="13"/>
      <c r="B98" s="52" t="s">
        <v>63</v>
      </c>
      <c r="C98" s="47" t="s">
        <v>192</v>
      </c>
      <c r="D98" s="37"/>
      <c r="E98" s="43"/>
      <c r="H98" s="13"/>
    </row>
    <row r="99" spans="1:9" hidden="1" x14ac:dyDescent="0.3">
      <c r="A99" s="13"/>
      <c r="B99" s="52" t="s">
        <v>113</v>
      </c>
      <c r="C99" s="47" t="s">
        <v>193</v>
      </c>
      <c r="D99" s="37"/>
      <c r="E99" s="43"/>
      <c r="H99" s="13"/>
    </row>
    <row r="100" spans="1:9" hidden="1" x14ac:dyDescent="0.3">
      <c r="A100" s="13"/>
      <c r="B100" s="52" t="s">
        <v>114</v>
      </c>
      <c r="C100" s="47" t="s">
        <v>194</v>
      </c>
      <c r="D100" s="37"/>
      <c r="E100" s="43"/>
      <c r="H100" s="13"/>
    </row>
    <row r="101" spans="1:9" hidden="1" x14ac:dyDescent="0.3">
      <c r="A101" s="13"/>
      <c r="B101" s="52" t="s">
        <v>147</v>
      </c>
      <c r="C101" s="47" t="s">
        <v>195</v>
      </c>
      <c r="D101" s="37"/>
      <c r="E101" s="43"/>
      <c r="H101" s="13"/>
    </row>
    <row r="102" spans="1:9" hidden="1" x14ac:dyDescent="0.3">
      <c r="A102" s="13"/>
      <c r="B102" s="52" t="s">
        <v>148</v>
      </c>
      <c r="C102" s="47" t="s">
        <v>196</v>
      </c>
      <c r="D102" s="37"/>
      <c r="E102" s="43"/>
      <c r="H102" s="13"/>
    </row>
    <row r="103" spans="1:9" hidden="1" x14ac:dyDescent="0.3">
      <c r="A103" s="13"/>
      <c r="B103" s="52" t="s">
        <v>115</v>
      </c>
      <c r="C103" s="52" t="s">
        <v>197</v>
      </c>
      <c r="D103" s="39"/>
      <c r="E103" s="43"/>
      <c r="H103" s="13"/>
    </row>
    <row r="104" spans="1:9" hidden="1" x14ac:dyDescent="0.3">
      <c r="A104" s="13"/>
      <c r="B104" s="52" t="s">
        <v>116</v>
      </c>
      <c r="C104" s="47" t="s">
        <v>198</v>
      </c>
      <c r="D104" s="37"/>
      <c r="E104" s="43"/>
      <c r="H104" s="13"/>
    </row>
    <row r="105" spans="1:9" hidden="1" x14ac:dyDescent="0.3">
      <c r="A105" s="13"/>
      <c r="B105" s="52" t="s">
        <v>149</v>
      </c>
      <c r="C105" s="47" t="s">
        <v>199</v>
      </c>
      <c r="D105" s="37"/>
      <c r="E105" s="43"/>
      <c r="H105" s="13"/>
    </row>
    <row r="106" spans="1:9" hidden="1" x14ac:dyDescent="0.3">
      <c r="A106" s="37"/>
      <c r="B106" s="47"/>
      <c r="C106" s="49"/>
      <c r="E106" s="43"/>
      <c r="H106" s="37"/>
      <c r="I106" s="37"/>
    </row>
    <row r="107" spans="1:9" hidden="1" x14ac:dyDescent="0.3">
      <c r="A107" s="36" t="s">
        <v>117</v>
      </c>
      <c r="B107" s="48" t="s">
        <v>88</v>
      </c>
      <c r="C107" s="53" t="s">
        <v>294</v>
      </c>
      <c r="D107" s="42"/>
      <c r="E107" s="43"/>
      <c r="H107" s="36"/>
      <c r="I107" s="37"/>
    </row>
    <row r="108" spans="1:9" hidden="1" x14ac:dyDescent="0.3">
      <c r="A108" s="13"/>
      <c r="B108" s="52" t="s">
        <v>51</v>
      </c>
      <c r="C108" s="47" t="s">
        <v>200</v>
      </c>
      <c r="D108" s="37"/>
      <c r="E108" s="43"/>
      <c r="H108" s="13"/>
    </row>
    <row r="109" spans="1:9" hidden="1" x14ac:dyDescent="0.3">
      <c r="A109" s="13"/>
      <c r="B109" s="52" t="s">
        <v>118</v>
      </c>
      <c r="C109" s="47" t="s">
        <v>201</v>
      </c>
      <c r="D109" s="37"/>
      <c r="E109" s="43"/>
      <c r="H109" s="13"/>
    </row>
    <row r="110" spans="1:9" hidden="1" x14ac:dyDescent="0.3">
      <c r="A110" s="13"/>
      <c r="B110" s="52" t="s">
        <v>150</v>
      </c>
      <c r="C110" s="47" t="s">
        <v>202</v>
      </c>
      <c r="D110" s="37"/>
      <c r="E110" s="43"/>
      <c r="H110" s="13"/>
    </row>
    <row r="111" spans="1:9" hidden="1" x14ac:dyDescent="0.3">
      <c r="A111" s="13"/>
      <c r="B111" s="52" t="s">
        <v>50</v>
      </c>
      <c r="C111" s="47" t="s">
        <v>203</v>
      </c>
      <c r="D111" s="37"/>
      <c r="E111" s="43"/>
      <c r="H111" s="13"/>
    </row>
    <row r="112" spans="1:9" hidden="1" x14ac:dyDescent="0.3">
      <c r="A112" s="37"/>
      <c r="B112" s="47"/>
      <c r="C112" s="47"/>
      <c r="D112" s="37"/>
      <c r="E112" s="43"/>
      <c r="H112" s="37"/>
    </row>
    <row r="113" spans="1:8" hidden="1" x14ac:dyDescent="0.3">
      <c r="A113" s="38" t="s">
        <v>105</v>
      </c>
      <c r="B113" s="48" t="s">
        <v>88</v>
      </c>
      <c r="C113" s="53" t="s">
        <v>294</v>
      </c>
      <c r="D113" s="42"/>
      <c r="E113" s="43"/>
      <c r="H113" s="38"/>
    </row>
    <row r="114" spans="1:8" hidden="1" x14ac:dyDescent="0.3">
      <c r="A114" s="13"/>
      <c r="B114" s="52" t="s">
        <v>46</v>
      </c>
      <c r="C114" s="47" t="s">
        <v>204</v>
      </c>
      <c r="D114" s="37"/>
      <c r="E114" s="43"/>
      <c r="H114" s="13"/>
    </row>
    <row r="115" spans="1:8" hidden="1" x14ac:dyDescent="0.3">
      <c r="A115" s="13"/>
      <c r="B115" s="52" t="s">
        <v>47</v>
      </c>
      <c r="C115" s="47" t="s">
        <v>205</v>
      </c>
      <c r="D115" s="37"/>
      <c r="E115" s="43"/>
      <c r="H115" s="13"/>
    </row>
    <row r="116" spans="1:8" hidden="1" x14ac:dyDescent="0.3">
      <c r="A116" s="13"/>
      <c r="B116" s="52" t="s">
        <v>49</v>
      </c>
      <c r="C116" s="47" t="s">
        <v>206</v>
      </c>
      <c r="D116" s="37"/>
      <c r="E116" s="43"/>
      <c r="H116" s="13"/>
    </row>
    <row r="117" spans="1:8" hidden="1" x14ac:dyDescent="0.3">
      <c r="A117" s="13"/>
      <c r="B117" s="52" t="s">
        <v>48</v>
      </c>
      <c r="C117" s="47" t="s">
        <v>207</v>
      </c>
      <c r="D117" s="37"/>
      <c r="E117" s="43"/>
      <c r="H117" s="13"/>
    </row>
    <row r="118" spans="1:8" hidden="1" x14ac:dyDescent="0.3">
      <c r="A118" s="13"/>
      <c r="B118" s="52" t="s">
        <v>119</v>
      </c>
      <c r="C118" s="47" t="s">
        <v>208</v>
      </c>
      <c r="D118" s="37"/>
      <c r="E118" s="43"/>
      <c r="H118" s="13"/>
    </row>
    <row r="119" spans="1:8" hidden="1" x14ac:dyDescent="0.3">
      <c r="A119" s="37"/>
      <c r="B119" s="47"/>
      <c r="C119" s="47"/>
      <c r="D119" s="37"/>
      <c r="E119" s="43"/>
      <c r="H119" s="37"/>
    </row>
    <row r="120" spans="1:8" hidden="1" x14ac:dyDescent="0.3">
      <c r="A120" s="38" t="s">
        <v>120</v>
      </c>
      <c r="B120" s="48" t="s">
        <v>88</v>
      </c>
      <c r="C120" s="53" t="s">
        <v>294</v>
      </c>
      <c r="D120" s="42"/>
      <c r="E120" s="43"/>
      <c r="H120" s="38"/>
    </row>
    <row r="121" spans="1:8" hidden="1" x14ac:dyDescent="0.3">
      <c r="A121" s="13"/>
      <c r="B121" s="52" t="s">
        <v>151</v>
      </c>
      <c r="C121" s="47" t="s">
        <v>209</v>
      </c>
      <c r="D121" s="37"/>
      <c r="E121" s="43"/>
      <c r="H121" s="13"/>
    </row>
    <row r="122" spans="1:8" hidden="1" x14ac:dyDescent="0.3">
      <c r="A122" s="13"/>
      <c r="B122" s="52" t="s">
        <v>121</v>
      </c>
      <c r="C122" s="47" t="s">
        <v>210</v>
      </c>
      <c r="D122" s="37"/>
      <c r="E122" s="43"/>
      <c r="H122" s="13"/>
    </row>
    <row r="123" spans="1:8" hidden="1" x14ac:dyDescent="0.3">
      <c r="A123" s="13"/>
      <c r="B123" s="52" t="s">
        <v>122</v>
      </c>
      <c r="C123" s="47" t="s">
        <v>211</v>
      </c>
      <c r="D123" s="37"/>
      <c r="E123" s="43"/>
      <c r="H123" s="13"/>
    </row>
    <row r="124" spans="1:8" hidden="1" x14ac:dyDescent="0.3">
      <c r="A124" s="13"/>
      <c r="B124" s="52" t="s">
        <v>123</v>
      </c>
      <c r="C124" s="47" t="s">
        <v>212</v>
      </c>
      <c r="D124" s="37"/>
      <c r="E124" s="43"/>
      <c r="H124" s="13"/>
    </row>
    <row r="125" spans="1:8" hidden="1" x14ac:dyDescent="0.3">
      <c r="A125" s="13"/>
      <c r="B125" s="52"/>
      <c r="C125" s="47"/>
      <c r="D125" s="37"/>
      <c r="E125" s="43"/>
      <c r="H125" s="13"/>
    </row>
    <row r="126" spans="1:8" hidden="1" x14ac:dyDescent="0.3">
      <c r="A126" s="38" t="s">
        <v>52</v>
      </c>
      <c r="B126" s="48" t="s">
        <v>88</v>
      </c>
      <c r="C126" s="53" t="s">
        <v>294</v>
      </c>
      <c r="D126" s="42"/>
      <c r="E126" s="43"/>
      <c r="H126" s="38"/>
    </row>
    <row r="127" spans="1:8" hidden="1" x14ac:dyDescent="0.3">
      <c r="A127" s="13"/>
      <c r="B127" s="52" t="s">
        <v>152</v>
      </c>
      <c r="C127" s="47" t="s">
        <v>213</v>
      </c>
      <c r="D127" s="37"/>
      <c r="E127" s="43"/>
      <c r="H127" s="13"/>
    </row>
    <row r="128" spans="1:8" hidden="1" x14ac:dyDescent="0.3">
      <c r="A128" s="13"/>
      <c r="B128" s="52" t="s">
        <v>124</v>
      </c>
      <c r="C128" s="47" t="s">
        <v>214</v>
      </c>
      <c r="D128" s="37"/>
      <c r="E128" s="43"/>
      <c r="H128" s="13"/>
    </row>
    <row r="129" spans="1:8" hidden="1" x14ac:dyDescent="0.3">
      <c r="A129" s="13"/>
      <c r="B129" s="52" t="s">
        <v>56</v>
      </c>
      <c r="C129" s="47" t="s">
        <v>215</v>
      </c>
      <c r="D129" s="37"/>
      <c r="E129" s="43"/>
      <c r="H129" s="13"/>
    </row>
    <row r="130" spans="1:8" hidden="1" x14ac:dyDescent="0.3">
      <c r="A130" s="13"/>
      <c r="B130" s="52" t="s">
        <v>55</v>
      </c>
      <c r="C130" s="47" t="s">
        <v>216</v>
      </c>
      <c r="D130" s="37"/>
      <c r="E130" s="43"/>
      <c r="H130" s="13"/>
    </row>
    <row r="131" spans="1:8" hidden="1" x14ac:dyDescent="0.3">
      <c r="A131" s="13"/>
      <c r="B131" s="52" t="s">
        <v>153</v>
      </c>
      <c r="C131" s="47" t="s">
        <v>217</v>
      </c>
      <c r="D131" s="37"/>
      <c r="E131" s="43"/>
      <c r="H131" s="13"/>
    </row>
    <row r="132" spans="1:8" hidden="1" x14ac:dyDescent="0.3">
      <c r="A132" s="13"/>
      <c r="B132" s="52" t="s">
        <v>53</v>
      </c>
      <c r="C132" s="47" t="s">
        <v>218</v>
      </c>
      <c r="D132" s="37"/>
      <c r="E132" s="43"/>
      <c r="H132" s="13"/>
    </row>
    <row r="133" spans="1:8" hidden="1" x14ac:dyDescent="0.3">
      <c r="A133" s="13"/>
      <c r="B133" s="52" t="s">
        <v>125</v>
      </c>
      <c r="C133" s="47" t="s">
        <v>219</v>
      </c>
      <c r="D133" s="37"/>
      <c r="E133" s="43"/>
      <c r="H133" s="13"/>
    </row>
    <row r="134" spans="1:8" hidden="1" x14ac:dyDescent="0.3">
      <c r="A134" s="13"/>
      <c r="B134" s="52" t="s">
        <v>54</v>
      </c>
      <c r="C134" s="47" t="s">
        <v>220</v>
      </c>
      <c r="D134" s="37"/>
      <c r="E134" s="43"/>
      <c r="H134" s="13"/>
    </row>
    <row r="135" spans="1:8" hidden="1" x14ac:dyDescent="0.3">
      <c r="A135" s="37"/>
      <c r="B135" s="47"/>
      <c r="C135" s="47"/>
      <c r="D135" s="37"/>
      <c r="E135" s="43"/>
      <c r="H135" s="37"/>
    </row>
    <row r="136" spans="1:8" hidden="1" x14ac:dyDescent="0.3">
      <c r="A136" s="38" t="s">
        <v>57</v>
      </c>
      <c r="B136" s="48" t="s">
        <v>88</v>
      </c>
      <c r="C136" s="53" t="s">
        <v>294</v>
      </c>
      <c r="D136" s="42"/>
      <c r="E136" s="43"/>
      <c r="H136" s="38"/>
    </row>
    <row r="137" spans="1:8" hidden="1" x14ac:dyDescent="0.3">
      <c r="A137" s="13"/>
      <c r="B137" s="52" t="s">
        <v>59</v>
      </c>
      <c r="C137" s="47" t="s">
        <v>221</v>
      </c>
      <c r="D137" s="37"/>
      <c r="E137" s="43"/>
      <c r="H137" s="13"/>
    </row>
    <row r="138" spans="1:8" hidden="1" x14ac:dyDescent="0.3">
      <c r="A138" s="13"/>
      <c r="B138" s="52" t="s">
        <v>58</v>
      </c>
      <c r="C138" s="47" t="s">
        <v>222</v>
      </c>
      <c r="D138" s="37"/>
      <c r="E138" s="43"/>
      <c r="H138" s="13"/>
    </row>
    <row r="139" spans="1:8" hidden="1" x14ac:dyDescent="0.3">
      <c r="A139" s="13"/>
      <c r="B139" s="52" t="s">
        <v>154</v>
      </c>
      <c r="C139" s="47" t="s">
        <v>223</v>
      </c>
      <c r="D139" s="37"/>
      <c r="E139" s="43"/>
      <c r="H139" s="13"/>
    </row>
    <row r="140" spans="1:8" hidden="1" x14ac:dyDescent="0.3">
      <c r="A140" s="13"/>
      <c r="B140" s="52" t="s">
        <v>155</v>
      </c>
      <c r="C140" s="47" t="s">
        <v>224</v>
      </c>
      <c r="D140" s="37"/>
      <c r="E140" s="43"/>
      <c r="H140" s="13"/>
    </row>
    <row r="141" spans="1:8" hidden="1" x14ac:dyDescent="0.3">
      <c r="A141" s="13"/>
      <c r="B141" s="52" t="s">
        <v>60</v>
      </c>
      <c r="C141" s="47" t="s">
        <v>225</v>
      </c>
      <c r="D141" s="37"/>
      <c r="E141" s="43"/>
      <c r="H141" s="13"/>
    </row>
    <row r="142" spans="1:8" hidden="1" x14ac:dyDescent="0.3">
      <c r="A142" s="37"/>
      <c r="B142" s="47"/>
      <c r="C142" s="47"/>
      <c r="D142" s="37"/>
      <c r="E142" s="43"/>
      <c r="H142" s="37"/>
    </row>
    <row r="143" spans="1:8" hidden="1" x14ac:dyDescent="0.3">
      <c r="A143" s="36" t="s">
        <v>126</v>
      </c>
      <c r="B143" s="48" t="s">
        <v>88</v>
      </c>
      <c r="C143" s="53" t="s">
        <v>294</v>
      </c>
      <c r="D143" s="42"/>
      <c r="E143" s="43"/>
      <c r="H143" s="36"/>
    </row>
    <row r="144" spans="1:8" hidden="1" x14ac:dyDescent="0.3">
      <c r="A144" s="13"/>
      <c r="B144" s="52" t="s">
        <v>156</v>
      </c>
      <c r="C144" s="47" t="s">
        <v>226</v>
      </c>
      <c r="D144" s="37"/>
      <c r="E144" s="43"/>
      <c r="H144" s="13"/>
    </row>
    <row r="145" spans="1:8" hidden="1" x14ac:dyDescent="0.3">
      <c r="A145" s="13"/>
      <c r="B145" s="52" t="s">
        <v>157</v>
      </c>
      <c r="C145" s="47" t="s">
        <v>227</v>
      </c>
      <c r="D145" s="37"/>
      <c r="E145" s="43"/>
      <c r="H145" s="13"/>
    </row>
    <row r="146" spans="1:8" hidden="1" x14ac:dyDescent="0.3">
      <c r="A146" s="13"/>
      <c r="B146" s="52" t="s">
        <v>158</v>
      </c>
      <c r="C146" s="47" t="s">
        <v>228</v>
      </c>
      <c r="D146" s="37"/>
      <c r="E146" s="43"/>
      <c r="H146" s="13"/>
    </row>
    <row r="147" spans="1:8" hidden="1" x14ac:dyDescent="0.3">
      <c r="A147" s="13"/>
      <c r="B147" s="52" t="s">
        <v>42</v>
      </c>
      <c r="C147" s="47" t="s">
        <v>229</v>
      </c>
      <c r="D147" s="37"/>
      <c r="E147" s="43"/>
      <c r="H147" s="13"/>
    </row>
    <row r="148" spans="1:8" hidden="1" x14ac:dyDescent="0.3">
      <c r="A148" s="13"/>
      <c r="B148" s="52" t="s">
        <v>127</v>
      </c>
      <c r="C148" s="47" t="s">
        <v>230</v>
      </c>
      <c r="D148" s="37"/>
      <c r="E148" s="43"/>
      <c r="H148" s="13"/>
    </row>
    <row r="149" spans="1:8" hidden="1" x14ac:dyDescent="0.3">
      <c r="A149" s="13"/>
      <c r="B149" s="52" t="s">
        <v>128</v>
      </c>
      <c r="C149" s="47" t="s">
        <v>231</v>
      </c>
      <c r="D149" s="37"/>
      <c r="E149" s="43"/>
      <c r="H149" s="13"/>
    </row>
    <row r="150" spans="1:8" hidden="1" x14ac:dyDescent="0.3">
      <c r="A150" s="13"/>
      <c r="B150" s="52" t="s">
        <v>41</v>
      </c>
      <c r="C150" s="47" t="s">
        <v>232</v>
      </c>
      <c r="D150" s="37"/>
      <c r="E150" s="43"/>
      <c r="H150" s="13"/>
    </row>
    <row r="151" spans="1:8" hidden="1" x14ac:dyDescent="0.3">
      <c r="A151" s="13"/>
      <c r="B151" s="52" t="s">
        <v>129</v>
      </c>
      <c r="C151" s="47" t="s">
        <v>233</v>
      </c>
      <c r="D151" s="37"/>
      <c r="E151" s="43"/>
      <c r="H151" s="13"/>
    </row>
    <row r="152" spans="1:8" hidden="1" x14ac:dyDescent="0.3">
      <c r="A152" s="37"/>
      <c r="B152" s="47"/>
      <c r="C152" s="47"/>
      <c r="D152" s="37"/>
      <c r="E152" s="43"/>
      <c r="H152" s="37"/>
    </row>
    <row r="153" spans="1:8" hidden="1" x14ac:dyDescent="0.3">
      <c r="A153" s="38" t="s">
        <v>130</v>
      </c>
      <c r="B153" s="48" t="s">
        <v>88</v>
      </c>
      <c r="C153" s="53" t="s">
        <v>294</v>
      </c>
      <c r="D153" s="42"/>
      <c r="E153" s="43"/>
      <c r="H153" s="38"/>
    </row>
    <row r="154" spans="1:8" hidden="1" x14ac:dyDescent="0.3">
      <c r="A154" s="13"/>
      <c r="B154" s="52" t="s">
        <v>131</v>
      </c>
      <c r="C154" s="47" t="s">
        <v>234</v>
      </c>
      <c r="D154" s="37"/>
      <c r="E154" s="43"/>
      <c r="H154" s="13"/>
    </row>
    <row r="155" spans="1:8" hidden="1" x14ac:dyDescent="0.3">
      <c r="A155" s="13"/>
      <c r="B155" s="52" t="s">
        <v>159</v>
      </c>
      <c r="C155" s="47" t="s">
        <v>235</v>
      </c>
      <c r="D155" s="37"/>
      <c r="E155" s="43"/>
      <c r="H155" s="13"/>
    </row>
    <row r="156" spans="1:8" hidden="1" x14ac:dyDescent="0.3">
      <c r="A156" s="13"/>
      <c r="B156" s="52" t="s">
        <v>160</v>
      </c>
      <c r="C156" s="47" t="s">
        <v>236</v>
      </c>
      <c r="D156" s="37"/>
      <c r="E156" s="43"/>
      <c r="H156" s="13"/>
    </row>
    <row r="157" spans="1:8" hidden="1" x14ac:dyDescent="0.3">
      <c r="A157" s="13"/>
      <c r="B157" s="52" t="s">
        <v>161</v>
      </c>
      <c r="C157" s="47" t="s">
        <v>237</v>
      </c>
      <c r="D157" s="37"/>
      <c r="E157" s="43"/>
      <c r="H157" s="13"/>
    </row>
    <row r="158" spans="1:8" hidden="1" x14ac:dyDescent="0.3">
      <c r="A158" s="13"/>
      <c r="B158" s="52" t="s">
        <v>162</v>
      </c>
      <c r="C158" s="47" t="s">
        <v>238</v>
      </c>
      <c r="D158" s="37"/>
      <c r="E158" s="43"/>
      <c r="H158" s="13"/>
    </row>
    <row r="159" spans="1:8" hidden="1" x14ac:dyDescent="0.3">
      <c r="A159" s="13"/>
      <c r="B159" s="52" t="s">
        <v>163</v>
      </c>
      <c r="C159" s="52" t="s">
        <v>239</v>
      </c>
      <c r="D159" s="39"/>
      <c r="E159" s="43"/>
      <c r="H159" s="13"/>
    </row>
    <row r="160" spans="1:8" hidden="1" x14ac:dyDescent="0.3">
      <c r="A160" s="13"/>
      <c r="B160" s="52" t="s">
        <v>164</v>
      </c>
      <c r="C160" s="52" t="s">
        <v>240</v>
      </c>
      <c r="D160" s="39"/>
      <c r="E160" s="43"/>
      <c r="H160" s="13"/>
    </row>
    <row r="161" spans="1:8" hidden="1" x14ac:dyDescent="0.3">
      <c r="A161" s="13"/>
      <c r="B161" s="52" t="s">
        <v>43</v>
      </c>
      <c r="C161" s="47" t="s">
        <v>241</v>
      </c>
      <c r="D161" s="37"/>
      <c r="E161" s="43"/>
      <c r="H161" s="13"/>
    </row>
    <row r="162" spans="1:8" hidden="1" x14ac:dyDescent="0.3">
      <c r="A162" s="13"/>
      <c r="B162" s="52" t="s">
        <v>165</v>
      </c>
      <c r="C162" s="52" t="s">
        <v>242</v>
      </c>
      <c r="D162" s="39"/>
      <c r="E162" s="43"/>
      <c r="H162" s="13"/>
    </row>
    <row r="163" spans="1:8" hidden="1" x14ac:dyDescent="0.3">
      <c r="A163" s="13"/>
      <c r="B163" s="52" t="s">
        <v>166</v>
      </c>
      <c r="C163" s="52" t="s">
        <v>243</v>
      </c>
      <c r="D163" s="39"/>
      <c r="E163" s="43"/>
      <c r="H163" s="13"/>
    </row>
    <row r="164" spans="1:8" hidden="1" x14ac:dyDescent="0.3">
      <c r="A164" s="13"/>
      <c r="B164" s="52" t="s">
        <v>44</v>
      </c>
      <c r="C164" s="47" t="s">
        <v>244</v>
      </c>
      <c r="D164" s="37"/>
      <c r="E164" s="43"/>
      <c r="H164" s="13"/>
    </row>
    <row r="165" spans="1:8" hidden="1" x14ac:dyDescent="0.3">
      <c r="A165" s="13"/>
      <c r="B165" s="52" t="s">
        <v>45</v>
      </c>
      <c r="C165" s="52" t="s">
        <v>245</v>
      </c>
      <c r="D165" s="39"/>
      <c r="E165" s="43"/>
      <c r="H165" s="13"/>
    </row>
    <row r="166" spans="1:8" hidden="1" x14ac:dyDescent="0.3">
      <c r="A166" s="37"/>
      <c r="B166" s="47"/>
      <c r="C166" s="47"/>
      <c r="D166" s="37"/>
      <c r="E166" s="43"/>
      <c r="H166" s="37"/>
    </row>
    <row r="167" spans="1:8" hidden="1" x14ac:dyDescent="0.3">
      <c r="A167" s="36" t="s">
        <v>20</v>
      </c>
      <c r="B167" s="48" t="s">
        <v>88</v>
      </c>
      <c r="C167" s="53" t="s">
        <v>294</v>
      </c>
      <c r="D167" s="42"/>
      <c r="E167" s="43"/>
      <c r="H167" s="36"/>
    </row>
    <row r="168" spans="1:8" hidden="1" x14ac:dyDescent="0.3">
      <c r="A168" s="13"/>
      <c r="B168" s="52" t="s">
        <v>64</v>
      </c>
      <c r="C168" s="47" t="s">
        <v>246</v>
      </c>
      <c r="D168" s="37"/>
      <c r="E168" s="43"/>
      <c r="H168" s="13"/>
    </row>
    <row r="169" spans="1:8" hidden="1" x14ac:dyDescent="0.3">
      <c r="A169" s="13"/>
      <c r="B169" s="52" t="s">
        <v>167</v>
      </c>
      <c r="C169" s="47" t="s">
        <v>247</v>
      </c>
      <c r="D169" s="37"/>
      <c r="E169" s="43"/>
      <c r="H169" s="13"/>
    </row>
    <row r="170" spans="1:8" hidden="1" x14ac:dyDescent="0.3">
      <c r="A170" s="13"/>
      <c r="B170" s="52" t="s">
        <v>168</v>
      </c>
      <c r="C170" s="47" t="s">
        <v>248</v>
      </c>
      <c r="D170" s="37"/>
      <c r="E170" s="43"/>
      <c r="H170" s="13"/>
    </row>
    <row r="171" spans="1:8" hidden="1" x14ac:dyDescent="0.3">
      <c r="A171" s="13"/>
      <c r="B171" s="52" t="s">
        <v>65</v>
      </c>
      <c r="C171" s="47" t="s">
        <v>249</v>
      </c>
      <c r="D171" s="37"/>
      <c r="E171" s="43"/>
      <c r="H171" s="13"/>
    </row>
    <row r="172" spans="1:8" hidden="1" x14ac:dyDescent="0.3">
      <c r="A172" s="13"/>
      <c r="B172" s="52" t="s">
        <v>132</v>
      </c>
      <c r="C172" s="47" t="s">
        <v>250</v>
      </c>
      <c r="D172" s="37"/>
      <c r="E172" s="43"/>
      <c r="H172" s="13"/>
    </row>
    <row r="173" spans="1:8" hidden="1" x14ac:dyDescent="0.3">
      <c r="A173" s="13"/>
      <c r="B173" s="52" t="s">
        <v>68</v>
      </c>
      <c r="C173" s="47" t="s">
        <v>251</v>
      </c>
      <c r="D173" s="37"/>
      <c r="E173" s="43"/>
      <c r="H173" s="13"/>
    </row>
    <row r="174" spans="1:8" hidden="1" x14ac:dyDescent="0.3">
      <c r="A174" s="13"/>
      <c r="B174" s="52" t="s">
        <v>169</v>
      </c>
      <c r="C174" s="47" t="s">
        <v>252</v>
      </c>
      <c r="D174" s="37"/>
      <c r="E174" s="43"/>
      <c r="H174" s="13"/>
    </row>
    <row r="175" spans="1:8" hidden="1" x14ac:dyDescent="0.3">
      <c r="A175" s="13"/>
      <c r="B175" s="52"/>
      <c r="C175" s="47"/>
      <c r="D175" s="37"/>
      <c r="E175" s="43"/>
      <c r="H175" s="13"/>
    </row>
    <row r="176" spans="1:8" hidden="1" x14ac:dyDescent="0.3">
      <c r="A176" s="38" t="s">
        <v>108</v>
      </c>
      <c r="B176" s="48" t="s">
        <v>88</v>
      </c>
      <c r="C176" s="53" t="s">
        <v>294</v>
      </c>
      <c r="D176" s="42"/>
      <c r="E176" s="43"/>
      <c r="H176" s="38"/>
    </row>
    <row r="177" spans="1:8" hidden="1" x14ac:dyDescent="0.3">
      <c r="A177" s="13"/>
      <c r="B177" s="52" t="s">
        <v>66</v>
      </c>
      <c r="C177" s="47" t="s">
        <v>253</v>
      </c>
      <c r="D177" s="37"/>
      <c r="E177" s="43"/>
      <c r="H177" s="13"/>
    </row>
    <row r="178" spans="1:8" hidden="1" x14ac:dyDescent="0.3">
      <c r="A178" s="13"/>
      <c r="B178" s="52" t="s">
        <v>67</v>
      </c>
      <c r="C178" s="47" t="s">
        <v>254</v>
      </c>
      <c r="D178" s="37"/>
      <c r="E178" s="43"/>
      <c r="H178" s="13"/>
    </row>
    <row r="179" spans="1:8" hidden="1" x14ac:dyDescent="0.3">
      <c r="A179" s="13"/>
      <c r="B179" s="52" t="s">
        <v>133</v>
      </c>
      <c r="C179" s="47" t="s">
        <v>255</v>
      </c>
      <c r="D179" s="37"/>
      <c r="E179" s="43"/>
      <c r="H179" s="13"/>
    </row>
    <row r="180" spans="1:8" hidden="1" x14ac:dyDescent="0.3">
      <c r="A180" s="13"/>
      <c r="B180" s="52" t="s">
        <v>170</v>
      </c>
      <c r="C180" s="47" t="s">
        <v>256</v>
      </c>
      <c r="D180" s="37"/>
      <c r="E180" s="43"/>
      <c r="H180" s="13"/>
    </row>
    <row r="181" spans="1:8" hidden="1" x14ac:dyDescent="0.3">
      <c r="A181" s="13"/>
      <c r="B181" s="52" t="s">
        <v>70</v>
      </c>
      <c r="C181" s="47" t="s">
        <v>257</v>
      </c>
      <c r="D181" s="37"/>
      <c r="E181" s="43"/>
      <c r="H181" s="13"/>
    </row>
    <row r="182" spans="1:8" hidden="1" x14ac:dyDescent="0.3">
      <c r="A182" s="13"/>
      <c r="B182" s="52" t="s">
        <v>69</v>
      </c>
      <c r="C182" s="47" t="s">
        <v>258</v>
      </c>
      <c r="D182" s="37"/>
      <c r="E182" s="43"/>
      <c r="H182" s="13"/>
    </row>
    <row r="183" spans="1:8" hidden="1" x14ac:dyDescent="0.3">
      <c r="A183" s="13"/>
      <c r="B183" s="52" t="s">
        <v>134</v>
      </c>
      <c r="C183" s="47" t="s">
        <v>259</v>
      </c>
      <c r="D183" s="37"/>
      <c r="E183" s="43"/>
      <c r="H183" s="13"/>
    </row>
    <row r="184" spans="1:8" hidden="1" x14ac:dyDescent="0.3">
      <c r="A184" s="13"/>
      <c r="B184" s="52" t="s">
        <v>171</v>
      </c>
      <c r="C184" s="47" t="s">
        <v>260</v>
      </c>
      <c r="D184" s="37"/>
      <c r="E184" s="43"/>
      <c r="H184" s="13"/>
    </row>
    <row r="185" spans="1:8" hidden="1" x14ac:dyDescent="0.3">
      <c r="A185" s="37"/>
      <c r="B185" s="47"/>
      <c r="C185" s="47"/>
      <c r="D185" s="37"/>
      <c r="E185" s="43"/>
      <c r="H185" s="37"/>
    </row>
    <row r="186" spans="1:8" hidden="1" x14ac:dyDescent="0.3">
      <c r="A186" s="38" t="s">
        <v>107</v>
      </c>
      <c r="B186" s="48" t="s">
        <v>88</v>
      </c>
      <c r="C186" s="53" t="s">
        <v>294</v>
      </c>
      <c r="D186" s="42"/>
      <c r="E186" s="43"/>
      <c r="H186" s="38"/>
    </row>
    <row r="187" spans="1:8" hidden="1" x14ac:dyDescent="0.3">
      <c r="A187" s="13"/>
      <c r="B187" s="52" t="s">
        <v>135</v>
      </c>
      <c r="C187" s="47" t="s">
        <v>261</v>
      </c>
      <c r="D187" s="37"/>
      <c r="E187" s="43"/>
      <c r="H187" s="13"/>
    </row>
    <row r="188" spans="1:8" hidden="1" x14ac:dyDescent="0.3">
      <c r="A188" s="13"/>
      <c r="B188" s="52" t="s">
        <v>71</v>
      </c>
      <c r="C188" s="47" t="s">
        <v>262</v>
      </c>
      <c r="D188" s="37"/>
      <c r="E188" s="43"/>
      <c r="H188" s="13"/>
    </row>
    <row r="189" spans="1:8" hidden="1" x14ac:dyDescent="0.3">
      <c r="A189" s="13"/>
      <c r="B189" s="52" t="s">
        <v>72</v>
      </c>
      <c r="C189" s="47" t="s">
        <v>263</v>
      </c>
      <c r="D189" s="37"/>
      <c r="E189" s="43"/>
      <c r="H189" s="13"/>
    </row>
    <row r="190" spans="1:8" hidden="1" x14ac:dyDescent="0.3">
      <c r="A190" s="13"/>
      <c r="B190" s="52" t="s">
        <v>136</v>
      </c>
      <c r="C190" s="47" t="s">
        <v>264</v>
      </c>
      <c r="D190" s="37"/>
      <c r="E190" s="43"/>
      <c r="H190" s="13"/>
    </row>
    <row r="191" spans="1:8" hidden="1" x14ac:dyDescent="0.3">
      <c r="A191" s="13"/>
      <c r="B191" s="47"/>
      <c r="C191" s="47"/>
      <c r="D191" s="37"/>
      <c r="E191" s="43"/>
      <c r="H191" s="13"/>
    </row>
    <row r="192" spans="1:8" hidden="1" x14ac:dyDescent="0.3">
      <c r="A192" s="38" t="s">
        <v>106</v>
      </c>
      <c r="B192" s="48" t="s">
        <v>88</v>
      </c>
      <c r="C192" s="53" t="s">
        <v>294</v>
      </c>
      <c r="D192" s="42"/>
      <c r="E192" s="43"/>
      <c r="H192" s="38"/>
    </row>
    <row r="193" spans="1:8" hidden="1" x14ac:dyDescent="0.3">
      <c r="A193" s="13"/>
      <c r="B193" s="52" t="s">
        <v>172</v>
      </c>
      <c r="C193" s="47" t="s">
        <v>265</v>
      </c>
      <c r="D193" s="37"/>
      <c r="E193" s="43"/>
      <c r="H193" s="13"/>
    </row>
    <row r="194" spans="1:8" hidden="1" x14ac:dyDescent="0.3">
      <c r="A194" s="13"/>
      <c r="B194" s="52" t="s">
        <v>73</v>
      </c>
      <c r="C194" s="47" t="s">
        <v>266</v>
      </c>
      <c r="D194" s="37"/>
      <c r="E194" s="43"/>
      <c r="H194" s="13"/>
    </row>
    <row r="195" spans="1:8" hidden="1" x14ac:dyDescent="0.3">
      <c r="A195" s="13"/>
      <c r="B195" s="52" t="s">
        <v>137</v>
      </c>
      <c r="C195" s="47" t="s">
        <v>267</v>
      </c>
      <c r="D195" s="37"/>
      <c r="E195" s="43"/>
      <c r="H195" s="13"/>
    </row>
    <row r="196" spans="1:8" hidden="1" x14ac:dyDescent="0.3">
      <c r="A196" s="37"/>
      <c r="B196" s="47"/>
      <c r="C196" s="47"/>
      <c r="D196" s="37"/>
      <c r="E196" s="43"/>
      <c r="H196" s="37"/>
    </row>
    <row r="197" spans="1:8" hidden="1" x14ac:dyDescent="0.3">
      <c r="A197" s="38" t="s">
        <v>37</v>
      </c>
      <c r="B197" s="48" t="s">
        <v>88</v>
      </c>
      <c r="C197" s="53" t="s">
        <v>294</v>
      </c>
      <c r="D197" s="42"/>
      <c r="E197" s="43"/>
      <c r="H197" s="38"/>
    </row>
    <row r="198" spans="1:8" hidden="1" x14ac:dyDescent="0.3">
      <c r="A198" s="13"/>
      <c r="B198" s="52" t="s">
        <v>138</v>
      </c>
      <c r="C198" s="47" t="s">
        <v>268</v>
      </c>
      <c r="D198" s="37"/>
      <c r="E198" s="43"/>
      <c r="H198" s="13"/>
    </row>
    <row r="199" spans="1:8" hidden="1" x14ac:dyDescent="0.3">
      <c r="A199" s="13"/>
      <c r="B199" s="52" t="s">
        <v>38</v>
      </c>
      <c r="C199" s="47" t="s">
        <v>269</v>
      </c>
      <c r="D199" s="37"/>
      <c r="E199" s="43"/>
      <c r="H199" s="13"/>
    </row>
    <row r="200" spans="1:8" hidden="1" x14ac:dyDescent="0.3">
      <c r="A200" s="13"/>
      <c r="B200" s="52" t="s">
        <v>39</v>
      </c>
      <c r="C200" s="47" t="s">
        <v>270</v>
      </c>
      <c r="D200" s="37"/>
      <c r="E200" s="43"/>
      <c r="H200" s="13"/>
    </row>
    <row r="201" spans="1:8" hidden="1" x14ac:dyDescent="0.3">
      <c r="A201" s="13"/>
      <c r="B201" s="52" t="s">
        <v>139</v>
      </c>
      <c r="C201" s="47" t="s">
        <v>271</v>
      </c>
      <c r="D201" s="37"/>
      <c r="E201" s="43"/>
      <c r="H201" s="13"/>
    </row>
    <row r="202" spans="1:8" hidden="1" x14ac:dyDescent="0.3">
      <c r="A202" s="13"/>
      <c r="B202" s="52" t="s">
        <v>40</v>
      </c>
      <c r="C202" s="47" t="s">
        <v>272</v>
      </c>
      <c r="D202" s="37"/>
      <c r="E202" s="43"/>
      <c r="H202" s="13"/>
    </row>
    <row r="203" spans="1:8" hidden="1" x14ac:dyDescent="0.3">
      <c r="A203" s="13"/>
      <c r="B203" s="52" t="s">
        <v>140</v>
      </c>
      <c r="C203" s="47" t="s">
        <v>273</v>
      </c>
      <c r="D203" s="37"/>
      <c r="E203" s="43"/>
      <c r="H203" s="13"/>
    </row>
    <row r="204" spans="1:8" hidden="1" x14ac:dyDescent="0.3">
      <c r="A204" s="13"/>
      <c r="B204" s="52" t="s">
        <v>141</v>
      </c>
      <c r="C204" s="47" t="s">
        <v>274</v>
      </c>
      <c r="D204" s="37"/>
      <c r="E204" s="43"/>
      <c r="H204" s="13"/>
    </row>
    <row r="205" spans="1:8" hidden="1" x14ac:dyDescent="0.3">
      <c r="A205" s="37"/>
      <c r="B205" s="47"/>
      <c r="C205" s="47"/>
      <c r="D205" s="37"/>
      <c r="E205" s="43"/>
      <c r="H205" s="37"/>
    </row>
    <row r="206" spans="1:8" hidden="1" x14ac:dyDescent="0.3">
      <c r="A206" s="38" t="s">
        <v>22</v>
      </c>
      <c r="B206" s="48" t="s">
        <v>88</v>
      </c>
      <c r="C206" s="53" t="s">
        <v>294</v>
      </c>
      <c r="D206" s="42"/>
      <c r="E206" s="43"/>
      <c r="H206" s="38"/>
    </row>
    <row r="207" spans="1:8" hidden="1" x14ac:dyDescent="0.3">
      <c r="A207" s="13"/>
      <c r="B207" s="52" t="s">
        <v>23</v>
      </c>
      <c r="C207" s="47" t="s">
        <v>275</v>
      </c>
      <c r="D207" s="37"/>
      <c r="E207" s="43"/>
      <c r="H207" s="13"/>
    </row>
    <row r="208" spans="1:8" hidden="1" x14ac:dyDescent="0.3">
      <c r="A208" s="13"/>
      <c r="B208" s="52" t="s">
        <v>25</v>
      </c>
      <c r="C208" s="47" t="s">
        <v>276</v>
      </c>
      <c r="D208" s="37"/>
      <c r="E208" s="43"/>
      <c r="H208" s="13"/>
    </row>
    <row r="209" spans="1:8" hidden="1" x14ac:dyDescent="0.3">
      <c r="A209" s="13"/>
      <c r="B209" s="52" t="s">
        <v>142</v>
      </c>
      <c r="C209" s="47" t="s">
        <v>277</v>
      </c>
      <c r="D209" s="37"/>
      <c r="E209" s="43"/>
      <c r="H209" s="13"/>
    </row>
    <row r="210" spans="1:8" hidden="1" x14ac:dyDescent="0.3">
      <c r="A210" s="13"/>
      <c r="B210" s="52" t="s">
        <v>24</v>
      </c>
      <c r="C210" s="47" t="s">
        <v>278</v>
      </c>
      <c r="D210" s="37"/>
      <c r="E210" s="43"/>
      <c r="H210" s="13"/>
    </row>
    <row r="211" spans="1:8" hidden="1" x14ac:dyDescent="0.3">
      <c r="A211" s="13"/>
      <c r="B211" s="54" t="s">
        <v>173</v>
      </c>
      <c r="C211" s="50" t="s">
        <v>279</v>
      </c>
      <c r="D211" s="13"/>
      <c r="E211" s="43"/>
      <c r="H211" s="13"/>
    </row>
    <row r="212" spans="1:8" hidden="1" x14ac:dyDescent="0.3">
      <c r="A212" s="13"/>
      <c r="B212" s="52" t="s">
        <v>26</v>
      </c>
      <c r="C212" s="47" t="s">
        <v>280</v>
      </c>
      <c r="D212" s="37"/>
      <c r="E212" s="43"/>
      <c r="H212" s="13"/>
    </row>
    <row r="213" spans="1:8" hidden="1" x14ac:dyDescent="0.3">
      <c r="A213" s="13"/>
      <c r="B213" s="52" t="s">
        <v>27</v>
      </c>
      <c r="C213" s="47" t="s">
        <v>281</v>
      </c>
      <c r="D213" s="37"/>
      <c r="E213" s="43"/>
      <c r="H213" s="13"/>
    </row>
    <row r="214" spans="1:8" hidden="1" x14ac:dyDescent="0.3">
      <c r="A214" s="37"/>
      <c r="B214" s="47"/>
      <c r="C214" s="47"/>
      <c r="D214" s="37"/>
      <c r="E214" s="43"/>
      <c r="H214" s="37"/>
    </row>
    <row r="215" spans="1:8" hidden="1" x14ac:dyDescent="0.3">
      <c r="A215" s="38" t="s">
        <v>143</v>
      </c>
      <c r="B215" s="48" t="s">
        <v>88</v>
      </c>
      <c r="C215" s="53" t="s">
        <v>294</v>
      </c>
      <c r="D215" s="42"/>
      <c r="E215" s="43"/>
      <c r="H215" s="38"/>
    </row>
    <row r="216" spans="1:8" hidden="1" x14ac:dyDescent="0.3">
      <c r="A216" s="13"/>
      <c r="B216" s="52" t="s">
        <v>29</v>
      </c>
      <c r="C216" s="52" t="s">
        <v>282</v>
      </c>
      <c r="D216" s="39"/>
      <c r="E216" s="43"/>
      <c r="H216" s="13"/>
    </row>
    <row r="217" spans="1:8" hidden="1" x14ac:dyDescent="0.3">
      <c r="A217" s="13"/>
      <c r="B217" s="52" t="s">
        <v>31</v>
      </c>
      <c r="C217" s="47" t="s">
        <v>283</v>
      </c>
      <c r="D217" s="37"/>
      <c r="E217" s="43"/>
      <c r="H217" s="13"/>
    </row>
    <row r="218" spans="1:8" hidden="1" x14ac:dyDescent="0.3">
      <c r="A218" s="13"/>
      <c r="B218" s="52" t="s">
        <v>28</v>
      </c>
      <c r="C218" s="47" t="s">
        <v>284</v>
      </c>
      <c r="D218" s="37"/>
      <c r="E218" s="43"/>
      <c r="H218" s="13"/>
    </row>
    <row r="219" spans="1:8" hidden="1" x14ac:dyDescent="0.3">
      <c r="A219" s="13"/>
      <c r="B219" s="52" t="s">
        <v>36</v>
      </c>
      <c r="C219" s="47" t="s">
        <v>285</v>
      </c>
      <c r="D219" s="37"/>
      <c r="E219" s="43"/>
      <c r="H219" s="13"/>
    </row>
    <row r="220" spans="1:8" hidden="1" x14ac:dyDescent="0.3">
      <c r="A220" s="13"/>
      <c r="B220" s="52" t="s">
        <v>30</v>
      </c>
      <c r="C220" s="47" t="s">
        <v>286</v>
      </c>
      <c r="D220" s="37"/>
      <c r="E220" s="43"/>
      <c r="H220" s="13"/>
    </row>
    <row r="221" spans="1:8" hidden="1" x14ac:dyDescent="0.3">
      <c r="A221" s="13"/>
      <c r="B221" s="54" t="s">
        <v>144</v>
      </c>
      <c r="C221" s="50" t="s">
        <v>287</v>
      </c>
      <c r="D221" s="13"/>
      <c r="E221" s="43"/>
      <c r="H221" s="13"/>
    </row>
    <row r="222" spans="1:8" hidden="1" x14ac:dyDescent="0.3">
      <c r="A222" s="13"/>
      <c r="B222" s="52"/>
      <c r="C222" s="47"/>
      <c r="D222" s="37"/>
      <c r="E222" s="43"/>
      <c r="H222" s="13"/>
    </row>
    <row r="223" spans="1:8" hidden="1" x14ac:dyDescent="0.3">
      <c r="A223" s="38" t="s">
        <v>104</v>
      </c>
      <c r="B223" s="48" t="s">
        <v>88</v>
      </c>
      <c r="C223" s="53" t="s">
        <v>294</v>
      </c>
      <c r="D223" s="42"/>
      <c r="E223" s="43"/>
      <c r="H223" s="38"/>
    </row>
    <row r="224" spans="1:8" hidden="1" x14ac:dyDescent="0.3">
      <c r="A224" s="13"/>
      <c r="B224" s="52" t="s">
        <v>32</v>
      </c>
      <c r="C224" s="47" t="s">
        <v>288</v>
      </c>
      <c r="D224" s="37"/>
      <c r="E224" s="43"/>
      <c r="H224" s="13"/>
    </row>
    <row r="225" spans="1:9" hidden="1" x14ac:dyDescent="0.3">
      <c r="A225" s="13"/>
      <c r="B225" s="52" t="s">
        <v>34</v>
      </c>
      <c r="C225" s="47" t="s">
        <v>289</v>
      </c>
      <c r="D225" s="37"/>
      <c r="E225" s="43"/>
      <c r="H225" s="13"/>
    </row>
    <row r="226" spans="1:9" hidden="1" x14ac:dyDescent="0.3">
      <c r="A226" s="13"/>
      <c r="B226" s="52" t="s">
        <v>35</v>
      </c>
      <c r="C226" s="47" t="s">
        <v>290</v>
      </c>
      <c r="D226" s="37"/>
      <c r="E226" s="43"/>
      <c r="H226" s="13"/>
    </row>
    <row r="227" spans="1:9" hidden="1" x14ac:dyDescent="0.3">
      <c r="A227" s="13"/>
      <c r="B227" s="52" t="s">
        <v>174</v>
      </c>
      <c r="C227" s="47" t="s">
        <v>291</v>
      </c>
      <c r="D227" s="37"/>
      <c r="E227" s="43"/>
      <c r="H227" s="13"/>
    </row>
    <row r="228" spans="1:9" hidden="1" x14ac:dyDescent="0.3">
      <c r="A228" s="13"/>
      <c r="B228" s="54" t="s">
        <v>145</v>
      </c>
      <c r="C228" s="50" t="s">
        <v>292</v>
      </c>
      <c r="D228" s="13"/>
      <c r="E228" s="43"/>
      <c r="H228" s="13"/>
    </row>
    <row r="229" spans="1:9" hidden="1" x14ac:dyDescent="0.3">
      <c r="A229" s="13"/>
      <c r="B229" s="52" t="s">
        <v>33</v>
      </c>
      <c r="C229" s="47" t="s">
        <v>293</v>
      </c>
      <c r="D229" s="37"/>
      <c r="E229" s="43"/>
      <c r="H229" s="13"/>
    </row>
    <row r="230" spans="1:9" hidden="1" x14ac:dyDescent="0.3">
      <c r="B230" s="49"/>
      <c r="C230" s="49"/>
      <c r="E230" s="43"/>
    </row>
    <row r="231" spans="1:9" hidden="1" x14ac:dyDescent="0.3">
      <c r="B231" s="49"/>
      <c r="C231" s="49"/>
      <c r="E231" s="43"/>
    </row>
    <row r="232" spans="1:9" hidden="1" x14ac:dyDescent="0.3">
      <c r="A232" s="38" t="s">
        <v>17</v>
      </c>
      <c r="B232" s="48" t="s">
        <v>88</v>
      </c>
      <c r="C232" s="53" t="s">
        <v>294</v>
      </c>
      <c r="D232" s="42"/>
      <c r="E232" s="43"/>
    </row>
    <row r="233" spans="1:9" hidden="1" x14ac:dyDescent="0.3">
      <c r="B233" s="52" t="s">
        <v>152</v>
      </c>
      <c r="C233" s="47" t="s">
        <v>213</v>
      </c>
      <c r="D233" s="37"/>
      <c r="E233" s="43"/>
      <c r="I233" s="39"/>
    </row>
    <row r="234" spans="1:9" hidden="1" x14ac:dyDescent="0.3">
      <c r="B234" s="52" t="s">
        <v>59</v>
      </c>
      <c r="C234" s="47" t="s">
        <v>221</v>
      </c>
      <c r="D234" s="37"/>
      <c r="E234" s="43"/>
      <c r="I234" s="39"/>
    </row>
    <row r="235" spans="1:9" hidden="1" x14ac:dyDescent="0.3">
      <c r="B235" s="52" t="s">
        <v>124</v>
      </c>
      <c r="C235" s="47" t="s">
        <v>214</v>
      </c>
      <c r="D235" s="37"/>
      <c r="E235" s="43"/>
      <c r="I235" s="39"/>
    </row>
    <row r="236" spans="1:9" hidden="1" x14ac:dyDescent="0.3">
      <c r="B236" s="52" t="s">
        <v>58</v>
      </c>
      <c r="C236" s="47" t="s">
        <v>222</v>
      </c>
      <c r="D236" s="37"/>
      <c r="E236" s="43"/>
      <c r="I236" s="39"/>
    </row>
    <row r="237" spans="1:9" hidden="1" x14ac:dyDescent="0.3">
      <c r="B237" s="52" t="s">
        <v>56</v>
      </c>
      <c r="C237" s="47" t="s">
        <v>215</v>
      </c>
      <c r="D237" s="37"/>
      <c r="E237" s="43"/>
      <c r="I237" s="39"/>
    </row>
    <row r="238" spans="1:9" hidden="1" x14ac:dyDescent="0.3">
      <c r="B238" s="52" t="s">
        <v>154</v>
      </c>
      <c r="C238" s="47" t="s">
        <v>223</v>
      </c>
      <c r="D238" s="37"/>
      <c r="E238" s="43"/>
      <c r="I238" s="39"/>
    </row>
    <row r="239" spans="1:9" hidden="1" x14ac:dyDescent="0.3">
      <c r="B239" s="52" t="s">
        <v>55</v>
      </c>
      <c r="C239" s="47" t="s">
        <v>216</v>
      </c>
      <c r="D239" s="37"/>
      <c r="E239" s="43"/>
      <c r="I239" s="39"/>
    </row>
    <row r="240" spans="1:9" hidden="1" x14ac:dyDescent="0.3">
      <c r="B240" s="52" t="s">
        <v>155</v>
      </c>
      <c r="C240" s="47" t="s">
        <v>224</v>
      </c>
      <c r="D240" s="37"/>
      <c r="E240" s="43"/>
      <c r="I240" s="39"/>
    </row>
    <row r="241" spans="1:11" hidden="1" x14ac:dyDescent="0.3">
      <c r="B241" s="52" t="s">
        <v>153</v>
      </c>
      <c r="C241" s="47" t="s">
        <v>217</v>
      </c>
      <c r="D241" s="37"/>
      <c r="E241" s="43"/>
      <c r="I241" s="37"/>
      <c r="K241" s="37"/>
    </row>
    <row r="242" spans="1:11" hidden="1" x14ac:dyDescent="0.3">
      <c r="B242" s="52" t="s">
        <v>60</v>
      </c>
      <c r="C242" s="47" t="s">
        <v>225</v>
      </c>
      <c r="D242" s="37"/>
      <c r="E242" s="43"/>
      <c r="I242" s="37"/>
      <c r="K242" s="37"/>
    </row>
    <row r="243" spans="1:11" hidden="1" x14ac:dyDescent="0.3">
      <c r="B243" s="52" t="s">
        <v>53</v>
      </c>
      <c r="C243" s="47" t="s">
        <v>218</v>
      </c>
      <c r="D243" s="37"/>
      <c r="E243" s="43"/>
      <c r="I243" s="39"/>
    </row>
    <row r="244" spans="1:11" hidden="1" x14ac:dyDescent="0.3">
      <c r="B244" s="52" t="s">
        <v>125</v>
      </c>
      <c r="C244" s="47" t="s">
        <v>219</v>
      </c>
      <c r="D244" s="37"/>
      <c r="E244" s="43"/>
      <c r="I244" s="39"/>
    </row>
    <row r="245" spans="1:11" hidden="1" x14ac:dyDescent="0.3">
      <c r="B245" s="52" t="s">
        <v>54</v>
      </c>
      <c r="C245" s="47" t="s">
        <v>220</v>
      </c>
      <c r="D245" s="37"/>
      <c r="E245" s="43"/>
      <c r="I245" s="39"/>
    </row>
    <row r="246" spans="1:11" hidden="1" x14ac:dyDescent="0.3">
      <c r="B246" s="48" t="s">
        <v>88</v>
      </c>
      <c r="C246" s="53" t="s">
        <v>294</v>
      </c>
      <c r="D246" s="42"/>
      <c r="E246" s="43"/>
      <c r="I246" s="39"/>
    </row>
    <row r="247" spans="1:11" hidden="1" x14ac:dyDescent="0.3">
      <c r="A247" s="38" t="s">
        <v>176</v>
      </c>
      <c r="B247" s="52" t="s">
        <v>29</v>
      </c>
      <c r="C247" s="52" t="s">
        <v>282</v>
      </c>
      <c r="D247" s="39"/>
      <c r="E247" s="43"/>
      <c r="I247" s="39"/>
    </row>
    <row r="248" spans="1:11" hidden="1" x14ac:dyDescent="0.3">
      <c r="B248" s="52" t="s">
        <v>32</v>
      </c>
      <c r="C248" s="47" t="s">
        <v>288</v>
      </c>
      <c r="D248" s="37"/>
      <c r="E248" s="43"/>
      <c r="I248" s="39"/>
    </row>
    <row r="249" spans="1:11" hidden="1" x14ac:dyDescent="0.3">
      <c r="B249" s="52" t="s">
        <v>31</v>
      </c>
      <c r="C249" s="47" t="s">
        <v>283</v>
      </c>
      <c r="D249" s="37"/>
      <c r="E249" s="43"/>
      <c r="I249" s="39"/>
    </row>
    <row r="250" spans="1:11" hidden="1" x14ac:dyDescent="0.3">
      <c r="B250" s="52" t="s">
        <v>34</v>
      </c>
      <c r="C250" s="47" t="s">
        <v>289</v>
      </c>
      <c r="D250" s="37"/>
      <c r="E250" s="44"/>
      <c r="I250" s="39"/>
    </row>
    <row r="251" spans="1:11" hidden="1" x14ac:dyDescent="0.3">
      <c r="B251" s="52" t="s">
        <v>28</v>
      </c>
      <c r="C251" s="47" t="s">
        <v>284</v>
      </c>
      <c r="D251" s="37"/>
      <c r="E251" s="45"/>
      <c r="I251" s="39"/>
    </row>
    <row r="252" spans="1:11" hidden="1" x14ac:dyDescent="0.3">
      <c r="B252" s="52" t="s">
        <v>35</v>
      </c>
      <c r="C252" s="47" t="s">
        <v>290</v>
      </c>
      <c r="D252" s="37"/>
      <c r="E252" s="44"/>
      <c r="I252" s="40"/>
    </row>
    <row r="253" spans="1:11" hidden="1" x14ac:dyDescent="0.3">
      <c r="B253" s="52" t="s">
        <v>36</v>
      </c>
      <c r="C253" s="47" t="s">
        <v>285</v>
      </c>
      <c r="D253" s="37"/>
      <c r="E253" s="45"/>
      <c r="I253" s="39"/>
      <c r="K253" s="37"/>
    </row>
    <row r="254" spans="1:11" hidden="1" x14ac:dyDescent="0.3">
      <c r="B254" s="52" t="s">
        <v>174</v>
      </c>
      <c r="C254" s="47" t="s">
        <v>291</v>
      </c>
      <c r="D254" s="37"/>
      <c r="E254" s="43"/>
      <c r="I254" s="37"/>
      <c r="K254" s="37"/>
    </row>
    <row r="255" spans="1:11" hidden="1" x14ac:dyDescent="0.3">
      <c r="B255" s="52" t="s">
        <v>30</v>
      </c>
      <c r="C255" s="47" t="s">
        <v>286</v>
      </c>
      <c r="D255" s="37"/>
      <c r="E255" s="45"/>
      <c r="I255" s="39"/>
    </row>
    <row r="256" spans="1:11" hidden="1" x14ac:dyDescent="0.3">
      <c r="B256" s="54" t="s">
        <v>145</v>
      </c>
      <c r="C256" s="50" t="s">
        <v>292</v>
      </c>
      <c r="D256" s="13"/>
      <c r="E256" s="46"/>
      <c r="I256" s="39"/>
    </row>
    <row r="257" spans="1:9" hidden="1" x14ac:dyDescent="0.3">
      <c r="B257" s="54" t="s">
        <v>144</v>
      </c>
      <c r="C257" s="50" t="s">
        <v>287</v>
      </c>
      <c r="D257" s="13"/>
      <c r="E257" s="45"/>
      <c r="I257" s="39"/>
    </row>
    <row r="258" spans="1:9" hidden="1" x14ac:dyDescent="0.3">
      <c r="B258" s="52" t="s">
        <v>33</v>
      </c>
      <c r="C258" s="47" t="s">
        <v>293</v>
      </c>
      <c r="D258" s="37"/>
      <c r="E258" s="46"/>
      <c r="I258" s="39"/>
    </row>
    <row r="259" spans="1:9" hidden="1" x14ac:dyDescent="0.3">
      <c r="B259" s="48" t="s">
        <v>88</v>
      </c>
      <c r="C259" s="53" t="s">
        <v>294</v>
      </c>
      <c r="D259" s="42"/>
      <c r="E259" s="45"/>
      <c r="I259" s="40"/>
    </row>
    <row r="260" spans="1:9" hidden="1" x14ac:dyDescent="0.3">
      <c r="A260" s="38" t="s">
        <v>175</v>
      </c>
      <c r="B260" s="52" t="s">
        <v>138</v>
      </c>
      <c r="C260" s="47" t="s">
        <v>268</v>
      </c>
      <c r="D260" s="37"/>
      <c r="E260" s="46"/>
      <c r="I260" s="39"/>
    </row>
    <row r="261" spans="1:9" hidden="1" x14ac:dyDescent="0.3">
      <c r="B261" s="52" t="s">
        <v>152</v>
      </c>
      <c r="C261" s="47" t="s">
        <v>213</v>
      </c>
      <c r="D261" s="37"/>
      <c r="E261" s="45"/>
      <c r="I261" s="39"/>
    </row>
    <row r="262" spans="1:9" hidden="1" x14ac:dyDescent="0.3">
      <c r="B262" s="52" t="s">
        <v>38</v>
      </c>
      <c r="C262" s="47" t="s">
        <v>269</v>
      </c>
      <c r="D262" s="37"/>
      <c r="E262" s="46"/>
      <c r="I262" s="39"/>
    </row>
    <row r="263" spans="1:9" hidden="1" x14ac:dyDescent="0.3">
      <c r="B263" s="52" t="s">
        <v>59</v>
      </c>
      <c r="C263" s="47" t="s">
        <v>221</v>
      </c>
      <c r="D263" s="37"/>
      <c r="E263" s="45"/>
      <c r="I263" s="39"/>
    </row>
    <row r="264" spans="1:9" hidden="1" x14ac:dyDescent="0.3">
      <c r="B264" s="52" t="s">
        <v>39</v>
      </c>
      <c r="C264" s="47" t="s">
        <v>270</v>
      </c>
      <c r="D264" s="37"/>
      <c r="E264" s="46"/>
      <c r="I264" s="39"/>
    </row>
    <row r="265" spans="1:9" hidden="1" x14ac:dyDescent="0.3">
      <c r="B265" s="52" t="s">
        <v>124</v>
      </c>
      <c r="C265" s="47" t="s">
        <v>214</v>
      </c>
      <c r="D265" s="37"/>
      <c r="E265" s="45"/>
      <c r="I265" s="39"/>
    </row>
    <row r="266" spans="1:9" hidden="1" x14ac:dyDescent="0.3">
      <c r="B266" s="52" t="s">
        <v>139</v>
      </c>
      <c r="C266" s="47" t="s">
        <v>271</v>
      </c>
      <c r="D266" s="37"/>
      <c r="E266" s="46"/>
      <c r="I266" s="39"/>
    </row>
    <row r="267" spans="1:9" hidden="1" x14ac:dyDescent="0.3">
      <c r="B267" s="52" t="s">
        <v>58</v>
      </c>
      <c r="C267" s="47" t="s">
        <v>222</v>
      </c>
      <c r="D267" s="37"/>
      <c r="E267" s="45"/>
    </row>
    <row r="268" spans="1:9" hidden="1" x14ac:dyDescent="0.3">
      <c r="B268" s="52" t="s">
        <v>40</v>
      </c>
      <c r="C268" s="47" t="s">
        <v>272</v>
      </c>
      <c r="D268" s="37"/>
      <c r="E268" s="46"/>
    </row>
    <row r="269" spans="1:9" hidden="1" x14ac:dyDescent="0.3">
      <c r="B269" s="52" t="s">
        <v>56</v>
      </c>
      <c r="C269" s="47" t="s">
        <v>215</v>
      </c>
      <c r="D269" s="37"/>
      <c r="E269" s="45"/>
      <c r="I269" s="39"/>
    </row>
    <row r="270" spans="1:9" hidden="1" x14ac:dyDescent="0.3">
      <c r="B270" s="52" t="s">
        <v>140</v>
      </c>
      <c r="C270" s="47" t="s">
        <v>273</v>
      </c>
      <c r="D270" s="37"/>
      <c r="E270" s="46"/>
      <c r="I270" s="39"/>
    </row>
    <row r="271" spans="1:9" hidden="1" x14ac:dyDescent="0.3">
      <c r="B271" s="52" t="s">
        <v>154</v>
      </c>
      <c r="C271" s="47" t="s">
        <v>223</v>
      </c>
      <c r="D271" s="37"/>
      <c r="E271" s="45"/>
      <c r="I271" s="39"/>
    </row>
    <row r="272" spans="1:9" hidden="1" x14ac:dyDescent="0.3">
      <c r="B272" s="52" t="s">
        <v>141</v>
      </c>
      <c r="C272" s="47" t="s">
        <v>274</v>
      </c>
      <c r="D272" s="37"/>
      <c r="E272" s="46"/>
      <c r="I272" s="39"/>
    </row>
    <row r="273" spans="1:11" hidden="1" x14ac:dyDescent="0.3">
      <c r="B273" s="52" t="s">
        <v>55</v>
      </c>
      <c r="C273" s="47" t="s">
        <v>216</v>
      </c>
      <c r="D273" s="37"/>
      <c r="E273" s="45"/>
      <c r="I273" s="39"/>
    </row>
    <row r="274" spans="1:11" hidden="1" x14ac:dyDescent="0.3">
      <c r="B274" s="52" t="s">
        <v>155</v>
      </c>
      <c r="C274" s="47" t="s">
        <v>224</v>
      </c>
      <c r="D274" s="37"/>
      <c r="E274" s="46"/>
      <c r="I274" s="39"/>
    </row>
    <row r="275" spans="1:11" hidden="1" x14ac:dyDescent="0.3">
      <c r="B275" s="52" t="s">
        <v>153</v>
      </c>
      <c r="C275" s="47" t="s">
        <v>217</v>
      </c>
      <c r="D275" s="37"/>
      <c r="E275" s="45"/>
      <c r="I275" s="39"/>
    </row>
    <row r="276" spans="1:11" hidden="1" x14ac:dyDescent="0.3">
      <c r="B276" s="52" t="s">
        <v>60</v>
      </c>
      <c r="C276" s="47" t="s">
        <v>225</v>
      </c>
      <c r="D276" s="37"/>
      <c r="E276" s="46"/>
      <c r="I276" s="39"/>
    </row>
    <row r="277" spans="1:11" hidden="1" x14ac:dyDescent="0.3">
      <c r="B277" s="52" t="s">
        <v>53</v>
      </c>
      <c r="C277" s="47" t="s">
        <v>218</v>
      </c>
      <c r="D277" s="37"/>
      <c r="E277" s="45"/>
      <c r="I277" s="39"/>
    </row>
    <row r="278" spans="1:11" hidden="1" x14ac:dyDescent="0.3">
      <c r="B278" s="52" t="s">
        <v>125</v>
      </c>
      <c r="C278" s="47" t="s">
        <v>219</v>
      </c>
      <c r="D278" s="37"/>
      <c r="E278" s="46"/>
      <c r="I278" s="39"/>
    </row>
    <row r="279" spans="1:11" hidden="1" x14ac:dyDescent="0.3">
      <c r="B279" s="52" t="s">
        <v>54</v>
      </c>
      <c r="C279" s="47" t="s">
        <v>220</v>
      </c>
      <c r="D279" s="37"/>
      <c r="E279" s="45"/>
      <c r="I279" s="39"/>
    </row>
    <row r="280" spans="1:11" hidden="1" x14ac:dyDescent="0.3">
      <c r="B280" s="52"/>
      <c r="C280" s="47"/>
      <c r="D280" s="37"/>
      <c r="E280" s="45"/>
      <c r="I280" s="39"/>
    </row>
    <row r="281" spans="1:11" hidden="1" x14ac:dyDescent="0.3">
      <c r="B281" s="48" t="s">
        <v>88</v>
      </c>
      <c r="C281" s="53" t="s">
        <v>294</v>
      </c>
      <c r="D281" s="42"/>
      <c r="E281" s="46"/>
      <c r="I281" s="39"/>
    </row>
    <row r="282" spans="1:11" hidden="1" x14ac:dyDescent="0.3">
      <c r="A282" s="38" t="s">
        <v>177</v>
      </c>
      <c r="B282" s="52" t="s">
        <v>51</v>
      </c>
      <c r="C282" s="47" t="s">
        <v>200</v>
      </c>
      <c r="D282" s="37"/>
      <c r="E282" s="45"/>
      <c r="I282" s="37"/>
    </row>
    <row r="283" spans="1:11" hidden="1" x14ac:dyDescent="0.3">
      <c r="B283" s="52" t="s">
        <v>46</v>
      </c>
      <c r="C283" s="47" t="s">
        <v>204</v>
      </c>
      <c r="D283" s="37"/>
      <c r="E283" s="46"/>
      <c r="I283" s="39"/>
    </row>
    <row r="284" spans="1:11" hidden="1" x14ac:dyDescent="0.3">
      <c r="B284" s="52" t="s">
        <v>118</v>
      </c>
      <c r="C284" s="47" t="s">
        <v>201</v>
      </c>
      <c r="D284" s="37"/>
      <c r="E284" s="45"/>
      <c r="I284" s="39"/>
    </row>
    <row r="285" spans="1:11" hidden="1" x14ac:dyDescent="0.3">
      <c r="B285" s="52" t="s">
        <v>47</v>
      </c>
      <c r="C285" s="47" t="s">
        <v>205</v>
      </c>
      <c r="D285" s="37"/>
      <c r="E285" s="43"/>
      <c r="I285" s="39"/>
    </row>
    <row r="286" spans="1:11" hidden="1" x14ac:dyDescent="0.3">
      <c r="B286" s="52" t="s">
        <v>150</v>
      </c>
      <c r="C286" s="47" t="s">
        <v>202</v>
      </c>
      <c r="D286" s="37"/>
      <c r="E286" s="43"/>
      <c r="I286" s="39"/>
    </row>
    <row r="287" spans="1:11" hidden="1" x14ac:dyDescent="0.3">
      <c r="B287" s="52" t="s">
        <v>49</v>
      </c>
      <c r="C287" s="47" t="s">
        <v>206</v>
      </c>
      <c r="D287" s="37"/>
      <c r="E287" s="45"/>
      <c r="I287" s="37"/>
      <c r="K287" s="37"/>
    </row>
    <row r="288" spans="1:11" hidden="1" x14ac:dyDescent="0.3">
      <c r="B288" s="52" t="s">
        <v>50</v>
      </c>
      <c r="C288" s="47" t="s">
        <v>203</v>
      </c>
      <c r="D288" s="37"/>
      <c r="E288" s="45"/>
      <c r="I288" s="39"/>
      <c r="K288" s="37"/>
    </row>
    <row r="289" spans="2:9" hidden="1" x14ac:dyDescent="0.3">
      <c r="B289" s="52" t="s">
        <v>48</v>
      </c>
      <c r="C289" s="47" t="s">
        <v>207</v>
      </c>
      <c r="D289" s="37"/>
      <c r="E289" s="45"/>
      <c r="I289" s="39"/>
    </row>
    <row r="290" spans="2:9" hidden="1" x14ac:dyDescent="0.3">
      <c r="B290" s="52" t="s">
        <v>119</v>
      </c>
      <c r="C290" s="47" t="s">
        <v>208</v>
      </c>
      <c r="D290" s="37"/>
      <c r="E290" s="45"/>
      <c r="I290" s="39"/>
    </row>
    <row r="291" spans="2:9" hidden="1" x14ac:dyDescent="0.3"/>
    <row r="292" spans="2:9" hidden="1" x14ac:dyDescent="0.3">
      <c r="B292" t="s">
        <v>295</v>
      </c>
      <c r="C292" t="s">
        <v>296</v>
      </c>
      <c r="D292" t="s">
        <v>333</v>
      </c>
      <c r="E292" t="s">
        <v>335</v>
      </c>
    </row>
    <row r="293" spans="2:9" hidden="1" x14ac:dyDescent="0.3">
      <c r="B293" t="s">
        <v>77</v>
      </c>
      <c r="C293" s="37" t="s">
        <v>77</v>
      </c>
      <c r="D293" s="37" t="s">
        <v>312</v>
      </c>
      <c r="E293" s="37" t="str">
        <f>CONCATENATE(Table_Name76[[#This Row],[Table name]],"[Link]")</f>
        <v>Abs[Link]</v>
      </c>
    </row>
    <row r="294" spans="2:9" hidden="1" x14ac:dyDescent="0.3">
      <c r="B294" t="s">
        <v>19</v>
      </c>
      <c r="C294" s="37" t="s">
        <v>19</v>
      </c>
      <c r="D294" s="37" t="s">
        <v>313</v>
      </c>
      <c r="E294" s="37" t="str">
        <f>CONCATENATE(Table_Name76[[#This Row],[Table name]],"[Link]")</f>
        <v>Calves[Link]</v>
      </c>
    </row>
    <row r="295" spans="2:9" hidden="1" x14ac:dyDescent="0.3">
      <c r="B295" t="s">
        <v>18</v>
      </c>
      <c r="C295" s="37" t="s">
        <v>18</v>
      </c>
      <c r="D295" s="37" t="s">
        <v>314</v>
      </c>
      <c r="E295" s="37" t="str">
        <f>CONCATENATE(Table_Name76[[#This Row],[Table name]],"[Link]")</f>
        <v>Biceps[Link]</v>
      </c>
    </row>
    <row r="296" spans="2:9" hidden="1" x14ac:dyDescent="0.3">
      <c r="B296" t="s">
        <v>117</v>
      </c>
      <c r="C296" s="37" t="s">
        <v>297</v>
      </c>
      <c r="D296" s="37" t="s">
        <v>315</v>
      </c>
      <c r="E296" s="37" t="str">
        <f>CONCATENATE(Table_Name76[[#This Row],[Table name]],"[Link]")</f>
        <v>Rear_Delts[Link]</v>
      </c>
    </row>
    <row r="297" spans="2:9" hidden="1" x14ac:dyDescent="0.3">
      <c r="B297" t="s">
        <v>105</v>
      </c>
      <c r="C297" s="37" t="s">
        <v>298</v>
      </c>
      <c r="D297" s="37" t="s">
        <v>316</v>
      </c>
      <c r="E297" s="37" t="str">
        <f>CONCATENATE(Table_Name76[[#This Row],[Table name]],"[Link]")</f>
        <v>Side_Delts[Link]</v>
      </c>
    </row>
    <row r="298" spans="2:9" hidden="1" x14ac:dyDescent="0.3">
      <c r="B298" t="s">
        <v>120</v>
      </c>
      <c r="C298" s="37" t="s">
        <v>120</v>
      </c>
      <c r="D298" s="37" t="s">
        <v>317</v>
      </c>
      <c r="E298" s="37" t="str">
        <f>CONCATENATE(Table_Name76[[#This Row],[Table name]],"[Link]")</f>
        <v>Traps[Link]</v>
      </c>
    </row>
    <row r="299" spans="2:9" hidden="1" x14ac:dyDescent="0.3">
      <c r="B299" t="s">
        <v>52</v>
      </c>
      <c r="C299" s="37" t="s">
        <v>299</v>
      </c>
      <c r="D299" s="37" t="s">
        <v>318</v>
      </c>
      <c r="E299" s="37" t="str">
        <f>CONCATENATE(Table_Name76[[#This Row],[Table name]],"[Link]")</f>
        <v>Horizontal_Triceps[Link]</v>
      </c>
    </row>
    <row r="300" spans="2:9" hidden="1" x14ac:dyDescent="0.3">
      <c r="B300" t="s">
        <v>57</v>
      </c>
      <c r="C300" s="37" t="s">
        <v>300</v>
      </c>
      <c r="D300" s="37" t="s">
        <v>319</v>
      </c>
      <c r="E300" s="37" t="str">
        <f>CONCATENATE(Table_Name76[[#This Row],[Table name]],"[Link]")</f>
        <v>Vertical_Triceps[Link]</v>
      </c>
    </row>
    <row r="301" spans="2:9" hidden="1" x14ac:dyDescent="0.3">
      <c r="B301" t="s">
        <v>338</v>
      </c>
      <c r="C301" s="37" t="s">
        <v>301</v>
      </c>
      <c r="D301" s="37" t="s">
        <v>334</v>
      </c>
      <c r="E301" s="37" t="str">
        <f>CONCATENATE(Table_Name76[[#This Row],[Table name]],"[Link]")</f>
        <v>Horizonal_Back[Link]</v>
      </c>
    </row>
    <row r="302" spans="2:9" hidden="1" x14ac:dyDescent="0.3">
      <c r="B302" t="s">
        <v>339</v>
      </c>
      <c r="C302" s="37" t="s">
        <v>302</v>
      </c>
      <c r="D302" s="37" t="s">
        <v>320</v>
      </c>
      <c r="E302" s="37" t="str">
        <f>CONCATENATE(Table_Name76[[#This Row],[Table name]],"[Link]")</f>
        <v>Vertical_Back[Link]</v>
      </c>
    </row>
    <row r="303" spans="2:9" hidden="1" x14ac:dyDescent="0.3">
      <c r="B303" t="s">
        <v>347</v>
      </c>
      <c r="C303" s="37" t="s">
        <v>20</v>
      </c>
      <c r="D303" s="37" t="s">
        <v>321</v>
      </c>
      <c r="E303" s="37" t="str">
        <f>CONCATENATE(Table_Name76[[#This Row],[Table name]],"[Link]")</f>
        <v>Quads[Link]</v>
      </c>
    </row>
    <row r="304" spans="2:9" hidden="1" x14ac:dyDescent="0.3">
      <c r="B304" t="s">
        <v>354</v>
      </c>
      <c r="C304" s="37" t="s">
        <v>108</v>
      </c>
      <c r="D304" s="37" t="s">
        <v>322</v>
      </c>
      <c r="E304" s="37" t="str">
        <f>CONCATENATE(Table_Name76[[#This Row],[Table name]],"[Link]")</f>
        <v>Glutes[Link]</v>
      </c>
    </row>
    <row r="305" spans="2:5" hidden="1" x14ac:dyDescent="0.3">
      <c r="B305" t="s">
        <v>351</v>
      </c>
      <c r="C305" s="37" t="s">
        <v>303</v>
      </c>
      <c r="D305" s="37" t="s">
        <v>323</v>
      </c>
      <c r="E305" s="37" t="str">
        <f>CONCATENATE(Table_Name76[[#This Row],[Table name]],"[Link]")</f>
        <v>Hamstrings_Hip_Hinge[Link]</v>
      </c>
    </row>
    <row r="306" spans="2:5" hidden="1" x14ac:dyDescent="0.3">
      <c r="B306" t="s">
        <v>348</v>
      </c>
      <c r="C306" s="37" t="s">
        <v>304</v>
      </c>
      <c r="D306" s="37" t="s">
        <v>324</v>
      </c>
      <c r="E306" s="37" t="str">
        <f>CONCATENATE(Table_Name76[[#This Row],[Table name]],"[Link]")</f>
        <v>Hamstrings_Isolation[Link]</v>
      </c>
    </row>
    <row r="307" spans="2:5" hidden="1" x14ac:dyDescent="0.3">
      <c r="B307" t="s">
        <v>37</v>
      </c>
      <c r="C307" s="37" t="s">
        <v>305</v>
      </c>
      <c r="D307" s="37" t="s">
        <v>325</v>
      </c>
      <c r="E307" s="37" t="str">
        <f>CONCATENATE(Table_Name76[[#This Row],[Table name]],"[Link]")</f>
        <v>Chest_Isolation[Link]</v>
      </c>
    </row>
    <row r="308" spans="2:5" hidden="1" x14ac:dyDescent="0.3">
      <c r="B308" t="s">
        <v>22</v>
      </c>
      <c r="C308" s="37" t="s">
        <v>306</v>
      </c>
      <c r="D308" s="37" t="s">
        <v>326</v>
      </c>
      <c r="E308" s="37" t="str">
        <f>CONCATENATE(Table_Name76[[#This Row],[Table name]],"[Link]")</f>
        <v>Horizontal_Push[Link]</v>
      </c>
    </row>
    <row r="309" spans="2:5" hidden="1" x14ac:dyDescent="0.3">
      <c r="B309" t="s">
        <v>143</v>
      </c>
      <c r="C309" s="37" t="s">
        <v>307</v>
      </c>
      <c r="D309" s="37" t="s">
        <v>327</v>
      </c>
      <c r="E309" s="37" t="str">
        <f>CONCATENATE(Table_Name76[[#This Row],[Table name]],"[Link]")</f>
        <v>Incline_Push[Link]</v>
      </c>
    </row>
    <row r="310" spans="2:5" hidden="1" x14ac:dyDescent="0.3">
      <c r="B310" t="s">
        <v>104</v>
      </c>
      <c r="C310" s="37" t="s">
        <v>308</v>
      </c>
      <c r="D310" s="37" t="s">
        <v>328</v>
      </c>
      <c r="E310" s="37" t="str">
        <f>CONCATENATE(Table_Name76[[#This Row],[Table name]],"[Link]")</f>
        <v>Front_Delts[Link]</v>
      </c>
    </row>
    <row r="311" spans="2:5" hidden="1" x14ac:dyDescent="0.3">
      <c r="B311" t="s">
        <v>17</v>
      </c>
      <c r="C311" s="37" t="s">
        <v>17</v>
      </c>
      <c r="D311" s="37" t="s">
        <v>329</v>
      </c>
      <c r="E311" s="37" t="str">
        <f>CONCATENATE(Table_Name76[[#This Row],[Table name]],"[Link]")</f>
        <v>Triceps[Link]</v>
      </c>
    </row>
    <row r="312" spans="2:5" hidden="1" x14ac:dyDescent="0.3">
      <c r="B312" t="s">
        <v>176</v>
      </c>
      <c r="C312" s="37" t="s">
        <v>309</v>
      </c>
      <c r="D312" s="37" t="s">
        <v>330</v>
      </c>
      <c r="E312" s="37" t="str">
        <f>CONCATENATE(Table_Name76[[#This Row],[Table name]],"[Link]")</f>
        <v>Incline_Push_or_Front_Delts[Link]</v>
      </c>
    </row>
    <row r="313" spans="2:5" hidden="1" x14ac:dyDescent="0.3">
      <c r="B313" t="s">
        <v>175</v>
      </c>
      <c r="C313" s="37" t="s">
        <v>310</v>
      </c>
      <c r="D313" s="37" t="s">
        <v>331</v>
      </c>
      <c r="E313" s="37" t="str">
        <f>CONCATENATE(Table_Name76[[#This Row],[Table name]],"[Link]")</f>
        <v>Chest_Isolation_or_Triceps[Link]</v>
      </c>
    </row>
    <row r="314" spans="2:5" hidden="1" x14ac:dyDescent="0.3">
      <c r="B314" t="s">
        <v>340</v>
      </c>
      <c r="C314" s="37" t="s">
        <v>311</v>
      </c>
      <c r="D314" s="37" t="s">
        <v>332</v>
      </c>
      <c r="E314" s="37" t="str">
        <f>CONCATENATE(Table_Name76[[#This Row],[Table name]],"[Link]")</f>
        <v>Rear_or_Side_Delts[Link]</v>
      </c>
    </row>
    <row r="315" spans="2:5" hidden="1" x14ac:dyDescent="0.3"/>
    <row r="316" spans="2:5" hidden="1" x14ac:dyDescent="0.3">
      <c r="B316" s="9" t="s">
        <v>88</v>
      </c>
      <c r="C316" t="s">
        <v>294</v>
      </c>
      <c r="D316" s="9" t="s">
        <v>295</v>
      </c>
    </row>
    <row r="317" spans="2:5" hidden="1" x14ac:dyDescent="0.3">
      <c r="B317" s="37" t="s">
        <v>109</v>
      </c>
      <c r="C317" t="s">
        <v>178</v>
      </c>
      <c r="D317" t="s">
        <v>77</v>
      </c>
    </row>
    <row r="318" spans="2:5" hidden="1" x14ac:dyDescent="0.3">
      <c r="B318" s="37" t="s">
        <v>79</v>
      </c>
      <c r="C318" t="s">
        <v>179</v>
      </c>
      <c r="D318" t="s">
        <v>77</v>
      </c>
    </row>
    <row r="319" spans="2:5" hidden="1" x14ac:dyDescent="0.3">
      <c r="B319" s="37" t="s">
        <v>80</v>
      </c>
      <c r="C319" t="s">
        <v>180</v>
      </c>
      <c r="D319" t="s">
        <v>77</v>
      </c>
    </row>
    <row r="320" spans="2:5" hidden="1" x14ac:dyDescent="0.3">
      <c r="B320" s="37" t="s">
        <v>78</v>
      </c>
      <c r="C320" t="s">
        <v>181</v>
      </c>
      <c r="D320" t="s">
        <v>77</v>
      </c>
    </row>
    <row r="321" spans="2:4" hidden="1" x14ac:dyDescent="0.3">
      <c r="B321" s="39" t="s">
        <v>110</v>
      </c>
      <c r="C321" t="s">
        <v>182</v>
      </c>
      <c r="D321" t="s">
        <v>77</v>
      </c>
    </row>
    <row r="322" spans="2:4" hidden="1" x14ac:dyDescent="0.3">
      <c r="B322" s="37" t="s">
        <v>81</v>
      </c>
      <c r="C322" t="s">
        <v>183</v>
      </c>
      <c r="D322" t="s">
        <v>77</v>
      </c>
    </row>
    <row r="323" spans="2:4" hidden="1" x14ac:dyDescent="0.3">
      <c r="B323" s="37" t="s">
        <v>146</v>
      </c>
      <c r="C323" t="s">
        <v>184</v>
      </c>
      <c r="D323" t="s">
        <v>77</v>
      </c>
    </row>
    <row r="324" spans="2:4" hidden="1" x14ac:dyDescent="0.3">
      <c r="B324" s="37" t="s">
        <v>61</v>
      </c>
      <c r="C324" t="s">
        <v>189</v>
      </c>
      <c r="D324" t="s">
        <v>18</v>
      </c>
    </row>
    <row r="325" spans="2:4" hidden="1" x14ac:dyDescent="0.3">
      <c r="B325" s="37" t="s">
        <v>62</v>
      </c>
      <c r="C325" t="s">
        <v>190</v>
      </c>
      <c r="D325" t="s">
        <v>18</v>
      </c>
    </row>
    <row r="326" spans="2:4" hidden="1" x14ac:dyDescent="0.3">
      <c r="B326" s="37" t="s">
        <v>112</v>
      </c>
      <c r="C326" t="s">
        <v>191</v>
      </c>
      <c r="D326" t="s">
        <v>18</v>
      </c>
    </row>
    <row r="327" spans="2:4" hidden="1" x14ac:dyDescent="0.3">
      <c r="B327" s="37" t="s">
        <v>63</v>
      </c>
      <c r="C327" t="s">
        <v>192</v>
      </c>
      <c r="D327" t="s">
        <v>18</v>
      </c>
    </row>
    <row r="328" spans="2:4" hidden="1" x14ac:dyDescent="0.3">
      <c r="B328" s="37" t="s">
        <v>113</v>
      </c>
      <c r="C328" t="s">
        <v>193</v>
      </c>
      <c r="D328" t="s">
        <v>18</v>
      </c>
    </row>
    <row r="329" spans="2:4" hidden="1" x14ac:dyDescent="0.3">
      <c r="B329" s="37" t="s">
        <v>114</v>
      </c>
      <c r="C329" t="s">
        <v>194</v>
      </c>
      <c r="D329" t="s">
        <v>18</v>
      </c>
    </row>
    <row r="330" spans="2:4" hidden="1" x14ac:dyDescent="0.3">
      <c r="B330" s="37" t="s">
        <v>147</v>
      </c>
      <c r="C330" t="s">
        <v>195</v>
      </c>
      <c r="D330" t="s">
        <v>18</v>
      </c>
    </row>
    <row r="331" spans="2:4" hidden="1" x14ac:dyDescent="0.3">
      <c r="B331" s="37" t="s">
        <v>148</v>
      </c>
      <c r="C331" t="s">
        <v>196</v>
      </c>
      <c r="D331" t="s">
        <v>18</v>
      </c>
    </row>
    <row r="332" spans="2:4" hidden="1" x14ac:dyDescent="0.3">
      <c r="B332" s="39" t="s">
        <v>115</v>
      </c>
      <c r="C332" t="s">
        <v>197</v>
      </c>
      <c r="D332" t="s">
        <v>18</v>
      </c>
    </row>
    <row r="333" spans="2:4" hidden="1" x14ac:dyDescent="0.3">
      <c r="B333" s="37" t="s">
        <v>116</v>
      </c>
      <c r="C333" t="s">
        <v>198</v>
      </c>
      <c r="D333" t="s">
        <v>18</v>
      </c>
    </row>
    <row r="334" spans="2:4" hidden="1" x14ac:dyDescent="0.3">
      <c r="B334" s="37" t="s">
        <v>149</v>
      </c>
      <c r="C334" t="s">
        <v>199</v>
      </c>
      <c r="D334" t="s">
        <v>18</v>
      </c>
    </row>
    <row r="335" spans="2:4" hidden="1" x14ac:dyDescent="0.3">
      <c r="B335" s="37" t="s">
        <v>111</v>
      </c>
      <c r="C335" t="s">
        <v>185</v>
      </c>
      <c r="D335" t="s">
        <v>19</v>
      </c>
    </row>
    <row r="336" spans="2:4" hidden="1" x14ac:dyDescent="0.3">
      <c r="B336" s="37" t="s">
        <v>75</v>
      </c>
      <c r="C336" t="s">
        <v>186</v>
      </c>
      <c r="D336" t="s">
        <v>19</v>
      </c>
    </row>
    <row r="337" spans="2:4" hidden="1" x14ac:dyDescent="0.3">
      <c r="B337" s="37" t="s">
        <v>74</v>
      </c>
      <c r="C337" t="s">
        <v>187</v>
      </c>
      <c r="D337" t="s">
        <v>19</v>
      </c>
    </row>
    <row r="338" spans="2:4" hidden="1" x14ac:dyDescent="0.3">
      <c r="B338" s="37" t="s">
        <v>76</v>
      </c>
      <c r="C338" t="s">
        <v>188</v>
      </c>
      <c r="D338" t="s">
        <v>19</v>
      </c>
    </row>
    <row r="339" spans="2:4" hidden="1" x14ac:dyDescent="0.3">
      <c r="B339" s="37" t="s">
        <v>138</v>
      </c>
      <c r="C339" t="s">
        <v>268</v>
      </c>
      <c r="D339" t="s">
        <v>37</v>
      </c>
    </row>
    <row r="340" spans="2:4" hidden="1" x14ac:dyDescent="0.3">
      <c r="B340" s="37" t="s">
        <v>38</v>
      </c>
      <c r="C340" t="s">
        <v>269</v>
      </c>
      <c r="D340" t="s">
        <v>37</v>
      </c>
    </row>
    <row r="341" spans="2:4" hidden="1" x14ac:dyDescent="0.3">
      <c r="B341" s="37" t="s">
        <v>39</v>
      </c>
      <c r="C341" t="s">
        <v>270</v>
      </c>
      <c r="D341" t="s">
        <v>37</v>
      </c>
    </row>
    <row r="342" spans="2:4" hidden="1" x14ac:dyDescent="0.3">
      <c r="B342" s="37" t="s">
        <v>139</v>
      </c>
      <c r="C342" t="s">
        <v>271</v>
      </c>
      <c r="D342" t="s">
        <v>37</v>
      </c>
    </row>
    <row r="343" spans="2:4" hidden="1" x14ac:dyDescent="0.3">
      <c r="B343" s="37" t="s">
        <v>40</v>
      </c>
      <c r="C343" t="s">
        <v>272</v>
      </c>
      <c r="D343" t="s">
        <v>37</v>
      </c>
    </row>
    <row r="344" spans="2:4" hidden="1" x14ac:dyDescent="0.3">
      <c r="B344" s="37" t="s">
        <v>140</v>
      </c>
      <c r="C344" t="s">
        <v>273</v>
      </c>
      <c r="D344" t="s">
        <v>37</v>
      </c>
    </row>
    <row r="345" spans="2:4" hidden="1" x14ac:dyDescent="0.3">
      <c r="B345" s="37" t="s">
        <v>141</v>
      </c>
      <c r="C345" t="s">
        <v>274</v>
      </c>
      <c r="D345" t="s">
        <v>37</v>
      </c>
    </row>
    <row r="346" spans="2:4" hidden="1" x14ac:dyDescent="0.3">
      <c r="B346" s="37" t="s">
        <v>138</v>
      </c>
      <c r="C346" t="s">
        <v>268</v>
      </c>
      <c r="D346" t="s">
        <v>175</v>
      </c>
    </row>
    <row r="347" spans="2:4" hidden="1" x14ac:dyDescent="0.3">
      <c r="B347" s="37" t="s">
        <v>152</v>
      </c>
      <c r="C347" t="s">
        <v>213</v>
      </c>
      <c r="D347" t="s">
        <v>175</v>
      </c>
    </row>
    <row r="348" spans="2:4" hidden="1" x14ac:dyDescent="0.3">
      <c r="B348" s="37" t="s">
        <v>38</v>
      </c>
      <c r="C348" t="s">
        <v>269</v>
      </c>
      <c r="D348" t="s">
        <v>175</v>
      </c>
    </row>
    <row r="349" spans="2:4" hidden="1" x14ac:dyDescent="0.3">
      <c r="B349" s="37" t="s">
        <v>59</v>
      </c>
      <c r="C349" t="s">
        <v>221</v>
      </c>
      <c r="D349" t="s">
        <v>175</v>
      </c>
    </row>
    <row r="350" spans="2:4" hidden="1" x14ac:dyDescent="0.3">
      <c r="B350" s="37" t="s">
        <v>39</v>
      </c>
      <c r="C350" t="s">
        <v>270</v>
      </c>
      <c r="D350" t="s">
        <v>175</v>
      </c>
    </row>
    <row r="351" spans="2:4" hidden="1" x14ac:dyDescent="0.3">
      <c r="B351" s="37" t="s">
        <v>124</v>
      </c>
      <c r="C351" t="s">
        <v>214</v>
      </c>
      <c r="D351" t="s">
        <v>175</v>
      </c>
    </row>
    <row r="352" spans="2:4" hidden="1" x14ac:dyDescent="0.3">
      <c r="B352" s="37" t="s">
        <v>139</v>
      </c>
      <c r="C352" t="s">
        <v>271</v>
      </c>
      <c r="D352" t="s">
        <v>175</v>
      </c>
    </row>
    <row r="353" spans="2:4" hidden="1" x14ac:dyDescent="0.3">
      <c r="B353" s="37" t="s">
        <v>58</v>
      </c>
      <c r="C353" t="s">
        <v>222</v>
      </c>
      <c r="D353" t="s">
        <v>175</v>
      </c>
    </row>
    <row r="354" spans="2:4" hidden="1" x14ac:dyDescent="0.3">
      <c r="B354" s="37" t="s">
        <v>40</v>
      </c>
      <c r="C354" t="s">
        <v>272</v>
      </c>
      <c r="D354" t="s">
        <v>175</v>
      </c>
    </row>
    <row r="355" spans="2:4" hidden="1" x14ac:dyDescent="0.3">
      <c r="B355" s="37" t="s">
        <v>56</v>
      </c>
      <c r="C355" t="s">
        <v>215</v>
      </c>
      <c r="D355" t="s">
        <v>175</v>
      </c>
    </row>
    <row r="356" spans="2:4" hidden="1" x14ac:dyDescent="0.3">
      <c r="B356" s="37" t="s">
        <v>140</v>
      </c>
      <c r="C356" t="s">
        <v>273</v>
      </c>
      <c r="D356" t="s">
        <v>175</v>
      </c>
    </row>
    <row r="357" spans="2:4" hidden="1" x14ac:dyDescent="0.3">
      <c r="B357" s="37" t="s">
        <v>154</v>
      </c>
      <c r="C357" t="s">
        <v>223</v>
      </c>
      <c r="D357" t="s">
        <v>175</v>
      </c>
    </row>
    <row r="358" spans="2:4" hidden="1" x14ac:dyDescent="0.3">
      <c r="B358" s="37" t="s">
        <v>141</v>
      </c>
      <c r="C358" t="s">
        <v>274</v>
      </c>
      <c r="D358" t="s">
        <v>175</v>
      </c>
    </row>
    <row r="359" spans="2:4" hidden="1" x14ac:dyDescent="0.3">
      <c r="B359" s="37" t="s">
        <v>55</v>
      </c>
      <c r="C359" t="s">
        <v>216</v>
      </c>
      <c r="D359" t="s">
        <v>175</v>
      </c>
    </row>
    <row r="360" spans="2:4" hidden="1" x14ac:dyDescent="0.3">
      <c r="B360" s="37" t="s">
        <v>155</v>
      </c>
      <c r="C360" t="s">
        <v>224</v>
      </c>
      <c r="D360" t="s">
        <v>175</v>
      </c>
    </row>
    <row r="361" spans="2:4" hidden="1" x14ac:dyDescent="0.3">
      <c r="B361" s="37" t="s">
        <v>153</v>
      </c>
      <c r="C361" t="s">
        <v>217</v>
      </c>
      <c r="D361" t="s">
        <v>175</v>
      </c>
    </row>
    <row r="362" spans="2:4" hidden="1" x14ac:dyDescent="0.3">
      <c r="B362" s="37" t="s">
        <v>60</v>
      </c>
      <c r="C362" t="s">
        <v>225</v>
      </c>
      <c r="D362" t="s">
        <v>175</v>
      </c>
    </row>
    <row r="363" spans="2:4" hidden="1" x14ac:dyDescent="0.3">
      <c r="B363" s="37" t="s">
        <v>53</v>
      </c>
      <c r="C363" t="s">
        <v>218</v>
      </c>
      <c r="D363" t="s">
        <v>175</v>
      </c>
    </row>
    <row r="364" spans="2:4" hidden="1" x14ac:dyDescent="0.3">
      <c r="B364" s="37" t="s">
        <v>125</v>
      </c>
      <c r="C364" t="s">
        <v>219</v>
      </c>
      <c r="D364" t="s">
        <v>175</v>
      </c>
    </row>
    <row r="365" spans="2:4" hidden="1" x14ac:dyDescent="0.3">
      <c r="B365" s="37" t="s">
        <v>54</v>
      </c>
      <c r="C365" t="s">
        <v>220</v>
      </c>
      <c r="D365" t="s">
        <v>175</v>
      </c>
    </row>
    <row r="366" spans="2:4" hidden="1" x14ac:dyDescent="0.3">
      <c r="B366" s="37" t="s">
        <v>32</v>
      </c>
      <c r="C366" t="s">
        <v>288</v>
      </c>
      <c r="D366" t="s">
        <v>104</v>
      </c>
    </row>
    <row r="367" spans="2:4" hidden="1" x14ac:dyDescent="0.3">
      <c r="B367" s="37" t="s">
        <v>34</v>
      </c>
      <c r="C367" t="s">
        <v>289</v>
      </c>
      <c r="D367" t="s">
        <v>104</v>
      </c>
    </row>
    <row r="368" spans="2:4" hidden="1" x14ac:dyDescent="0.3">
      <c r="B368" s="37" t="s">
        <v>35</v>
      </c>
      <c r="C368" t="s">
        <v>290</v>
      </c>
      <c r="D368" t="s">
        <v>104</v>
      </c>
    </row>
    <row r="369" spans="2:4" hidden="1" x14ac:dyDescent="0.3">
      <c r="B369" s="37" t="s">
        <v>174</v>
      </c>
      <c r="C369" t="s">
        <v>291</v>
      </c>
      <c r="D369" t="s">
        <v>104</v>
      </c>
    </row>
    <row r="370" spans="2:4" hidden="1" x14ac:dyDescent="0.3">
      <c r="B370" s="13" t="s">
        <v>145</v>
      </c>
      <c r="C370" t="s">
        <v>292</v>
      </c>
      <c r="D370" t="s">
        <v>104</v>
      </c>
    </row>
    <row r="371" spans="2:4" hidden="1" x14ac:dyDescent="0.3">
      <c r="B371" s="37" t="s">
        <v>33</v>
      </c>
      <c r="C371" t="s">
        <v>293</v>
      </c>
      <c r="D371" t="s">
        <v>104</v>
      </c>
    </row>
    <row r="372" spans="2:4" hidden="1" x14ac:dyDescent="0.3">
      <c r="B372" s="37" t="s">
        <v>66</v>
      </c>
      <c r="C372" t="s">
        <v>253</v>
      </c>
      <c r="D372" t="s">
        <v>108</v>
      </c>
    </row>
    <row r="373" spans="2:4" hidden="1" x14ac:dyDescent="0.3">
      <c r="B373" s="37" t="s">
        <v>67</v>
      </c>
      <c r="C373" t="s">
        <v>254</v>
      </c>
      <c r="D373" t="s">
        <v>108</v>
      </c>
    </row>
    <row r="374" spans="2:4" hidden="1" x14ac:dyDescent="0.3">
      <c r="B374" s="37" t="s">
        <v>133</v>
      </c>
      <c r="C374" t="s">
        <v>255</v>
      </c>
      <c r="D374" t="s">
        <v>108</v>
      </c>
    </row>
    <row r="375" spans="2:4" hidden="1" x14ac:dyDescent="0.3">
      <c r="B375" s="37" t="s">
        <v>170</v>
      </c>
      <c r="C375" t="s">
        <v>256</v>
      </c>
      <c r="D375" t="s">
        <v>108</v>
      </c>
    </row>
    <row r="376" spans="2:4" hidden="1" x14ac:dyDescent="0.3">
      <c r="B376" s="37" t="s">
        <v>70</v>
      </c>
      <c r="C376" t="s">
        <v>257</v>
      </c>
      <c r="D376" t="s">
        <v>108</v>
      </c>
    </row>
    <row r="377" spans="2:4" hidden="1" x14ac:dyDescent="0.3">
      <c r="B377" s="37" t="s">
        <v>69</v>
      </c>
      <c r="C377" t="s">
        <v>258</v>
      </c>
      <c r="D377" t="s">
        <v>108</v>
      </c>
    </row>
    <row r="378" spans="2:4" hidden="1" x14ac:dyDescent="0.3">
      <c r="B378" s="37" t="s">
        <v>134</v>
      </c>
      <c r="C378" t="s">
        <v>259</v>
      </c>
      <c r="D378" t="s">
        <v>108</v>
      </c>
    </row>
    <row r="379" spans="2:4" hidden="1" x14ac:dyDescent="0.3">
      <c r="B379" s="37" t="s">
        <v>171</v>
      </c>
      <c r="C379" t="s">
        <v>260</v>
      </c>
      <c r="D379" t="s">
        <v>108</v>
      </c>
    </row>
    <row r="380" spans="2:4" hidden="1" x14ac:dyDescent="0.3">
      <c r="B380" s="37" t="s">
        <v>135</v>
      </c>
      <c r="C380" t="s">
        <v>261</v>
      </c>
      <c r="D380" t="s">
        <v>107</v>
      </c>
    </row>
    <row r="381" spans="2:4" hidden="1" x14ac:dyDescent="0.3">
      <c r="B381" s="37" t="s">
        <v>71</v>
      </c>
      <c r="C381" t="s">
        <v>262</v>
      </c>
      <c r="D381" t="s">
        <v>107</v>
      </c>
    </row>
    <row r="382" spans="2:4" hidden="1" x14ac:dyDescent="0.3">
      <c r="B382" s="37" t="s">
        <v>72</v>
      </c>
      <c r="C382" t="s">
        <v>263</v>
      </c>
      <c r="D382" t="s">
        <v>107</v>
      </c>
    </row>
    <row r="383" spans="2:4" hidden="1" x14ac:dyDescent="0.3">
      <c r="B383" s="37" t="s">
        <v>136</v>
      </c>
      <c r="C383" t="s">
        <v>264</v>
      </c>
      <c r="D383" t="s">
        <v>107</v>
      </c>
    </row>
    <row r="384" spans="2:4" hidden="1" x14ac:dyDescent="0.3">
      <c r="B384" s="37" t="s">
        <v>172</v>
      </c>
      <c r="C384" t="s">
        <v>265</v>
      </c>
      <c r="D384" t="s">
        <v>106</v>
      </c>
    </row>
    <row r="385" spans="2:4" hidden="1" x14ac:dyDescent="0.3">
      <c r="B385" s="37" t="s">
        <v>73</v>
      </c>
      <c r="C385" t="s">
        <v>266</v>
      </c>
      <c r="D385" t="s">
        <v>106</v>
      </c>
    </row>
    <row r="386" spans="2:4" hidden="1" x14ac:dyDescent="0.3">
      <c r="B386" s="37" t="s">
        <v>137</v>
      </c>
      <c r="C386" t="s">
        <v>267</v>
      </c>
      <c r="D386" t="s">
        <v>106</v>
      </c>
    </row>
    <row r="387" spans="2:4" hidden="1" x14ac:dyDescent="0.3">
      <c r="B387" s="37" t="s">
        <v>156</v>
      </c>
      <c r="C387" t="s">
        <v>226</v>
      </c>
      <c r="D387" t="s">
        <v>126</v>
      </c>
    </row>
    <row r="388" spans="2:4" hidden="1" x14ac:dyDescent="0.3">
      <c r="B388" s="37" t="s">
        <v>157</v>
      </c>
      <c r="C388" t="s">
        <v>227</v>
      </c>
      <c r="D388" t="s">
        <v>126</v>
      </c>
    </row>
    <row r="389" spans="2:4" hidden="1" x14ac:dyDescent="0.3">
      <c r="B389" s="37" t="s">
        <v>158</v>
      </c>
      <c r="C389" t="s">
        <v>228</v>
      </c>
      <c r="D389" t="s">
        <v>126</v>
      </c>
    </row>
    <row r="390" spans="2:4" hidden="1" x14ac:dyDescent="0.3">
      <c r="B390" s="37" t="s">
        <v>42</v>
      </c>
      <c r="C390" t="s">
        <v>229</v>
      </c>
      <c r="D390" t="s">
        <v>126</v>
      </c>
    </row>
    <row r="391" spans="2:4" hidden="1" x14ac:dyDescent="0.3">
      <c r="B391" s="37" t="s">
        <v>127</v>
      </c>
      <c r="C391" t="s">
        <v>230</v>
      </c>
      <c r="D391" t="s">
        <v>126</v>
      </c>
    </row>
    <row r="392" spans="2:4" hidden="1" x14ac:dyDescent="0.3">
      <c r="B392" s="37" t="s">
        <v>128</v>
      </c>
      <c r="C392" t="s">
        <v>231</v>
      </c>
      <c r="D392" t="s">
        <v>126</v>
      </c>
    </row>
    <row r="393" spans="2:4" hidden="1" x14ac:dyDescent="0.3">
      <c r="B393" s="37" t="s">
        <v>41</v>
      </c>
      <c r="C393" t="s">
        <v>232</v>
      </c>
      <c r="D393" t="s">
        <v>126</v>
      </c>
    </row>
    <row r="394" spans="2:4" hidden="1" x14ac:dyDescent="0.3">
      <c r="B394" s="37" t="s">
        <v>129</v>
      </c>
      <c r="C394" t="s">
        <v>233</v>
      </c>
      <c r="D394" t="s">
        <v>126</v>
      </c>
    </row>
    <row r="395" spans="2:4" hidden="1" x14ac:dyDescent="0.3">
      <c r="B395" s="37" t="s">
        <v>23</v>
      </c>
      <c r="C395" t="s">
        <v>275</v>
      </c>
      <c r="D395" t="s">
        <v>22</v>
      </c>
    </row>
    <row r="396" spans="2:4" hidden="1" x14ac:dyDescent="0.3">
      <c r="B396" s="37" t="s">
        <v>25</v>
      </c>
      <c r="C396" t="s">
        <v>276</v>
      </c>
      <c r="D396" t="s">
        <v>22</v>
      </c>
    </row>
    <row r="397" spans="2:4" hidden="1" x14ac:dyDescent="0.3">
      <c r="B397" s="37" t="s">
        <v>142</v>
      </c>
      <c r="C397" t="s">
        <v>277</v>
      </c>
      <c r="D397" t="s">
        <v>22</v>
      </c>
    </row>
    <row r="398" spans="2:4" hidden="1" x14ac:dyDescent="0.3">
      <c r="B398" s="37" t="s">
        <v>24</v>
      </c>
      <c r="C398" t="s">
        <v>278</v>
      </c>
      <c r="D398" t="s">
        <v>22</v>
      </c>
    </row>
    <row r="399" spans="2:4" hidden="1" x14ac:dyDescent="0.3">
      <c r="B399" s="13" t="s">
        <v>173</v>
      </c>
      <c r="C399" t="s">
        <v>279</v>
      </c>
      <c r="D399" t="s">
        <v>22</v>
      </c>
    </row>
    <row r="400" spans="2:4" hidden="1" x14ac:dyDescent="0.3">
      <c r="B400" s="37" t="s">
        <v>26</v>
      </c>
      <c r="C400" t="s">
        <v>280</v>
      </c>
      <c r="D400" t="s">
        <v>22</v>
      </c>
    </row>
    <row r="401" spans="2:4" hidden="1" x14ac:dyDescent="0.3">
      <c r="B401" s="37" t="s">
        <v>27</v>
      </c>
      <c r="C401" t="s">
        <v>281</v>
      </c>
      <c r="D401" t="s">
        <v>22</v>
      </c>
    </row>
    <row r="402" spans="2:4" hidden="1" x14ac:dyDescent="0.3">
      <c r="B402" s="37" t="s">
        <v>152</v>
      </c>
      <c r="C402" t="s">
        <v>213</v>
      </c>
      <c r="D402" t="s">
        <v>52</v>
      </c>
    </row>
    <row r="403" spans="2:4" hidden="1" x14ac:dyDescent="0.3">
      <c r="B403" s="37" t="s">
        <v>124</v>
      </c>
      <c r="C403" t="s">
        <v>214</v>
      </c>
      <c r="D403" t="s">
        <v>52</v>
      </c>
    </row>
    <row r="404" spans="2:4" hidden="1" x14ac:dyDescent="0.3">
      <c r="B404" s="37" t="s">
        <v>56</v>
      </c>
      <c r="C404" t="s">
        <v>215</v>
      </c>
      <c r="D404" t="s">
        <v>52</v>
      </c>
    </row>
    <row r="405" spans="2:4" hidden="1" x14ac:dyDescent="0.3">
      <c r="B405" s="37" t="s">
        <v>55</v>
      </c>
      <c r="C405" t="s">
        <v>216</v>
      </c>
      <c r="D405" t="s">
        <v>52</v>
      </c>
    </row>
    <row r="406" spans="2:4" hidden="1" x14ac:dyDescent="0.3">
      <c r="B406" s="37" t="s">
        <v>153</v>
      </c>
      <c r="C406" t="s">
        <v>217</v>
      </c>
      <c r="D406" t="s">
        <v>52</v>
      </c>
    </row>
    <row r="407" spans="2:4" hidden="1" x14ac:dyDescent="0.3">
      <c r="B407" s="37" t="s">
        <v>53</v>
      </c>
      <c r="C407" t="s">
        <v>218</v>
      </c>
      <c r="D407" t="s">
        <v>52</v>
      </c>
    </row>
    <row r="408" spans="2:4" hidden="1" x14ac:dyDescent="0.3">
      <c r="B408" s="37" t="s">
        <v>125</v>
      </c>
      <c r="C408" t="s">
        <v>219</v>
      </c>
      <c r="D408" t="s">
        <v>52</v>
      </c>
    </row>
    <row r="409" spans="2:4" hidden="1" x14ac:dyDescent="0.3">
      <c r="B409" s="37" t="s">
        <v>54</v>
      </c>
      <c r="C409" t="s">
        <v>220</v>
      </c>
      <c r="D409" t="s">
        <v>52</v>
      </c>
    </row>
    <row r="410" spans="2:4" hidden="1" x14ac:dyDescent="0.3">
      <c r="B410" s="39" t="s">
        <v>29</v>
      </c>
      <c r="C410" t="s">
        <v>282</v>
      </c>
      <c r="D410" t="s">
        <v>143</v>
      </c>
    </row>
    <row r="411" spans="2:4" hidden="1" x14ac:dyDescent="0.3">
      <c r="B411" s="37" t="s">
        <v>31</v>
      </c>
      <c r="C411" t="s">
        <v>283</v>
      </c>
      <c r="D411" t="s">
        <v>143</v>
      </c>
    </row>
    <row r="412" spans="2:4" hidden="1" x14ac:dyDescent="0.3">
      <c r="B412" s="37" t="s">
        <v>28</v>
      </c>
      <c r="C412" t="s">
        <v>284</v>
      </c>
      <c r="D412" t="s">
        <v>143</v>
      </c>
    </row>
    <row r="413" spans="2:4" hidden="1" x14ac:dyDescent="0.3">
      <c r="B413" s="37" t="s">
        <v>36</v>
      </c>
      <c r="C413" t="s">
        <v>285</v>
      </c>
      <c r="D413" t="s">
        <v>143</v>
      </c>
    </row>
    <row r="414" spans="2:4" hidden="1" x14ac:dyDescent="0.3">
      <c r="B414" s="37" t="s">
        <v>30</v>
      </c>
      <c r="C414" t="s">
        <v>286</v>
      </c>
      <c r="D414" t="s">
        <v>143</v>
      </c>
    </row>
    <row r="415" spans="2:4" hidden="1" x14ac:dyDescent="0.3">
      <c r="B415" s="13" t="s">
        <v>144</v>
      </c>
      <c r="C415" t="s">
        <v>287</v>
      </c>
      <c r="D415" t="s">
        <v>143</v>
      </c>
    </row>
    <row r="416" spans="2:4" hidden="1" x14ac:dyDescent="0.3">
      <c r="B416" s="39" t="s">
        <v>29</v>
      </c>
      <c r="C416" t="s">
        <v>282</v>
      </c>
      <c r="D416" t="s">
        <v>176</v>
      </c>
    </row>
    <row r="417" spans="2:4" hidden="1" x14ac:dyDescent="0.3">
      <c r="B417" s="37" t="s">
        <v>32</v>
      </c>
      <c r="C417" t="s">
        <v>288</v>
      </c>
      <c r="D417" t="s">
        <v>176</v>
      </c>
    </row>
    <row r="418" spans="2:4" hidden="1" x14ac:dyDescent="0.3">
      <c r="B418" s="37" t="s">
        <v>31</v>
      </c>
      <c r="C418" t="s">
        <v>283</v>
      </c>
      <c r="D418" t="s">
        <v>176</v>
      </c>
    </row>
    <row r="419" spans="2:4" hidden="1" x14ac:dyDescent="0.3">
      <c r="B419" s="37" t="s">
        <v>34</v>
      </c>
      <c r="C419" t="s">
        <v>289</v>
      </c>
      <c r="D419" t="s">
        <v>176</v>
      </c>
    </row>
    <row r="420" spans="2:4" hidden="1" x14ac:dyDescent="0.3">
      <c r="B420" s="37" t="s">
        <v>28</v>
      </c>
      <c r="C420" t="s">
        <v>284</v>
      </c>
      <c r="D420" t="s">
        <v>176</v>
      </c>
    </row>
    <row r="421" spans="2:4" hidden="1" x14ac:dyDescent="0.3">
      <c r="B421" s="37" t="s">
        <v>35</v>
      </c>
      <c r="C421" t="s">
        <v>290</v>
      </c>
      <c r="D421" t="s">
        <v>176</v>
      </c>
    </row>
    <row r="422" spans="2:4" hidden="1" x14ac:dyDescent="0.3">
      <c r="B422" s="37" t="s">
        <v>36</v>
      </c>
      <c r="C422" t="s">
        <v>285</v>
      </c>
      <c r="D422" t="s">
        <v>176</v>
      </c>
    </row>
    <row r="423" spans="2:4" hidden="1" x14ac:dyDescent="0.3">
      <c r="B423" s="37" t="s">
        <v>174</v>
      </c>
      <c r="C423" t="s">
        <v>291</v>
      </c>
      <c r="D423" t="s">
        <v>176</v>
      </c>
    </row>
    <row r="424" spans="2:4" hidden="1" x14ac:dyDescent="0.3">
      <c r="B424" s="37" t="s">
        <v>30</v>
      </c>
      <c r="C424" t="s">
        <v>286</v>
      </c>
      <c r="D424" t="s">
        <v>176</v>
      </c>
    </row>
    <row r="425" spans="2:4" hidden="1" x14ac:dyDescent="0.3">
      <c r="B425" s="13" t="s">
        <v>145</v>
      </c>
      <c r="C425" t="s">
        <v>292</v>
      </c>
      <c r="D425" t="s">
        <v>176</v>
      </c>
    </row>
    <row r="426" spans="2:4" hidden="1" x14ac:dyDescent="0.3">
      <c r="B426" s="13" t="s">
        <v>144</v>
      </c>
      <c r="C426" t="s">
        <v>287</v>
      </c>
      <c r="D426" t="s">
        <v>176</v>
      </c>
    </row>
    <row r="427" spans="2:4" hidden="1" x14ac:dyDescent="0.3">
      <c r="B427" s="37" t="s">
        <v>33</v>
      </c>
      <c r="C427" t="s">
        <v>293</v>
      </c>
      <c r="D427" t="s">
        <v>176</v>
      </c>
    </row>
    <row r="428" spans="2:4" hidden="1" x14ac:dyDescent="0.3">
      <c r="B428" s="37" t="s">
        <v>64</v>
      </c>
      <c r="C428" t="s">
        <v>246</v>
      </c>
      <c r="D428" t="s">
        <v>20</v>
      </c>
    </row>
    <row r="429" spans="2:4" hidden="1" x14ac:dyDescent="0.3">
      <c r="B429" s="37" t="s">
        <v>167</v>
      </c>
      <c r="C429" t="s">
        <v>247</v>
      </c>
      <c r="D429" t="s">
        <v>20</v>
      </c>
    </row>
    <row r="430" spans="2:4" hidden="1" x14ac:dyDescent="0.3">
      <c r="B430" s="37" t="s">
        <v>168</v>
      </c>
      <c r="C430" t="s">
        <v>248</v>
      </c>
      <c r="D430" t="s">
        <v>20</v>
      </c>
    </row>
    <row r="431" spans="2:4" hidden="1" x14ac:dyDescent="0.3">
      <c r="B431" s="37" t="s">
        <v>65</v>
      </c>
      <c r="C431" t="s">
        <v>249</v>
      </c>
      <c r="D431" t="s">
        <v>20</v>
      </c>
    </row>
    <row r="432" spans="2:4" hidden="1" x14ac:dyDescent="0.3">
      <c r="B432" s="37" t="s">
        <v>132</v>
      </c>
      <c r="C432" t="s">
        <v>250</v>
      </c>
      <c r="D432" t="s">
        <v>20</v>
      </c>
    </row>
    <row r="433" spans="2:4" hidden="1" x14ac:dyDescent="0.3">
      <c r="B433" s="37" t="s">
        <v>68</v>
      </c>
      <c r="C433" t="s">
        <v>251</v>
      </c>
      <c r="D433" t="s">
        <v>20</v>
      </c>
    </row>
    <row r="434" spans="2:4" hidden="1" x14ac:dyDescent="0.3">
      <c r="B434" s="37" t="s">
        <v>169</v>
      </c>
      <c r="C434" t="s">
        <v>252</v>
      </c>
      <c r="D434" t="s">
        <v>20</v>
      </c>
    </row>
    <row r="435" spans="2:4" hidden="1" x14ac:dyDescent="0.3">
      <c r="B435" s="37" t="s">
        <v>51</v>
      </c>
      <c r="C435" t="s">
        <v>200</v>
      </c>
      <c r="D435" t="s">
        <v>117</v>
      </c>
    </row>
    <row r="436" spans="2:4" hidden="1" x14ac:dyDescent="0.3">
      <c r="B436" s="37" t="s">
        <v>118</v>
      </c>
      <c r="C436" t="s">
        <v>201</v>
      </c>
      <c r="D436" t="s">
        <v>117</v>
      </c>
    </row>
    <row r="437" spans="2:4" hidden="1" x14ac:dyDescent="0.3">
      <c r="B437" s="37" t="s">
        <v>150</v>
      </c>
      <c r="C437" t="s">
        <v>202</v>
      </c>
      <c r="D437" t="s">
        <v>117</v>
      </c>
    </row>
    <row r="438" spans="2:4" hidden="1" x14ac:dyDescent="0.3">
      <c r="B438" s="37" t="s">
        <v>50</v>
      </c>
      <c r="C438" t="s">
        <v>203</v>
      </c>
      <c r="D438" t="s">
        <v>117</v>
      </c>
    </row>
    <row r="439" spans="2:4" hidden="1" x14ac:dyDescent="0.3">
      <c r="B439" s="37" t="s">
        <v>51</v>
      </c>
      <c r="C439" t="s">
        <v>200</v>
      </c>
      <c r="D439" t="s">
        <v>177</v>
      </c>
    </row>
    <row r="440" spans="2:4" hidden="1" x14ac:dyDescent="0.3">
      <c r="B440" s="37" t="s">
        <v>46</v>
      </c>
      <c r="C440" t="s">
        <v>204</v>
      </c>
      <c r="D440" t="s">
        <v>177</v>
      </c>
    </row>
    <row r="441" spans="2:4" hidden="1" x14ac:dyDescent="0.3">
      <c r="B441" s="37" t="s">
        <v>118</v>
      </c>
      <c r="C441" t="s">
        <v>201</v>
      </c>
      <c r="D441" t="s">
        <v>177</v>
      </c>
    </row>
    <row r="442" spans="2:4" hidden="1" x14ac:dyDescent="0.3">
      <c r="B442" s="37" t="s">
        <v>47</v>
      </c>
      <c r="C442" t="s">
        <v>205</v>
      </c>
      <c r="D442" t="s">
        <v>177</v>
      </c>
    </row>
    <row r="443" spans="2:4" hidden="1" x14ac:dyDescent="0.3">
      <c r="B443" s="37" t="s">
        <v>150</v>
      </c>
      <c r="C443" t="s">
        <v>202</v>
      </c>
      <c r="D443" t="s">
        <v>177</v>
      </c>
    </row>
    <row r="444" spans="2:4" hidden="1" x14ac:dyDescent="0.3">
      <c r="B444" s="37" t="s">
        <v>49</v>
      </c>
      <c r="C444" t="s">
        <v>206</v>
      </c>
      <c r="D444" t="s">
        <v>177</v>
      </c>
    </row>
    <row r="445" spans="2:4" hidden="1" x14ac:dyDescent="0.3">
      <c r="B445" s="37" t="s">
        <v>50</v>
      </c>
      <c r="C445" t="s">
        <v>203</v>
      </c>
      <c r="D445" t="s">
        <v>177</v>
      </c>
    </row>
    <row r="446" spans="2:4" hidden="1" x14ac:dyDescent="0.3">
      <c r="B446" s="37" t="s">
        <v>48</v>
      </c>
      <c r="C446" t="s">
        <v>207</v>
      </c>
      <c r="D446" t="s">
        <v>177</v>
      </c>
    </row>
    <row r="447" spans="2:4" hidden="1" x14ac:dyDescent="0.3">
      <c r="B447" s="37" t="s">
        <v>119</v>
      </c>
      <c r="C447" t="s">
        <v>208</v>
      </c>
      <c r="D447" t="s">
        <v>177</v>
      </c>
    </row>
    <row r="448" spans="2:4" hidden="1" x14ac:dyDescent="0.3">
      <c r="B448" s="37" t="s">
        <v>46</v>
      </c>
      <c r="C448" t="s">
        <v>204</v>
      </c>
      <c r="D448" s="38" t="s">
        <v>105</v>
      </c>
    </row>
    <row r="449" spans="2:4" hidden="1" x14ac:dyDescent="0.3">
      <c r="B449" s="37" t="s">
        <v>47</v>
      </c>
      <c r="C449" t="s">
        <v>205</v>
      </c>
      <c r="D449" s="38" t="s">
        <v>105</v>
      </c>
    </row>
    <row r="450" spans="2:4" hidden="1" x14ac:dyDescent="0.3">
      <c r="B450" s="37" t="s">
        <v>49</v>
      </c>
      <c r="C450" t="s">
        <v>206</v>
      </c>
      <c r="D450" s="38" t="s">
        <v>105</v>
      </c>
    </row>
    <row r="451" spans="2:4" hidden="1" x14ac:dyDescent="0.3">
      <c r="B451" s="37" t="s">
        <v>48</v>
      </c>
      <c r="C451" t="s">
        <v>207</v>
      </c>
      <c r="D451" s="38" t="s">
        <v>105</v>
      </c>
    </row>
    <row r="452" spans="2:4" hidden="1" x14ac:dyDescent="0.3">
      <c r="B452" s="37" t="s">
        <v>119</v>
      </c>
      <c r="C452" t="s">
        <v>208</v>
      </c>
      <c r="D452" s="38" t="s">
        <v>105</v>
      </c>
    </row>
    <row r="453" spans="2:4" hidden="1" x14ac:dyDescent="0.3">
      <c r="B453" s="37" t="s">
        <v>151</v>
      </c>
      <c r="C453" t="s">
        <v>209</v>
      </c>
      <c r="D453" t="s">
        <v>120</v>
      </c>
    </row>
    <row r="454" spans="2:4" hidden="1" x14ac:dyDescent="0.3">
      <c r="B454" s="37" t="s">
        <v>121</v>
      </c>
      <c r="C454" t="s">
        <v>210</v>
      </c>
      <c r="D454" t="s">
        <v>120</v>
      </c>
    </row>
    <row r="455" spans="2:4" hidden="1" x14ac:dyDescent="0.3">
      <c r="B455" s="37" t="s">
        <v>122</v>
      </c>
      <c r="C455" t="s">
        <v>211</v>
      </c>
      <c r="D455" t="s">
        <v>120</v>
      </c>
    </row>
    <row r="456" spans="2:4" hidden="1" x14ac:dyDescent="0.3">
      <c r="B456" s="37" t="s">
        <v>123</v>
      </c>
      <c r="C456" t="s">
        <v>212</v>
      </c>
      <c r="D456" t="s">
        <v>120</v>
      </c>
    </row>
    <row r="457" spans="2:4" hidden="1" x14ac:dyDescent="0.3">
      <c r="B457" s="37" t="s">
        <v>152</v>
      </c>
      <c r="C457" t="s">
        <v>213</v>
      </c>
      <c r="D457" t="s">
        <v>17</v>
      </c>
    </row>
    <row r="458" spans="2:4" hidden="1" x14ac:dyDescent="0.3">
      <c r="B458" s="37" t="s">
        <v>59</v>
      </c>
      <c r="C458" t="s">
        <v>221</v>
      </c>
      <c r="D458" t="s">
        <v>17</v>
      </c>
    </row>
    <row r="459" spans="2:4" hidden="1" x14ac:dyDescent="0.3">
      <c r="B459" s="37" t="s">
        <v>124</v>
      </c>
      <c r="C459" t="s">
        <v>214</v>
      </c>
      <c r="D459" t="s">
        <v>17</v>
      </c>
    </row>
    <row r="460" spans="2:4" hidden="1" x14ac:dyDescent="0.3">
      <c r="B460" s="37" t="s">
        <v>58</v>
      </c>
      <c r="C460" t="s">
        <v>222</v>
      </c>
      <c r="D460" t="s">
        <v>17</v>
      </c>
    </row>
    <row r="461" spans="2:4" hidden="1" x14ac:dyDescent="0.3">
      <c r="B461" s="37" t="s">
        <v>56</v>
      </c>
      <c r="C461" t="s">
        <v>215</v>
      </c>
      <c r="D461" t="s">
        <v>17</v>
      </c>
    </row>
    <row r="462" spans="2:4" hidden="1" x14ac:dyDescent="0.3">
      <c r="B462" s="37" t="s">
        <v>154</v>
      </c>
      <c r="C462" t="s">
        <v>223</v>
      </c>
      <c r="D462" t="s">
        <v>17</v>
      </c>
    </row>
    <row r="463" spans="2:4" hidden="1" x14ac:dyDescent="0.3">
      <c r="B463" s="37" t="s">
        <v>55</v>
      </c>
      <c r="C463" t="s">
        <v>216</v>
      </c>
      <c r="D463" t="s">
        <v>17</v>
      </c>
    </row>
    <row r="464" spans="2:4" hidden="1" x14ac:dyDescent="0.3">
      <c r="B464" s="37" t="s">
        <v>155</v>
      </c>
      <c r="C464" t="s">
        <v>224</v>
      </c>
      <c r="D464" t="s">
        <v>17</v>
      </c>
    </row>
    <row r="465" spans="2:4" hidden="1" x14ac:dyDescent="0.3">
      <c r="B465" s="37" t="s">
        <v>153</v>
      </c>
      <c r="C465" t="s">
        <v>217</v>
      </c>
      <c r="D465" t="s">
        <v>17</v>
      </c>
    </row>
    <row r="466" spans="2:4" hidden="1" x14ac:dyDescent="0.3">
      <c r="B466" s="37" t="s">
        <v>60</v>
      </c>
      <c r="C466" t="s">
        <v>225</v>
      </c>
      <c r="D466" t="s">
        <v>17</v>
      </c>
    </row>
    <row r="467" spans="2:4" hidden="1" x14ac:dyDescent="0.3">
      <c r="B467" s="37" t="s">
        <v>53</v>
      </c>
      <c r="C467" t="s">
        <v>218</v>
      </c>
      <c r="D467" t="s">
        <v>17</v>
      </c>
    </row>
    <row r="468" spans="2:4" hidden="1" x14ac:dyDescent="0.3">
      <c r="B468" s="37" t="s">
        <v>125</v>
      </c>
      <c r="C468" t="s">
        <v>219</v>
      </c>
      <c r="D468" t="s">
        <v>17</v>
      </c>
    </row>
    <row r="469" spans="2:4" hidden="1" x14ac:dyDescent="0.3">
      <c r="B469" s="37" t="s">
        <v>54</v>
      </c>
      <c r="C469" t="s">
        <v>220</v>
      </c>
      <c r="D469" t="s">
        <v>17</v>
      </c>
    </row>
    <row r="470" spans="2:4" hidden="1" x14ac:dyDescent="0.3">
      <c r="B470" s="37" t="s">
        <v>131</v>
      </c>
      <c r="C470" t="s">
        <v>234</v>
      </c>
      <c r="D470" t="s">
        <v>130</v>
      </c>
    </row>
    <row r="471" spans="2:4" hidden="1" x14ac:dyDescent="0.3">
      <c r="B471" s="37" t="s">
        <v>159</v>
      </c>
      <c r="C471" t="s">
        <v>235</v>
      </c>
      <c r="D471" t="s">
        <v>130</v>
      </c>
    </row>
    <row r="472" spans="2:4" hidden="1" x14ac:dyDescent="0.3">
      <c r="B472" s="37" t="s">
        <v>160</v>
      </c>
      <c r="C472" t="s">
        <v>236</v>
      </c>
      <c r="D472" t="s">
        <v>130</v>
      </c>
    </row>
    <row r="473" spans="2:4" hidden="1" x14ac:dyDescent="0.3">
      <c r="B473" s="37" t="s">
        <v>161</v>
      </c>
      <c r="C473" t="s">
        <v>237</v>
      </c>
      <c r="D473" t="s">
        <v>130</v>
      </c>
    </row>
    <row r="474" spans="2:4" hidden="1" x14ac:dyDescent="0.3">
      <c r="B474" s="37" t="s">
        <v>162</v>
      </c>
      <c r="C474" t="s">
        <v>238</v>
      </c>
      <c r="D474" t="s">
        <v>130</v>
      </c>
    </row>
    <row r="475" spans="2:4" hidden="1" x14ac:dyDescent="0.3">
      <c r="B475" s="39" t="s">
        <v>163</v>
      </c>
      <c r="C475" t="s">
        <v>239</v>
      </c>
      <c r="D475" t="s">
        <v>130</v>
      </c>
    </row>
    <row r="476" spans="2:4" hidden="1" x14ac:dyDescent="0.3">
      <c r="B476" s="39" t="s">
        <v>164</v>
      </c>
      <c r="C476" t="s">
        <v>240</v>
      </c>
      <c r="D476" t="s">
        <v>130</v>
      </c>
    </row>
    <row r="477" spans="2:4" hidden="1" x14ac:dyDescent="0.3">
      <c r="B477" s="37" t="s">
        <v>43</v>
      </c>
      <c r="C477" t="s">
        <v>241</v>
      </c>
      <c r="D477" t="s">
        <v>130</v>
      </c>
    </row>
    <row r="478" spans="2:4" hidden="1" x14ac:dyDescent="0.3">
      <c r="B478" s="39" t="s">
        <v>165</v>
      </c>
      <c r="C478" t="s">
        <v>242</v>
      </c>
      <c r="D478" t="s">
        <v>130</v>
      </c>
    </row>
    <row r="479" spans="2:4" hidden="1" x14ac:dyDescent="0.3">
      <c r="B479" s="39" t="s">
        <v>166</v>
      </c>
      <c r="C479" t="s">
        <v>243</v>
      </c>
      <c r="D479" t="s">
        <v>130</v>
      </c>
    </row>
    <row r="480" spans="2:4" hidden="1" x14ac:dyDescent="0.3">
      <c r="B480" s="37" t="s">
        <v>44</v>
      </c>
      <c r="C480" t="s">
        <v>244</v>
      </c>
      <c r="D480" t="s">
        <v>130</v>
      </c>
    </row>
    <row r="481" spans="2:4" hidden="1" x14ac:dyDescent="0.3">
      <c r="B481" s="39" t="s">
        <v>45</v>
      </c>
      <c r="C481" t="s">
        <v>245</v>
      </c>
      <c r="D481" t="s">
        <v>130</v>
      </c>
    </row>
    <row r="482" spans="2:4" hidden="1" x14ac:dyDescent="0.3">
      <c r="B482" s="37" t="s">
        <v>59</v>
      </c>
      <c r="C482" t="s">
        <v>221</v>
      </c>
      <c r="D482" t="s">
        <v>57</v>
      </c>
    </row>
    <row r="483" spans="2:4" hidden="1" x14ac:dyDescent="0.3">
      <c r="B483" s="37" t="s">
        <v>58</v>
      </c>
      <c r="C483" t="s">
        <v>222</v>
      </c>
      <c r="D483" t="s">
        <v>57</v>
      </c>
    </row>
    <row r="484" spans="2:4" hidden="1" x14ac:dyDescent="0.3">
      <c r="B484" s="37" t="s">
        <v>154</v>
      </c>
      <c r="C484" t="s">
        <v>223</v>
      </c>
      <c r="D484" t="s">
        <v>57</v>
      </c>
    </row>
    <row r="485" spans="2:4" hidden="1" x14ac:dyDescent="0.3">
      <c r="B485" s="37" t="s">
        <v>155</v>
      </c>
      <c r="C485" t="s">
        <v>224</v>
      </c>
      <c r="D485" t="s">
        <v>57</v>
      </c>
    </row>
    <row r="486" spans="2:4" hidden="1" x14ac:dyDescent="0.3">
      <c r="B486" s="37" t="s">
        <v>60</v>
      </c>
      <c r="C486" t="s">
        <v>225</v>
      </c>
      <c r="D486" t="s">
        <v>57</v>
      </c>
    </row>
  </sheetData>
  <mergeCells count="36">
    <mergeCell ref="AL52:AO52"/>
    <mergeCell ref="H43:M43"/>
    <mergeCell ref="N43:S43"/>
    <mergeCell ref="T43:Y43"/>
    <mergeCell ref="Z43:AE43"/>
    <mergeCell ref="AF43:AK43"/>
    <mergeCell ref="AL43:AO43"/>
    <mergeCell ref="H52:M52"/>
    <mergeCell ref="N52:S52"/>
    <mergeCell ref="T52:Y52"/>
    <mergeCell ref="Z52:AE52"/>
    <mergeCell ref="AF52:AK52"/>
    <mergeCell ref="AL35:AO35"/>
    <mergeCell ref="H26:M26"/>
    <mergeCell ref="N26:S26"/>
    <mergeCell ref="T26:Y26"/>
    <mergeCell ref="Z26:AE26"/>
    <mergeCell ref="AF26:AK26"/>
    <mergeCell ref="AL26:AO26"/>
    <mergeCell ref="H35:M35"/>
    <mergeCell ref="N35:S35"/>
    <mergeCell ref="T35:Y35"/>
    <mergeCell ref="Z35:AE35"/>
    <mergeCell ref="AF35:AK35"/>
    <mergeCell ref="AL18:AO18"/>
    <mergeCell ref="H10:M10"/>
    <mergeCell ref="N10:S10"/>
    <mergeCell ref="T10:Y10"/>
    <mergeCell ref="Z10:AE10"/>
    <mergeCell ref="AF10:AK10"/>
    <mergeCell ref="AL10:AO10"/>
    <mergeCell ref="H18:M18"/>
    <mergeCell ref="N18:S18"/>
    <mergeCell ref="T18:Y18"/>
    <mergeCell ref="Z18:AE18"/>
    <mergeCell ref="AF18:AK18"/>
  </mergeCells>
  <dataValidations count="3">
    <dataValidation type="list" allowBlank="1" showInputMessage="1" showErrorMessage="1" sqref="S13:S17 Y46:Y51 S55:S60 AK46:AK51 Y38:Y42 S46:S51 AK38:AK42 Y29:Y34 S38:S42 AK29:AK34 Y21:Y25 S29:S34 AK21:AK25 Y13:Y17 AK13:AK17 S21:S25 M55:M60 M46:M51 M38:M42 M29:M34 Y55:Y60 AE46:AE51 AE38:AE42 AE29:AE34 AE21:AE25 AE13:AE17 AE55:AE60" xr:uid="{BF62D6D8-9F11-4474-A8A7-55D96CBF82BD}">
      <formula1>$C$72:$C$76</formula1>
    </dataValidation>
    <dataValidation type="list" allowBlank="1" showInputMessage="1" showErrorMessage="1" sqref="T21:T25 T55:T60 T13:T17 T38:T42 T29:T34 T46:T51" xr:uid="{F0B3A8F9-E82E-43B0-846A-F9642F135227}">
      <formula1>$C$85:$C$87</formula1>
    </dataValidation>
    <dataValidation type="list" allowBlank="1" showInputMessage="1" showErrorMessage="1" sqref="C21:C25 C29:C34 C38:C42 C46:C51 C55:C60 C13:C19" xr:uid="{84599661-7BAC-4368-A30C-C6CA4343FB84}">
      <formula1>INDIRECT(D13)</formula1>
    </dataValidation>
  </dataValidations>
  <hyperlinks>
    <hyperlink ref="B216" r:id="rId1" xr:uid="{189CACFB-8F25-4341-9157-908B2A48E667}"/>
    <hyperlink ref="B165" r:id="rId2" xr:uid="{98EBAB8A-2B48-457C-9CB0-6106E3FE84EC}"/>
    <hyperlink ref="B163" r:id="rId3" xr:uid="{4BF33E3E-E2B0-422F-8DDD-601C8710971E}"/>
    <hyperlink ref="B162" r:id="rId4" xr:uid="{4176148F-A8E8-487B-AF90-DA830EF5CD74}"/>
    <hyperlink ref="B159" r:id="rId5" xr:uid="{101BCF6B-7395-4B61-998F-154ADDE2004C}"/>
    <hyperlink ref="B160" r:id="rId6" xr:uid="{BBD3326C-5843-4A62-B1DB-252C5678D4B8}"/>
    <hyperlink ref="B103" r:id="rId7" xr:uid="{27908FB9-D98F-4990-8100-00D10138A5CB}"/>
    <hyperlink ref="B84" r:id="rId8" xr:uid="{9524F9E6-407A-4B88-A84E-9B015DC86C5B}"/>
    <hyperlink ref="B83" r:id="rId9" xr:uid="{352C43B6-0014-4D3B-9561-B21A60C582F8}"/>
    <hyperlink ref="B81" r:id="rId10" xr:uid="{D188F243-FF5B-4F74-8AA0-6616CCDAE1B9}"/>
    <hyperlink ref="B82" r:id="rId11" xr:uid="{B50023F8-CF03-4AF3-AB6D-5EFD2E7BF140}"/>
    <hyperlink ref="B85" r:id="rId12" xr:uid="{8CCC39A8-B401-4CE3-BCCD-0EF6223163B8}"/>
    <hyperlink ref="B86" r:id="rId13" xr:uid="{6B6C8110-923E-4290-ADEB-6F8A03045673}"/>
    <hyperlink ref="B80" r:id="rId14" xr:uid="{107C9803-015F-404E-9011-EC6B3E7F143B}"/>
    <hyperlink ref="B91" r:id="rId15" xr:uid="{EBCE73B5-F2C7-4DF6-B44F-F4895D6F9578}"/>
    <hyperlink ref="B89" r:id="rId16" xr:uid="{45F78307-74E0-400B-8F94-A2942C696EA7}"/>
    <hyperlink ref="B90" r:id="rId17" xr:uid="{346B9284-1D09-45C3-BDFB-B58EFFDE4974}"/>
    <hyperlink ref="B92" r:id="rId18" xr:uid="{8C3A76A3-0452-4B64-BE41-F6ED5727DB5D}"/>
    <hyperlink ref="B95" r:id="rId19" xr:uid="{DBB54BE2-998F-4749-9B28-FCB5030F152A}"/>
    <hyperlink ref="B96" r:id="rId20" xr:uid="{F612E04D-6A58-4566-8107-FB0BE4C80F7E}"/>
    <hyperlink ref="B98" r:id="rId21" xr:uid="{8255F6CF-6A16-404D-A00B-406E090B4B9C}"/>
    <hyperlink ref="B97" r:id="rId22" xr:uid="{17E7AABB-41DA-4CC2-935B-9F89C8C2F7DE}"/>
    <hyperlink ref="B99" r:id="rId23" xr:uid="{23CCA2B2-963F-4E94-9ACD-FD47DF35592B}"/>
    <hyperlink ref="B100" r:id="rId24" xr:uid="{24B1491B-8A1E-4531-B497-6C795F0FB23B}"/>
    <hyperlink ref="B101" r:id="rId25" xr:uid="{F35B98A1-33AC-47FF-9177-7957A7115BB2}"/>
    <hyperlink ref="B102" r:id="rId26" xr:uid="{9C28DF5C-36FD-43CE-B3DA-14936EC2DCBA}"/>
    <hyperlink ref="B105" r:id="rId27" xr:uid="{3B6B3BBF-1DD0-4085-A9AD-59CB98AC8176}"/>
    <hyperlink ref="B104" r:id="rId28" xr:uid="{5BD6625D-26C5-4534-8C04-935305B27CA3}"/>
    <hyperlink ref="B114" r:id="rId29" xr:uid="{F453AE64-4E50-4148-BA38-1B250B0EDDFE}"/>
    <hyperlink ref="B117" r:id="rId30" xr:uid="{142667B1-A416-47F1-A522-9D9F99D65A87}"/>
    <hyperlink ref="B118" r:id="rId31" xr:uid="{958649A2-C885-485F-A0DC-206CD6EC871B}"/>
    <hyperlink ref="B116" r:id="rId32" xr:uid="{1F7994CB-8DC6-43E6-A717-DDF1EFF01F0D}"/>
    <hyperlink ref="B115" r:id="rId33" xr:uid="{BA5AEE74-1210-4855-9AC6-B4B011D3559E}"/>
    <hyperlink ref="B110" r:id="rId34" xr:uid="{4780A3B3-A4E4-4B18-94EB-8DB5068BB759}"/>
    <hyperlink ref="B111" r:id="rId35" xr:uid="{ED9A333D-F913-4D81-82ED-55469A6FAC81}"/>
    <hyperlink ref="B109" r:id="rId36" xr:uid="{9DF10311-147A-4C5E-90B2-2AF672E6DB0D}"/>
    <hyperlink ref="B108" r:id="rId37" xr:uid="{393111C2-ABFF-451A-BA07-B4845E0B4AD7}"/>
    <hyperlink ref="B145" r:id="rId38" xr:uid="{C00BAACF-F3B0-4547-A12E-C9D11BAC3FB3}"/>
    <hyperlink ref="B144" r:id="rId39" xr:uid="{E61ED071-B2A5-41FC-8D71-9E2C86174CFF}"/>
    <hyperlink ref="B147" r:id="rId40" xr:uid="{660398D4-9EDD-4D92-BE5A-96B21FB893E0}"/>
    <hyperlink ref="B150" r:id="rId41" xr:uid="{88DF82C1-B034-43BD-9B3C-63DAA233E56F}"/>
    <hyperlink ref="B157" r:id="rId42" xr:uid="{B63AFFF9-1E0D-428D-84AE-C3CB3D912818}"/>
    <hyperlink ref="B154" r:id="rId43" xr:uid="{6917FC68-FCBF-41DF-BB32-2D2537F12B10}"/>
    <hyperlink ref="B155" r:id="rId44" xr:uid="{33342B3A-1CFA-4D28-9582-108D5248972B}"/>
    <hyperlink ref="B156" r:id="rId45" xr:uid="{6337F217-1B55-467C-8ED2-398BDF179DF1}"/>
    <hyperlink ref="B164" r:id="rId46" xr:uid="{19AF8DEF-1EA4-4539-A639-94379EC29B91}"/>
    <hyperlink ref="B158" r:id="rId47" xr:uid="{1F261D44-E6F3-4372-8327-E4F391D4C68C}"/>
    <hyperlink ref="B161" r:id="rId48" xr:uid="{CDA95CDC-7CE5-4BA7-9BCF-1533A4A540C1}"/>
    <hyperlink ref="B148" r:id="rId49" xr:uid="{4754FA76-04D1-4C74-A8BF-730AB8619F04}"/>
    <hyperlink ref="B146" r:id="rId50" xr:uid="{525EEFC4-871D-4377-BD7E-332ACD3324F9}"/>
    <hyperlink ref="B122" r:id="rId51" xr:uid="{F4B37BF0-A20D-4AED-B2B2-F0FDB1CBFAEA}"/>
    <hyperlink ref="B121" r:id="rId52" xr:uid="{C6ED1932-3EBF-49BC-B0C0-FB37BE835919}"/>
    <hyperlink ref="B123" r:id="rId53" xr:uid="{42FAEAD2-524C-4341-AB09-CF377807411B}"/>
    <hyperlink ref="B149" r:id="rId54" xr:uid="{6B90E5E9-8332-4B65-915A-DECEE4AD8CB0}"/>
    <hyperlink ref="B124" r:id="rId55" xr:uid="{DC8DB06E-1BA0-4FAA-A5C2-732CF17FCD82}"/>
    <hyperlink ref="B151" r:id="rId56" xr:uid="{B00303BB-3ABD-45DA-AA84-F4F42BDB1A53}"/>
    <hyperlink ref="B168" r:id="rId57" xr:uid="{3F41EE05-9646-49EC-87F9-116C9915C0C9}"/>
    <hyperlink ref="B173" r:id="rId58" xr:uid="{956DFC3E-BC55-4452-9DB3-3E01550D211B}"/>
    <hyperlink ref="B174" r:id="rId59" xr:uid="{74E4CB7D-1A04-42AE-8262-DC3BE38807A7}"/>
    <hyperlink ref="B170" r:id="rId60" xr:uid="{61D4452A-547B-4ED6-BFA4-C5B7D583A7AE}"/>
    <hyperlink ref="B179" r:id="rId61" xr:uid="{9977BD3A-2B9D-4F9C-8D1D-FF34D7D267C3}"/>
    <hyperlink ref="B169" r:id="rId62" xr:uid="{922A917C-9D43-4967-8B28-5F9F8A5C6AA7}"/>
    <hyperlink ref="B180" r:id="rId63" xr:uid="{9C6E9CB2-B5D6-4DE3-A701-F3BDE80B80E9}"/>
    <hyperlink ref="B187" r:id="rId64" xr:uid="{62552D09-0567-42B8-89DA-90657796A1C5}"/>
    <hyperlink ref="B183" r:id="rId65" xr:uid="{E9B92504-A010-4085-86D6-1774615183D8}"/>
    <hyperlink ref="B181" r:id="rId66" xr:uid="{05E4B069-7927-40BC-8E29-CB61993D1588}"/>
    <hyperlink ref="B182" r:id="rId67" xr:uid="{557F1665-4915-4412-A2BD-044C205BACA6}"/>
    <hyperlink ref="B171" r:id="rId68" xr:uid="{CD48DE40-5569-42BE-9381-573EB10D3853}"/>
    <hyperlink ref="B172" r:id="rId69" xr:uid="{A6395CB5-B374-4B87-85E9-417B0C1622FE}"/>
    <hyperlink ref="B177" r:id="rId70" xr:uid="{030C8E98-014F-4442-A299-95651D25243C}"/>
    <hyperlink ref="B178" r:id="rId71" xr:uid="{260DD155-8FC0-4AF4-8EE3-FCBE34CF2E0B}"/>
    <hyperlink ref="B188" r:id="rId72" xr:uid="{1FEAE59F-EB00-40F6-8C7B-DDC70BD8814A}"/>
    <hyperlink ref="B189" r:id="rId73" xr:uid="{73E7DFA5-9C2E-4302-9E77-521190C646B0}"/>
    <hyperlink ref="B190" r:id="rId74" xr:uid="{38EE1F5B-9FD2-4AD9-A177-035E44A3DFDC}"/>
    <hyperlink ref="B184" r:id="rId75" xr:uid="{72067DD0-2299-470B-9E15-BD97B17AE3FD}"/>
    <hyperlink ref="B194" r:id="rId76" xr:uid="{C6EEA78A-9F6F-4C7C-8F0E-07D2AC95AA3D}"/>
    <hyperlink ref="B193" r:id="rId77" xr:uid="{CA60674F-F5B7-4FFC-9992-FBCE5401A694}"/>
    <hyperlink ref="B195" r:id="rId78" xr:uid="{BC2C0B9A-7324-400B-8B86-B48175E8C5E6}"/>
    <hyperlink ref="B207" r:id="rId79" xr:uid="{2A7352A4-1176-41D5-82FB-8DA38B74CDC8}"/>
    <hyperlink ref="B210" r:id="rId80" xr:uid="{F0748149-AE97-4FCD-A8A5-D4BF1DC22E59}"/>
    <hyperlink ref="B208" r:id="rId81" xr:uid="{6FC1DE6F-AFB3-47D0-992F-13C6F5B1515F}"/>
    <hyperlink ref="B220" r:id="rId82" xr:uid="{33E0DBDD-D9C2-4C67-B3D1-F9073B5F44EC}"/>
    <hyperlink ref="B217" r:id="rId83" xr:uid="{0ED1B18F-EDF4-4397-8B8B-DDD7AD467912}"/>
    <hyperlink ref="B224" r:id="rId84" xr:uid="{C4186B33-CA03-48A0-8864-368CB2335F7C}"/>
    <hyperlink ref="B229" r:id="rId85" xr:uid="{9548D4BE-71C7-48DF-98BC-7A33464F8C45}"/>
    <hyperlink ref="B212" r:id="rId86" xr:uid="{9003207D-367D-4B91-8820-EE55521D4CC8}"/>
    <hyperlink ref="B213" r:id="rId87" xr:uid="{D693B246-6A13-49E0-8A6D-F34A9D037092}"/>
    <hyperlink ref="B218" r:id="rId88" xr:uid="{BA52D0ED-F908-47FE-AD30-B9C42833657C}"/>
    <hyperlink ref="B219" r:id="rId89" xr:uid="{D466F4AA-3B57-448C-B552-D538148BE05E}"/>
    <hyperlink ref="B227" r:id="rId90" xr:uid="{059CC85E-EB8E-4CBE-958A-B86E26ABDF19}"/>
    <hyperlink ref="B209" r:id="rId91" xr:uid="{69F75FC0-C338-491C-ABF5-0AA83FB6F575}"/>
    <hyperlink ref="B199" r:id="rId92" xr:uid="{712B55EF-87AA-4C70-9935-5BBC747B9F9B}"/>
    <hyperlink ref="B198" r:id="rId93" xr:uid="{9C144FE3-1A9A-403C-B065-3EE8425E91DB}"/>
    <hyperlink ref="B202" r:id="rId94" xr:uid="{FC138A56-8C49-444F-BE84-089C4A1C0750}"/>
    <hyperlink ref="B200" r:id="rId95" xr:uid="{30959393-9356-4FFB-94F9-B6956EDF1C8B}"/>
    <hyperlink ref="B201" r:id="rId96" xr:uid="{58AF3B97-9E83-4C06-8C14-884ACC751D04}"/>
    <hyperlink ref="B203" r:id="rId97" xr:uid="{5901E131-A690-4604-B50E-A6AD12DDA2A3}"/>
    <hyperlink ref="B204" r:id="rId98" xr:uid="{FE62B5CF-33FF-4DC8-A806-01DD2CAD5112}"/>
    <hyperlink ref="B129" r:id="rId99" xr:uid="{81A53930-6739-4565-A955-C8A8621A2828}"/>
    <hyperlink ref="B130" r:id="rId100" xr:uid="{E03536B9-4490-48F8-A18F-8E21D96F64FD}"/>
    <hyperlink ref="B225" r:id="rId101" xr:uid="{1E14591F-0D12-442E-8B75-C2FA606CB507}"/>
    <hyperlink ref="B226" r:id="rId102" xr:uid="{962EA11E-62B4-4318-BD76-BC37251B0D8D}"/>
    <hyperlink ref="B211" r:id="rId103" xr:uid="{C1A65F52-47A0-462A-B643-0AB434B143F5}"/>
    <hyperlink ref="B228" r:id="rId104" xr:uid="{C85E5BDC-B1EE-4DB0-8DFC-44D352766959}"/>
    <hyperlink ref="B221" r:id="rId105" xr:uid="{4E0D1A01-2018-4E72-BE28-F9F2E3C2742D}"/>
    <hyperlink ref="B132" r:id="rId106" xr:uid="{E8522C9E-5600-4D8C-92BB-E78AE1E59288}"/>
    <hyperlink ref="B133" r:id="rId107" xr:uid="{ED8DE06A-4DF7-49BC-9B7A-7C9687214F15}"/>
    <hyperlink ref="B134" r:id="rId108" xr:uid="{5064C2CC-4CB3-48EE-AB6A-9974DCCA2E2A}"/>
    <hyperlink ref="B127" r:id="rId109" xr:uid="{122BAB24-6EE6-41B9-9F48-8AB497708798}"/>
    <hyperlink ref="B131" r:id="rId110" xr:uid="{16DFEFA3-DDAA-4E6B-B729-F0BA4B20E4F9}"/>
    <hyperlink ref="B141" r:id="rId111" xr:uid="{1E9E5F16-EA18-4B6F-BC96-5A4D6A062ABA}"/>
    <hyperlink ref="B137" r:id="rId112" xr:uid="{7D5758A0-17C0-4161-956A-85F15FB154DA}"/>
    <hyperlink ref="B138" r:id="rId113" xr:uid="{C90E1527-8F66-40FC-B0CB-6505AA38AB9B}"/>
    <hyperlink ref="B139" r:id="rId114" xr:uid="{2956EF45-9DA9-435B-96E7-CD0D23D7EE8F}"/>
    <hyperlink ref="B140" r:id="rId115" xr:uid="{C09D79D3-C2AE-465D-A858-706BBDF48165}"/>
    <hyperlink ref="B128" r:id="rId116" xr:uid="{223A2E7E-435E-41FC-B6D9-1489E73B095D}"/>
    <hyperlink ref="B237" r:id="rId117" xr:uid="{FECC44A2-D8C9-49DD-9C68-6D67CC787655}"/>
    <hyperlink ref="B239" r:id="rId118" xr:uid="{52A7578F-8238-4DEB-8E9B-57D5953E2AA5}"/>
    <hyperlink ref="B243" r:id="rId119" xr:uid="{E9872EDE-7C52-44F0-95E2-FEE6197BFD08}"/>
    <hyperlink ref="B244" r:id="rId120" xr:uid="{1DAB6A21-F3AC-4BE7-9021-458875CB80F8}"/>
    <hyperlink ref="B245" r:id="rId121" xr:uid="{0919E0BC-5EBF-46C1-8CF5-06728A6FAA8A}"/>
    <hyperlink ref="B233" r:id="rId122" xr:uid="{A0C2E916-2F5C-415C-AE6F-C2C5225C515A}"/>
    <hyperlink ref="B241" r:id="rId123" xr:uid="{573DA8C6-D4D7-4940-B28D-C1A60AD91560}"/>
    <hyperlink ref="B242" r:id="rId124" xr:uid="{DA273CC5-1F4B-4C37-AD94-E67FAB81254C}"/>
    <hyperlink ref="B234" r:id="rId125" xr:uid="{F0661CDC-1AAA-4B9C-A9F7-4D7C148B4FD3}"/>
    <hyperlink ref="B236" r:id="rId126" xr:uid="{084EE867-4704-4F6E-A6B1-A3275489396C}"/>
    <hyperlink ref="B238" r:id="rId127" xr:uid="{8F2B3F9A-5C9C-43E7-AC97-D089514DBB97}"/>
    <hyperlink ref="B240" r:id="rId128" xr:uid="{D4D2C47D-4434-4DA1-A4C9-17B40EF1554A}"/>
    <hyperlink ref="B235" r:id="rId129" xr:uid="{37271418-26BF-4153-A2FC-562C8526FE46}"/>
    <hyperlink ref="B247" r:id="rId130" xr:uid="{34655CE7-79FE-4A07-A594-4E2F69D88BEC}"/>
    <hyperlink ref="B255" r:id="rId131" xr:uid="{8F9D982E-9346-4124-924F-E22365450ACC}"/>
    <hyperlink ref="B249" r:id="rId132" xr:uid="{A33C2F6E-9A02-46EF-849E-3A867EA39F40}"/>
    <hyperlink ref="B251" r:id="rId133" xr:uid="{6C1FDE29-DE11-4E77-AC61-FE5D0554B459}"/>
    <hyperlink ref="B253" r:id="rId134" xr:uid="{E2C00663-1772-4346-B1D9-9C7D11743446}"/>
    <hyperlink ref="B257" r:id="rId135" xr:uid="{73347B41-1885-4CAE-8311-DD24A0B93F7A}"/>
    <hyperlink ref="B248" r:id="rId136" xr:uid="{B25A91F7-378E-432D-A73E-1F9303991DB7}"/>
    <hyperlink ref="B258" r:id="rId137" xr:uid="{9E977DBB-9877-4D2D-A721-6ED400881F29}"/>
    <hyperlink ref="B254" r:id="rId138" xr:uid="{C72BA2FC-063E-4D4D-A5A5-DB64E6A0EDF3}"/>
    <hyperlink ref="B250" r:id="rId139" xr:uid="{A4B0F28C-57AF-4DB6-89E3-C583A936184C}"/>
    <hyperlink ref="B252" r:id="rId140" xr:uid="{D7719268-D59A-4045-A30F-457172053CD1}"/>
    <hyperlink ref="B256" r:id="rId141" xr:uid="{1DDF07B2-978A-4010-B7AC-D85F62309EF4}"/>
    <hyperlink ref="B269" r:id="rId142" xr:uid="{A9EBCB53-7134-4E1F-AF2D-A0935409F68F}"/>
    <hyperlink ref="B273" r:id="rId143" xr:uid="{EBD05A9B-51B7-495D-AFAA-CAB364B7D788}"/>
    <hyperlink ref="B277" r:id="rId144" xr:uid="{9BC1BB49-DD59-4EF2-93D4-BCB3804ED7ED}"/>
    <hyperlink ref="B278" r:id="rId145" xr:uid="{F5E558C0-F6A4-47FB-8B5D-AD572F3C1B0B}"/>
    <hyperlink ref="B279" r:id="rId146" xr:uid="{6B29C553-9B30-4DA6-B1C7-9DCE60B4FBDD}"/>
    <hyperlink ref="B261" r:id="rId147" xr:uid="{D6217986-5460-4494-818A-6994FC919F3F}"/>
    <hyperlink ref="B275" r:id="rId148" xr:uid="{43577672-67B3-4BEE-8CB0-8BA7784733B0}"/>
    <hyperlink ref="B276" r:id="rId149" xr:uid="{AB3BB87A-4A86-44AB-9912-A66B356B66E3}"/>
    <hyperlink ref="B263" r:id="rId150" xr:uid="{594ED111-4BD2-42A4-916C-A67D87583E91}"/>
    <hyperlink ref="B267" r:id="rId151" xr:uid="{6843E790-8348-43DD-A64D-D9DED8F00862}"/>
    <hyperlink ref="B271" r:id="rId152" xr:uid="{EE203D3C-0E23-4626-A93B-329510B2F438}"/>
    <hyperlink ref="B274" r:id="rId153" xr:uid="{0EAE5E38-11F9-4FDA-B852-A46BA4693837}"/>
    <hyperlink ref="B265" r:id="rId154" xr:uid="{BEB08782-D01E-4EFA-9EA7-AC6A1BFE4C57}"/>
    <hyperlink ref="B262" r:id="rId155" xr:uid="{925CD4F6-7254-4708-A22E-AB5B4C9AC0E7}"/>
    <hyperlink ref="B260" r:id="rId156" xr:uid="{43880E2B-E48D-4C4F-994F-C9AEBAB07423}"/>
    <hyperlink ref="B268" r:id="rId157" xr:uid="{CC0B6560-7FA4-4760-AE02-1A669A70A8E4}"/>
    <hyperlink ref="B264" r:id="rId158" xr:uid="{0011AAED-E32A-484B-A79B-4D781694E1E1}"/>
    <hyperlink ref="B266" r:id="rId159" xr:uid="{D0679789-E5E3-4D3F-93D5-0F4E26F7C2EB}"/>
    <hyperlink ref="B270" r:id="rId160" xr:uid="{67795C61-1858-4A79-8918-C88384BE65EF}"/>
    <hyperlink ref="B272" r:id="rId161" xr:uid="{CDD0372C-68F7-44AB-88AF-5E5C367811F6}"/>
    <hyperlink ref="B283" r:id="rId162" xr:uid="{2BF28FBD-E2EC-49CA-8B4D-466C7B686523}"/>
    <hyperlink ref="B289" r:id="rId163" xr:uid="{BE83E0F1-9838-466D-BCB9-EDC5F4D3B366}"/>
    <hyperlink ref="B290" r:id="rId164" xr:uid="{041DC594-B19D-42F4-9313-6D9C9DD1AC89}"/>
    <hyperlink ref="B287" r:id="rId165" xr:uid="{2BCA0FA9-EAC3-41AA-BB5D-0BA4829FE8B7}"/>
    <hyperlink ref="B285" r:id="rId166" xr:uid="{21C2A8CA-CF5C-4C5F-874F-5BE3DA473BCD}"/>
    <hyperlink ref="B286" r:id="rId167" xr:uid="{B09B233C-8450-46F2-8DB5-4C2199843743}"/>
    <hyperlink ref="B288" r:id="rId168" xr:uid="{8FB744CA-CA77-4AE8-9AC1-E39C27BF779F}"/>
    <hyperlink ref="B284" r:id="rId169" xr:uid="{239E770B-1768-4188-958D-1C97EE397E00}"/>
    <hyperlink ref="B282" r:id="rId170" xr:uid="{1274D650-125E-47A5-A534-064CF680E4B9}"/>
    <hyperlink ref="C216" r:id="rId171" xr:uid="{1DE3F2CF-735A-4B47-843A-212374B24EB7}"/>
    <hyperlink ref="C165" r:id="rId172" xr:uid="{DFF8A608-1CDB-4651-AA3F-06CAF8DE9949}"/>
    <hyperlink ref="C163" r:id="rId173" xr:uid="{2463969E-BD50-4128-9BEF-BF39A5334074}"/>
    <hyperlink ref="C162" r:id="rId174" xr:uid="{21A934FD-2E9A-4B85-BD9B-4070330A7FE7}"/>
    <hyperlink ref="C159" r:id="rId175" xr:uid="{450107D6-93AA-4251-AEAC-1D2F0F51946B}"/>
    <hyperlink ref="C160" r:id="rId176" xr:uid="{E7010A26-BC74-4111-ACA9-2C3D88EE6A29}"/>
    <hyperlink ref="C103" r:id="rId177" xr:uid="{88831133-2B01-4B2F-8866-B8721D82D4A2}"/>
    <hyperlink ref="C84" r:id="rId178" xr:uid="{2EBF086D-E5D7-4330-8C3D-AD3CADEBEB08}"/>
    <hyperlink ref="C247" r:id="rId179" xr:uid="{F4FAF071-F4B5-4B51-8669-038C7A0A8E5B}"/>
  </hyperlinks>
  <pageMargins left="0.7" right="0.7" top="0.75" bottom="0.75" header="0.3" footer="0.3"/>
  <pageSetup scale="34" orientation="landscape" horizontalDpi="4294967295" verticalDpi="4294967295" r:id="rId180"/>
  <drawing r:id="rId181"/>
  <tableParts count="24"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88"/>
  <sheetViews>
    <sheetView showGridLines="0" workbookViewId="0">
      <selection activeCell="B8" sqref="B8"/>
    </sheetView>
  </sheetViews>
  <sheetFormatPr defaultRowHeight="14.4" x14ac:dyDescent="0.3"/>
  <cols>
    <col min="1" max="1" width="24.5546875" bestFit="1" customWidth="1"/>
    <col min="2" max="2" width="35.88671875" customWidth="1"/>
    <col min="3" max="3" width="38.88671875" bestFit="1" customWidth="1"/>
    <col min="4" max="4" width="36" hidden="1" customWidth="1"/>
    <col min="5" max="5" width="32.109375" hidden="1" customWidth="1"/>
    <col min="6" max="6" width="25.33203125" bestFit="1" customWidth="1"/>
    <col min="7" max="7" width="18.44140625" bestFit="1" customWidth="1"/>
    <col min="8" max="8" width="40.44140625" customWidth="1"/>
    <col min="9" max="9" width="8.88671875" customWidth="1"/>
    <col min="10" max="10" width="7.5546875" bestFit="1" customWidth="1"/>
    <col min="11" max="11" width="9" bestFit="1" customWidth="1"/>
    <col min="12" max="12" width="11.33203125" bestFit="1" customWidth="1"/>
    <col min="13" max="13" width="7.5546875" bestFit="1" customWidth="1"/>
    <col min="14" max="14" width="40.6640625" customWidth="1"/>
    <col min="15" max="15" width="4.6640625" bestFit="1" customWidth="1"/>
    <col min="16" max="16" width="7.5546875" bestFit="1" customWidth="1"/>
    <col min="17" max="17" width="9" bestFit="1" customWidth="1"/>
    <col min="18" max="18" width="11.33203125" bestFit="1" customWidth="1"/>
    <col min="19" max="19" width="7.5546875" bestFit="1" customWidth="1"/>
    <col min="20" max="20" width="38.88671875" customWidth="1"/>
    <col min="21" max="21" width="6.88671875" customWidth="1"/>
    <col min="22" max="22" width="7.5546875" bestFit="1" customWidth="1"/>
    <col min="23" max="23" width="9" bestFit="1" customWidth="1"/>
    <col min="24" max="24" width="11.33203125" bestFit="1" customWidth="1"/>
    <col min="25" max="25" width="7.5546875" bestFit="1" customWidth="1"/>
    <col min="26" max="26" width="39.5546875" customWidth="1"/>
    <col min="27" max="27" width="4.6640625" bestFit="1" customWidth="1"/>
    <col min="28" max="28" width="7.5546875" bestFit="1" customWidth="1"/>
    <col min="29" max="29" width="9" bestFit="1" customWidth="1"/>
    <col min="30" max="30" width="11.33203125" bestFit="1" customWidth="1"/>
    <col min="31" max="31" width="7.5546875" bestFit="1" customWidth="1"/>
    <col min="32" max="32" width="39.109375" customWidth="1"/>
    <col min="33" max="33" width="4.6640625" bestFit="1" customWidth="1"/>
    <col min="34" max="34" width="7.5546875" bestFit="1" customWidth="1"/>
    <col min="35" max="36" width="17.6640625" bestFit="1" customWidth="1"/>
    <col min="37" max="37" width="15.109375" bestFit="1" customWidth="1"/>
    <col min="38" max="38" width="17.6640625" bestFit="1" customWidth="1"/>
  </cols>
  <sheetData>
    <row r="1" spans="1:35" ht="18.600000000000001" thickBot="1" x14ac:dyDescent="0.4">
      <c r="C1" s="31" t="s">
        <v>87</v>
      </c>
      <c r="D1" s="41"/>
      <c r="E1" s="24"/>
      <c r="F1" s="29" t="s">
        <v>97</v>
      </c>
      <c r="G1" s="30" t="s">
        <v>100</v>
      </c>
      <c r="H1" s="32" t="s">
        <v>89</v>
      </c>
      <c r="I1" s="8" t="s">
        <v>92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4"/>
      <c r="U1" s="19" t="s">
        <v>93</v>
      </c>
      <c r="V1" s="18"/>
      <c r="W1" s="20"/>
      <c r="X1" s="20"/>
      <c r="Y1" s="20"/>
      <c r="Z1" s="20"/>
      <c r="AA1" s="16"/>
      <c r="AB1" s="16"/>
      <c r="AC1" s="16"/>
      <c r="AD1" s="16"/>
      <c r="AE1" s="16"/>
      <c r="AF1" s="16"/>
      <c r="AG1" s="12"/>
      <c r="AH1" s="1"/>
    </row>
    <row r="2" spans="1:35" ht="18.600000000000001" thickBot="1" x14ac:dyDescent="0.4">
      <c r="F2" s="25" t="s">
        <v>95</v>
      </c>
      <c r="G2" s="27" t="s">
        <v>98</v>
      </c>
      <c r="H2" s="33" t="s">
        <v>90</v>
      </c>
      <c r="I2" s="58" t="s">
        <v>84</v>
      </c>
      <c r="J2" s="3"/>
      <c r="K2" s="3"/>
      <c r="L2" s="3"/>
      <c r="M2" s="3"/>
      <c r="N2" s="3"/>
      <c r="O2" s="3"/>
      <c r="P2" s="3"/>
      <c r="Q2" s="3"/>
      <c r="R2" s="3"/>
      <c r="S2" s="3"/>
      <c r="T2" s="2"/>
      <c r="U2" s="22" t="s">
        <v>94</v>
      </c>
      <c r="V2" s="23"/>
      <c r="W2" s="21"/>
      <c r="X2" s="21"/>
      <c r="Y2" s="21"/>
      <c r="Z2" s="7"/>
      <c r="AA2" s="4"/>
      <c r="AB2" s="4"/>
      <c r="AC2" s="4"/>
    </row>
    <row r="3" spans="1:35" ht="18.600000000000001" thickBot="1" x14ac:dyDescent="0.35">
      <c r="C3" t="s">
        <v>0</v>
      </c>
      <c r="F3" s="26" t="s">
        <v>96</v>
      </c>
      <c r="G3" s="28" t="s">
        <v>99</v>
      </c>
      <c r="H3" s="34" t="s">
        <v>91</v>
      </c>
      <c r="I3" s="58" t="s">
        <v>83</v>
      </c>
      <c r="J3" s="3"/>
      <c r="K3" s="3"/>
      <c r="L3" s="3"/>
      <c r="M3" s="3"/>
      <c r="N3" s="3"/>
      <c r="O3" s="3"/>
      <c r="P3" s="3"/>
      <c r="Q3" s="3"/>
      <c r="R3" s="3"/>
      <c r="S3" s="3"/>
      <c r="T3" s="2"/>
      <c r="AA3" s="4"/>
      <c r="AB3" s="4"/>
      <c r="AC3" s="4"/>
    </row>
    <row r="4" spans="1:35" ht="15" thickBot="1" x14ac:dyDescent="0.35">
      <c r="G4" t="s">
        <v>0</v>
      </c>
      <c r="I4" s="59" t="s">
        <v>82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1"/>
      <c r="U4" s="4"/>
      <c r="V4" s="4"/>
      <c r="W4" s="4"/>
      <c r="X4" s="4"/>
      <c r="Y4" s="4"/>
      <c r="Z4" s="4"/>
      <c r="AA4" s="4"/>
      <c r="AB4" s="4"/>
      <c r="AC4" s="4"/>
    </row>
    <row r="7" spans="1:35" ht="15" thickBot="1" x14ac:dyDescent="0.35"/>
    <row r="8" spans="1:35" ht="18.600000000000001" thickBot="1" x14ac:dyDescent="0.35">
      <c r="G8" s="5" t="s">
        <v>101</v>
      </c>
      <c r="H8" s="166" t="s">
        <v>1</v>
      </c>
      <c r="I8" s="167"/>
      <c r="J8" s="167"/>
      <c r="K8" s="167"/>
      <c r="L8" s="167"/>
      <c r="M8" s="168"/>
      <c r="N8" s="169" t="s">
        <v>2</v>
      </c>
      <c r="O8" s="170"/>
      <c r="P8" s="170"/>
      <c r="Q8" s="170"/>
      <c r="R8" s="170"/>
      <c r="S8" s="171"/>
      <c r="T8" s="163" t="s">
        <v>3</v>
      </c>
      <c r="U8" s="164"/>
      <c r="V8" s="164"/>
      <c r="W8" s="164"/>
      <c r="X8" s="164"/>
      <c r="Y8" s="165"/>
      <c r="Z8" s="172" t="s">
        <v>4</v>
      </c>
      <c r="AA8" s="173"/>
      <c r="AB8" s="173"/>
      <c r="AC8" s="173"/>
      <c r="AD8" s="173"/>
      <c r="AE8" s="174"/>
      <c r="AF8" s="175" t="s">
        <v>5</v>
      </c>
      <c r="AG8" s="176"/>
      <c r="AH8" s="176"/>
      <c r="AI8" s="177"/>
    </row>
    <row r="9" spans="1:35" ht="15" thickBot="1" x14ac:dyDescent="0.35">
      <c r="B9" s="37"/>
      <c r="C9" s="37" t="s">
        <v>16</v>
      </c>
      <c r="D9" s="37"/>
      <c r="E9" s="37"/>
      <c r="F9" s="37"/>
      <c r="G9" s="76" t="s">
        <v>102</v>
      </c>
      <c r="H9" s="64" t="s">
        <v>88</v>
      </c>
      <c r="I9" s="65" t="s">
        <v>6</v>
      </c>
      <c r="J9" s="66" t="s">
        <v>7</v>
      </c>
      <c r="K9" s="67" t="s">
        <v>8</v>
      </c>
      <c r="L9" s="67" t="s">
        <v>9</v>
      </c>
      <c r="M9" s="68" t="s">
        <v>10</v>
      </c>
      <c r="N9" s="69" t="s">
        <v>88</v>
      </c>
      <c r="O9" s="69" t="s">
        <v>6</v>
      </c>
      <c r="P9" s="66" t="s">
        <v>7</v>
      </c>
      <c r="Q9" s="67" t="s">
        <v>8</v>
      </c>
      <c r="R9" s="67" t="s">
        <v>9</v>
      </c>
      <c r="S9" s="68" t="s">
        <v>10</v>
      </c>
      <c r="T9" s="69" t="s">
        <v>88</v>
      </c>
      <c r="U9" s="69" t="s">
        <v>6</v>
      </c>
      <c r="V9" s="66" t="s">
        <v>7</v>
      </c>
      <c r="W9" s="67" t="s">
        <v>8</v>
      </c>
      <c r="X9" s="67" t="s">
        <v>9</v>
      </c>
      <c r="Y9" s="68" t="s">
        <v>10</v>
      </c>
      <c r="Z9" s="69" t="s">
        <v>88</v>
      </c>
      <c r="AA9" s="69" t="s">
        <v>6</v>
      </c>
      <c r="AB9" s="66" t="s">
        <v>7</v>
      </c>
      <c r="AC9" s="67" t="s">
        <v>8</v>
      </c>
      <c r="AD9" s="67" t="s">
        <v>9</v>
      </c>
      <c r="AE9" s="68" t="s">
        <v>10</v>
      </c>
      <c r="AF9" s="69" t="s">
        <v>88</v>
      </c>
      <c r="AG9" s="69" t="s">
        <v>6</v>
      </c>
      <c r="AH9" s="66" t="s">
        <v>7</v>
      </c>
      <c r="AI9" s="70" t="s">
        <v>8</v>
      </c>
    </row>
    <row r="10" spans="1:35" ht="15" thickBot="1" x14ac:dyDescent="0.35">
      <c r="B10" s="95" t="s">
        <v>345</v>
      </c>
      <c r="C10" s="99" t="s">
        <v>85</v>
      </c>
      <c r="D10" s="94"/>
      <c r="E10" s="94"/>
      <c r="F10" s="99" t="s">
        <v>358</v>
      </c>
      <c r="G10" s="99" t="s">
        <v>359</v>
      </c>
      <c r="H10" s="67" t="s">
        <v>85</v>
      </c>
      <c r="I10" s="71"/>
      <c r="J10" s="71" t="s">
        <v>0</v>
      </c>
      <c r="K10" s="71"/>
      <c r="L10" s="71"/>
      <c r="M10" s="72"/>
      <c r="N10" s="64" t="s">
        <v>85</v>
      </c>
      <c r="O10" s="71"/>
      <c r="P10" s="71"/>
      <c r="Q10" s="71"/>
      <c r="R10" s="71"/>
      <c r="S10" s="72"/>
      <c r="T10" s="64" t="s">
        <v>85</v>
      </c>
      <c r="U10" s="71"/>
      <c r="V10" s="71"/>
      <c r="W10" s="71"/>
      <c r="X10" s="71"/>
      <c r="Y10" s="72"/>
      <c r="Z10" s="64" t="s">
        <v>85</v>
      </c>
      <c r="AA10" s="71"/>
      <c r="AB10" s="71"/>
      <c r="AC10" s="71"/>
      <c r="AD10" s="71"/>
      <c r="AE10" s="71"/>
      <c r="AF10" s="64" t="s">
        <v>85</v>
      </c>
      <c r="AG10" s="71"/>
      <c r="AH10" s="71"/>
      <c r="AI10" s="72"/>
    </row>
    <row r="11" spans="1:35" ht="15" thickBot="1" x14ac:dyDescent="0.35">
      <c r="B11" s="109" t="s">
        <v>143</v>
      </c>
      <c r="C11" s="142"/>
      <c r="D11" s="138" t="str">
        <f t="array" ref="D11">INDEX(Table_Name28[Name List],MATCH(B11,Table_Name28[Category],0))</f>
        <v>Incline_Push[Exercise]</v>
      </c>
      <c r="E11" s="139" t="e">
        <f t="array" ref="E11">INDEX(Links49[Link],MATCH(C11,Links49[Exercise],0))</f>
        <v>#N/A</v>
      </c>
      <c r="F11" s="145" t="e">
        <f t="shared" ref="F11:F16" si="0">HYPERLINK(E11,"Video")</f>
        <v>#N/A</v>
      </c>
      <c r="G11" s="148"/>
      <c r="H11" s="79">
        <f t="shared" ref="H11:H16" si="1">C11</f>
        <v>0</v>
      </c>
      <c r="I11" s="75">
        <v>2</v>
      </c>
      <c r="J11" s="75">
        <f>MROUND(((G11)*0.75),2.5)</f>
        <v>0</v>
      </c>
      <c r="K11" s="75" t="s">
        <v>11</v>
      </c>
      <c r="L11" s="75"/>
      <c r="M11" s="76"/>
      <c r="N11" s="74">
        <f t="shared" ref="N11:N16" si="2">C11</f>
        <v>0</v>
      </c>
      <c r="O11" s="75">
        <f>I11+(M38)</f>
        <v>2</v>
      </c>
      <c r="P11" s="75">
        <f t="shared" ref="P11:P16" si="3">MROUND((J11*1.05),2.5)</f>
        <v>0</v>
      </c>
      <c r="Q11" s="75" t="s">
        <v>11</v>
      </c>
      <c r="R11" s="75"/>
      <c r="S11" s="111"/>
      <c r="T11" s="57">
        <f t="shared" ref="T11:T16" si="4">C11</f>
        <v>0</v>
      </c>
      <c r="U11" s="75">
        <f>O11+(S38)</f>
        <v>2</v>
      </c>
      <c r="V11" s="75">
        <f t="shared" ref="V11:V16" si="5">MROUND((J11*1.075),2.5)</f>
        <v>0</v>
      </c>
      <c r="W11" s="75" t="s">
        <v>12</v>
      </c>
      <c r="X11" s="75"/>
      <c r="Y11" s="111"/>
      <c r="Z11" s="74">
        <f t="shared" ref="Z11:Z16" si="6">C11</f>
        <v>0</v>
      </c>
      <c r="AA11" s="75">
        <f>U11+(Y38)</f>
        <v>2</v>
      </c>
      <c r="AB11" s="75">
        <f t="shared" ref="AB11:AB16" si="7">MROUND((J11*1.1),2.5)</f>
        <v>0</v>
      </c>
      <c r="AC11" s="75" t="s">
        <v>13</v>
      </c>
      <c r="AD11" s="75"/>
      <c r="AE11" s="111"/>
      <c r="AF11" s="74">
        <f t="shared" ref="AF11:AF16" si="8">C11</f>
        <v>0</v>
      </c>
      <c r="AG11" s="75">
        <v>2</v>
      </c>
      <c r="AH11" s="78">
        <f>J11</f>
        <v>0</v>
      </c>
      <c r="AI11" s="76" t="s">
        <v>14</v>
      </c>
    </row>
    <row r="12" spans="1:35" ht="15" thickBot="1" x14ac:dyDescent="0.35">
      <c r="A12" s="62" t="s">
        <v>355</v>
      </c>
      <c r="B12" s="140" t="s">
        <v>37</v>
      </c>
      <c r="C12" s="143"/>
      <c r="D12" s="129" t="str">
        <f t="array" ref="D12">INDEX(Table_Name28[Name List],MATCH(B12,Table_Name28[Category],0))</f>
        <v>Chest_Isolation[Exercise]</v>
      </c>
      <c r="E12" s="112" t="e">
        <f t="array" ref="E12">INDEX(Links49[Link],MATCH(C12,Links49[Exercise],0))</f>
        <v>#N/A</v>
      </c>
      <c r="F12" s="146" t="e">
        <f t="shared" si="0"/>
        <v>#N/A</v>
      </c>
      <c r="G12" s="149"/>
      <c r="H12" s="133">
        <f t="shared" si="1"/>
        <v>0</v>
      </c>
      <c r="I12" s="114">
        <v>2</v>
      </c>
      <c r="J12" s="114">
        <f>MROUND(((G12)*0.75),2.5)</f>
        <v>0</v>
      </c>
      <c r="K12" s="114" t="s">
        <v>11</v>
      </c>
      <c r="L12" s="114"/>
      <c r="M12" s="115"/>
      <c r="N12" s="113">
        <f t="shared" si="2"/>
        <v>0</v>
      </c>
      <c r="O12" s="114">
        <f>I12+(M41)</f>
        <v>2</v>
      </c>
      <c r="P12" s="114">
        <f t="shared" si="3"/>
        <v>0</v>
      </c>
      <c r="Q12" s="114" t="s">
        <v>11</v>
      </c>
      <c r="R12" s="114"/>
      <c r="S12" s="116"/>
      <c r="T12" s="117">
        <f t="shared" si="4"/>
        <v>0</v>
      </c>
      <c r="U12" s="114">
        <f>O12+(S41)</f>
        <v>2</v>
      </c>
      <c r="V12" s="114">
        <f t="shared" si="5"/>
        <v>0</v>
      </c>
      <c r="W12" s="114" t="s">
        <v>12</v>
      </c>
      <c r="X12" s="114"/>
      <c r="Y12" s="116"/>
      <c r="Z12" s="113">
        <f t="shared" si="6"/>
        <v>0</v>
      </c>
      <c r="AA12" s="114">
        <f>U12+(Y41)</f>
        <v>2</v>
      </c>
      <c r="AB12" s="114">
        <f t="shared" si="7"/>
        <v>0</v>
      </c>
      <c r="AC12" s="114" t="s">
        <v>13</v>
      </c>
      <c r="AD12" s="114"/>
      <c r="AE12" s="118"/>
      <c r="AF12" s="79">
        <f t="shared" si="8"/>
        <v>0</v>
      </c>
      <c r="AG12" s="75">
        <v>2</v>
      </c>
      <c r="AH12" s="78">
        <f t="shared" ref="AH12:AH16" si="9">J12</f>
        <v>0</v>
      </c>
      <c r="AI12" s="76" t="s">
        <v>14</v>
      </c>
    </row>
    <row r="13" spans="1:35" ht="15" thickBot="1" x14ac:dyDescent="0.35">
      <c r="A13" s="62" t="s">
        <v>356</v>
      </c>
      <c r="B13" s="141" t="s">
        <v>22</v>
      </c>
      <c r="C13" s="144"/>
      <c r="D13" s="130" t="str">
        <f t="array" ref="D13">INDEX(Table_Name28[Name List],MATCH(B13,Table_Name28[Category],0))</f>
        <v>Horizontal_Push[Exercise]</v>
      </c>
      <c r="E13" s="119" t="e">
        <f t="array" ref="E13">INDEX(Links49[Link],MATCH(C13,Links49[Exercise],0))</f>
        <v>#N/A</v>
      </c>
      <c r="F13" s="147" t="e">
        <f t="shared" ref="F13" si="10">HYPERLINK(E13,"Video")</f>
        <v>#N/A</v>
      </c>
      <c r="G13" s="150"/>
      <c r="H13" s="137">
        <f t="shared" ref="H13" si="11">C13</f>
        <v>0</v>
      </c>
      <c r="I13" s="121">
        <v>2</v>
      </c>
      <c r="J13" s="121">
        <f>MROUND(((G13)*0.6),2.5)</f>
        <v>0</v>
      </c>
      <c r="K13" s="121" t="s">
        <v>11</v>
      </c>
      <c r="L13" s="121" t="s">
        <v>0</v>
      </c>
      <c r="M13" s="122"/>
      <c r="N13" s="120">
        <f t="shared" ref="N13" si="12">C13</f>
        <v>0</v>
      </c>
      <c r="O13" s="121">
        <f>I12+(M41)</f>
        <v>2</v>
      </c>
      <c r="P13" s="121">
        <f t="shared" si="3"/>
        <v>0</v>
      </c>
      <c r="Q13" s="121" t="s">
        <v>11</v>
      </c>
      <c r="R13" s="121"/>
      <c r="S13" s="123"/>
      <c r="T13" s="124">
        <f t="shared" ref="T13" si="13">C13</f>
        <v>0</v>
      </c>
      <c r="U13" s="121">
        <f>O12+(S41)</f>
        <v>2</v>
      </c>
      <c r="V13" s="121">
        <f t="shared" si="5"/>
        <v>0</v>
      </c>
      <c r="W13" s="121" t="s">
        <v>12</v>
      </c>
      <c r="X13" s="121"/>
      <c r="Y13" s="123"/>
      <c r="Z13" s="120">
        <f t="shared" ref="Z13" si="14">C13</f>
        <v>0</v>
      </c>
      <c r="AA13" s="121">
        <f>U12+(Y41)</f>
        <v>2</v>
      </c>
      <c r="AB13" s="121">
        <f t="shared" si="7"/>
        <v>0</v>
      </c>
      <c r="AC13" s="121" t="s">
        <v>13</v>
      </c>
      <c r="AD13" s="121"/>
      <c r="AE13" s="125"/>
      <c r="AF13" s="79"/>
      <c r="AG13" s="75"/>
      <c r="AH13" s="78"/>
      <c r="AI13" s="76"/>
    </row>
    <row r="14" spans="1:35" ht="15" thickBot="1" x14ac:dyDescent="0.35">
      <c r="B14" s="96" t="s">
        <v>22</v>
      </c>
      <c r="C14" s="100"/>
      <c r="D14" s="92" t="str">
        <f t="array" ref="D14">INDEX(Table_Name28[Name List],MATCH(B14,Table_Name28[Category],0))</f>
        <v>Horizontal_Push[Exercise]</v>
      </c>
      <c r="E14" s="93" t="e">
        <f t="array" ref="E14">INDEX(Links49[Link],MATCH(C14,Links49[Exercise],0))</f>
        <v>#N/A</v>
      </c>
      <c r="F14" s="103" t="e">
        <f t="shared" si="0"/>
        <v>#N/A</v>
      </c>
      <c r="G14" s="106"/>
      <c r="H14" s="79">
        <f t="shared" si="1"/>
        <v>0</v>
      </c>
      <c r="I14" s="75">
        <v>2</v>
      </c>
      <c r="J14" s="75">
        <f>MROUND(((G14)*0.75),2.5)</f>
        <v>0</v>
      </c>
      <c r="K14" s="75" t="s">
        <v>11</v>
      </c>
      <c r="L14" s="75" t="s">
        <v>0</v>
      </c>
      <c r="M14" s="76"/>
      <c r="N14" s="74">
        <f t="shared" si="2"/>
        <v>0</v>
      </c>
      <c r="O14" s="75">
        <f>I14+(M41)</f>
        <v>2</v>
      </c>
      <c r="P14" s="75">
        <f t="shared" si="3"/>
        <v>0</v>
      </c>
      <c r="Q14" s="75" t="s">
        <v>11</v>
      </c>
      <c r="R14" s="75"/>
      <c r="S14" s="126"/>
      <c r="T14" s="57">
        <f t="shared" si="4"/>
        <v>0</v>
      </c>
      <c r="U14" s="75">
        <f>O14+(S41)</f>
        <v>2</v>
      </c>
      <c r="V14" s="75">
        <f t="shared" si="5"/>
        <v>0</v>
      </c>
      <c r="W14" s="75" t="s">
        <v>12</v>
      </c>
      <c r="X14" s="75"/>
      <c r="Y14" s="126"/>
      <c r="Z14" s="74">
        <f t="shared" si="6"/>
        <v>0</v>
      </c>
      <c r="AA14" s="75">
        <f>U14+(Y41)</f>
        <v>2</v>
      </c>
      <c r="AB14" s="75">
        <f t="shared" si="7"/>
        <v>0</v>
      </c>
      <c r="AC14" s="75" t="s">
        <v>13</v>
      </c>
      <c r="AD14" s="75"/>
      <c r="AE14" s="126"/>
      <c r="AF14" s="74">
        <f t="shared" si="8"/>
        <v>0</v>
      </c>
      <c r="AG14" s="75">
        <v>2</v>
      </c>
      <c r="AH14" s="78">
        <f t="shared" si="9"/>
        <v>0</v>
      </c>
      <c r="AI14" s="76" t="s">
        <v>14</v>
      </c>
    </row>
    <row r="15" spans="1:35" ht="15" thickBot="1" x14ac:dyDescent="0.35">
      <c r="B15" s="97" t="s">
        <v>340</v>
      </c>
      <c r="C15" s="101"/>
      <c r="D15" s="87" t="str">
        <f t="array" ref="D15">INDEX(Table_Name28[Name List],MATCH(B15,Table_Name28[Category],0))</f>
        <v>Rear_or_Side_Delts[Exercise]</v>
      </c>
      <c r="E15" s="73" t="e">
        <f t="array" ref="E15">INDEX(Links49[Link],MATCH(C15,Links49[Exercise],0))</f>
        <v>#N/A</v>
      </c>
      <c r="F15" s="104" t="e">
        <f t="shared" si="0"/>
        <v>#N/A</v>
      </c>
      <c r="G15" s="107"/>
      <c r="H15" s="79">
        <f t="shared" si="1"/>
        <v>0</v>
      </c>
      <c r="I15" s="75">
        <v>2</v>
      </c>
      <c r="J15" s="75">
        <f>MROUND(((G15)*0.75),2.5)</f>
        <v>0</v>
      </c>
      <c r="K15" s="75" t="s">
        <v>11</v>
      </c>
      <c r="L15" s="75"/>
      <c r="M15" s="76"/>
      <c r="N15" s="79">
        <f t="shared" si="2"/>
        <v>0</v>
      </c>
      <c r="O15" s="75">
        <f>I15+(M32)</f>
        <v>2</v>
      </c>
      <c r="P15" s="75">
        <f t="shared" si="3"/>
        <v>0</v>
      </c>
      <c r="Q15" s="75" t="s">
        <v>11</v>
      </c>
      <c r="R15" s="75"/>
      <c r="S15" s="77"/>
      <c r="T15" s="57">
        <f t="shared" si="4"/>
        <v>0</v>
      </c>
      <c r="U15" s="75">
        <f>O15+(S32)</f>
        <v>2</v>
      </c>
      <c r="V15" s="75">
        <f t="shared" si="5"/>
        <v>0</v>
      </c>
      <c r="W15" s="75" t="s">
        <v>12</v>
      </c>
      <c r="X15" s="75"/>
      <c r="Y15" s="77"/>
      <c r="Z15" s="74">
        <f t="shared" si="6"/>
        <v>0</v>
      </c>
      <c r="AA15" s="75">
        <f>U15+(Y32)</f>
        <v>2</v>
      </c>
      <c r="AB15" s="75">
        <f t="shared" si="7"/>
        <v>0</v>
      </c>
      <c r="AC15" s="75" t="s">
        <v>13</v>
      </c>
      <c r="AD15" s="75"/>
      <c r="AE15" s="77"/>
      <c r="AF15" s="74">
        <f t="shared" si="8"/>
        <v>0</v>
      </c>
      <c r="AG15" s="75">
        <v>2</v>
      </c>
      <c r="AH15" s="78">
        <f t="shared" si="9"/>
        <v>0</v>
      </c>
      <c r="AI15" s="76" t="s">
        <v>14</v>
      </c>
    </row>
    <row r="16" spans="1:35" ht="15" thickBot="1" x14ac:dyDescent="0.35">
      <c r="B16" s="98" t="s">
        <v>18</v>
      </c>
      <c r="C16" s="102"/>
      <c r="D16" s="89" t="str">
        <f t="array" ref="D16">INDEX(Table_Name28[Name List],MATCH(B16,Table_Name28[Category],0))</f>
        <v>Biceps[Exercise]</v>
      </c>
      <c r="E16" s="80" t="e">
        <f t="array" ref="E16">INDEX(Links49[Link],MATCH(C16,Links49[Exercise],0))</f>
        <v>#N/A</v>
      </c>
      <c r="F16" s="105" t="e">
        <f t="shared" si="0"/>
        <v>#N/A</v>
      </c>
      <c r="G16" s="108"/>
      <c r="H16" s="91">
        <f t="shared" si="1"/>
        <v>0</v>
      </c>
      <c r="I16" s="82">
        <v>2</v>
      </c>
      <c r="J16" s="82">
        <f>MROUND(((G16)*0.75),2.5)</f>
        <v>0</v>
      </c>
      <c r="K16" s="82" t="s">
        <v>11</v>
      </c>
      <c r="L16" s="82"/>
      <c r="M16" s="63"/>
      <c r="N16" s="81">
        <f t="shared" si="2"/>
        <v>0</v>
      </c>
      <c r="O16" s="82">
        <f>I16+(M31)</f>
        <v>2</v>
      </c>
      <c r="P16" s="82">
        <f t="shared" si="3"/>
        <v>0</v>
      </c>
      <c r="Q16" s="82" t="s">
        <v>11</v>
      </c>
      <c r="R16" s="82"/>
      <c r="S16" s="77"/>
      <c r="T16" s="83">
        <f t="shared" si="4"/>
        <v>0</v>
      </c>
      <c r="U16" s="82">
        <f>O16+(S31)</f>
        <v>2</v>
      </c>
      <c r="V16" s="82">
        <f t="shared" si="5"/>
        <v>0</v>
      </c>
      <c r="W16" s="82" t="s">
        <v>12</v>
      </c>
      <c r="X16" s="82"/>
      <c r="Y16" s="77"/>
      <c r="Z16" s="81">
        <f t="shared" si="6"/>
        <v>0</v>
      </c>
      <c r="AA16" s="82">
        <f>U16+(Y31)</f>
        <v>2</v>
      </c>
      <c r="AB16" s="82">
        <f t="shared" si="7"/>
        <v>0</v>
      </c>
      <c r="AC16" s="82" t="s">
        <v>13</v>
      </c>
      <c r="AD16" s="82"/>
      <c r="AE16" s="77"/>
      <c r="AF16" s="81">
        <f t="shared" si="8"/>
        <v>0</v>
      </c>
      <c r="AG16" s="82">
        <v>2</v>
      </c>
      <c r="AH16" s="84">
        <f t="shared" si="9"/>
        <v>0</v>
      </c>
      <c r="AI16" s="63" t="s">
        <v>14</v>
      </c>
    </row>
    <row r="17" spans="1:35" s="43" customFormat="1" ht="18.600000000000001" thickBot="1" x14ac:dyDescent="0.35">
      <c r="B17" s="86" t="s">
        <v>337</v>
      </c>
      <c r="C17" s="57"/>
      <c r="D17" s="57"/>
      <c r="E17" s="85"/>
      <c r="F17" s="56"/>
      <c r="G17" s="61"/>
      <c r="H17" s="166" t="s">
        <v>1</v>
      </c>
      <c r="I17" s="167"/>
      <c r="J17" s="167"/>
      <c r="K17" s="167"/>
      <c r="L17" s="167"/>
      <c r="M17" s="168"/>
      <c r="N17" s="169" t="s">
        <v>2</v>
      </c>
      <c r="O17" s="170"/>
      <c r="P17" s="170"/>
      <c r="Q17" s="170"/>
      <c r="R17" s="170"/>
      <c r="S17" s="171"/>
      <c r="T17" s="163" t="s">
        <v>3</v>
      </c>
      <c r="U17" s="164"/>
      <c r="V17" s="164"/>
      <c r="W17" s="164"/>
      <c r="X17" s="164"/>
      <c r="Y17" s="165"/>
      <c r="Z17" s="172" t="s">
        <v>4</v>
      </c>
      <c r="AA17" s="173"/>
      <c r="AB17" s="173"/>
      <c r="AC17" s="173"/>
      <c r="AD17" s="173"/>
      <c r="AE17" s="174"/>
      <c r="AF17" s="175" t="s">
        <v>5</v>
      </c>
      <c r="AG17" s="176"/>
      <c r="AH17" s="176"/>
      <c r="AI17" s="177"/>
    </row>
    <row r="18" spans="1:35" s="43" customFormat="1" ht="15" thickBot="1" x14ac:dyDescent="0.35">
      <c r="B18" s="37"/>
      <c r="C18" s="57"/>
      <c r="D18" s="57"/>
      <c r="E18" s="85"/>
      <c r="F18" s="56"/>
      <c r="G18" s="57"/>
      <c r="H18" s="64" t="s">
        <v>88</v>
      </c>
      <c r="I18" s="65" t="s">
        <v>6</v>
      </c>
      <c r="J18" s="66" t="s">
        <v>7</v>
      </c>
      <c r="K18" s="67" t="s">
        <v>8</v>
      </c>
      <c r="L18" s="67" t="s">
        <v>9</v>
      </c>
      <c r="M18" s="68" t="s">
        <v>10</v>
      </c>
      <c r="N18" s="69" t="s">
        <v>88</v>
      </c>
      <c r="O18" s="69" t="s">
        <v>6</v>
      </c>
      <c r="P18" s="66" t="s">
        <v>7</v>
      </c>
      <c r="Q18" s="67" t="s">
        <v>8</v>
      </c>
      <c r="R18" s="67" t="s">
        <v>9</v>
      </c>
      <c r="S18" s="68" t="s">
        <v>10</v>
      </c>
      <c r="T18" s="69" t="s">
        <v>88</v>
      </c>
      <c r="U18" s="69" t="s">
        <v>6</v>
      </c>
      <c r="V18" s="66" t="s">
        <v>7</v>
      </c>
      <c r="W18" s="67" t="s">
        <v>8</v>
      </c>
      <c r="X18" s="67" t="s">
        <v>9</v>
      </c>
      <c r="Y18" s="68" t="s">
        <v>10</v>
      </c>
      <c r="Z18" s="69" t="s">
        <v>88</v>
      </c>
      <c r="AA18" s="69" t="s">
        <v>6</v>
      </c>
      <c r="AB18" s="66" t="s">
        <v>7</v>
      </c>
      <c r="AC18" s="127" t="s">
        <v>15</v>
      </c>
      <c r="AD18" s="67" t="s">
        <v>9</v>
      </c>
      <c r="AE18" s="68" t="s">
        <v>10</v>
      </c>
      <c r="AF18" s="69" t="s">
        <v>88</v>
      </c>
      <c r="AG18" s="69" t="s">
        <v>6</v>
      </c>
      <c r="AH18" s="66" t="s">
        <v>7</v>
      </c>
      <c r="AI18" s="70" t="s">
        <v>8</v>
      </c>
    </row>
    <row r="19" spans="1:35" s="43" customFormat="1" ht="15" thickBot="1" x14ac:dyDescent="0.35">
      <c r="B19" s="95" t="s">
        <v>346</v>
      </c>
      <c r="C19" s="99" t="s">
        <v>86</v>
      </c>
      <c r="D19" s="94"/>
      <c r="E19" s="94"/>
      <c r="F19" s="99" t="s">
        <v>358</v>
      </c>
      <c r="G19" s="99" t="s">
        <v>359</v>
      </c>
      <c r="H19" s="67" t="s">
        <v>86</v>
      </c>
      <c r="I19" s="71"/>
      <c r="J19" s="71"/>
      <c r="K19" s="71"/>
      <c r="L19" s="71"/>
      <c r="M19" s="72"/>
      <c r="N19" s="64" t="s">
        <v>86</v>
      </c>
      <c r="O19" s="71"/>
      <c r="P19" s="71"/>
      <c r="Q19" s="71"/>
      <c r="R19" s="71"/>
      <c r="S19" s="72"/>
      <c r="T19" s="64" t="s">
        <v>86</v>
      </c>
      <c r="U19" s="71"/>
      <c r="V19" s="71"/>
      <c r="W19" s="71"/>
      <c r="X19" s="71"/>
      <c r="Y19" s="71"/>
      <c r="Z19" s="64" t="s">
        <v>86</v>
      </c>
      <c r="AA19" s="71"/>
      <c r="AB19" s="71"/>
      <c r="AC19" s="71"/>
      <c r="AD19" s="71"/>
      <c r="AE19" s="71"/>
      <c r="AF19" s="64" t="s">
        <v>86</v>
      </c>
      <c r="AG19" s="71"/>
      <c r="AH19" s="71"/>
      <c r="AI19" s="72"/>
    </row>
    <row r="20" spans="1:35" s="43" customFormat="1" ht="15" thickBot="1" x14ac:dyDescent="0.35">
      <c r="B20" s="96" t="s">
        <v>347</v>
      </c>
      <c r="C20" s="100"/>
      <c r="D20" s="92" t="str">
        <f t="array" ref="D20">INDEX(Table_Name28[Name List],MATCH(B20,Table_Name28[Category],0))</f>
        <v>Quads[Exercise]</v>
      </c>
      <c r="E20" s="93" t="e">
        <f t="array" ref="E20">INDEX(Links49[Link],MATCH(C20,Links49[Exercise],0))</f>
        <v>#N/A</v>
      </c>
      <c r="F20" s="103" t="e">
        <f t="shared" ref="F20:F24" si="15">HYPERLINK(E20,"Video")</f>
        <v>#N/A</v>
      </c>
      <c r="G20" s="106"/>
      <c r="H20" s="79">
        <f t="shared" ref="H20:H24" si="16">C20</f>
        <v>0</v>
      </c>
      <c r="I20" s="75">
        <v>2</v>
      </c>
      <c r="J20" s="75">
        <f>MROUND(((G20)*0.75),2.5)</f>
        <v>0</v>
      </c>
      <c r="K20" s="75" t="s">
        <v>11</v>
      </c>
      <c r="L20" s="75"/>
      <c r="M20" s="76"/>
      <c r="N20" s="79">
        <f t="shared" ref="N20:N24" si="17">C20</f>
        <v>0</v>
      </c>
      <c r="O20" s="75">
        <f>I20+(M50)</f>
        <v>2</v>
      </c>
      <c r="P20" s="75">
        <f>MROUND((J20*1.05),2.5)</f>
        <v>0</v>
      </c>
      <c r="Q20" s="75" t="s">
        <v>11</v>
      </c>
      <c r="R20" s="75"/>
      <c r="S20" s="77"/>
      <c r="T20" s="57">
        <f t="shared" ref="T20:T24" si="18">C20</f>
        <v>0</v>
      </c>
      <c r="U20" s="75">
        <f>O20+(S50)</f>
        <v>2</v>
      </c>
      <c r="V20" s="75">
        <f>MROUND((J20*1.075),2.5)</f>
        <v>0</v>
      </c>
      <c r="W20" s="75" t="s">
        <v>12</v>
      </c>
      <c r="X20" s="75"/>
      <c r="Y20" s="77"/>
      <c r="Z20" s="74">
        <f t="shared" ref="Z20:Z24" si="19">C20</f>
        <v>0</v>
      </c>
      <c r="AA20" s="75">
        <f>U20+(Y50)</f>
        <v>2</v>
      </c>
      <c r="AB20" s="75">
        <f>MROUND((J20*1.1),2.5)</f>
        <v>0</v>
      </c>
      <c r="AC20" s="75" t="s">
        <v>13</v>
      </c>
      <c r="AD20" s="75"/>
      <c r="AE20" s="77"/>
      <c r="AF20" s="74">
        <f t="shared" ref="AF20:AF24" si="20">C20</f>
        <v>0</v>
      </c>
      <c r="AG20" s="75">
        <v>2</v>
      </c>
      <c r="AH20" s="78">
        <f t="shared" ref="AH20:AH24" si="21">J20</f>
        <v>0</v>
      </c>
      <c r="AI20" s="76" t="s">
        <v>14</v>
      </c>
    </row>
    <row r="21" spans="1:35" s="43" customFormat="1" ht="15" thickBot="1" x14ac:dyDescent="0.35">
      <c r="B21" s="151" t="s">
        <v>347</v>
      </c>
      <c r="C21" s="101"/>
      <c r="D21" s="87" t="str">
        <f t="array" ref="D21">INDEX(Table_Name28[Name List],MATCH(B21,Table_Name28[Category],0))</f>
        <v>Quads[Exercise]</v>
      </c>
      <c r="E21" s="73" t="e">
        <f t="array" ref="E21">INDEX(Links49[Link],MATCH(C21,Links49[Exercise],0))</f>
        <v>#N/A</v>
      </c>
      <c r="F21" s="104" t="e">
        <f t="shared" si="15"/>
        <v>#N/A</v>
      </c>
      <c r="G21" s="107"/>
      <c r="H21" s="79">
        <f t="shared" si="16"/>
        <v>0</v>
      </c>
      <c r="I21" s="75">
        <v>2</v>
      </c>
      <c r="J21" s="75">
        <f>MROUND(((G21)*0.75),2.5)</f>
        <v>0</v>
      </c>
      <c r="K21" s="75" t="s">
        <v>11</v>
      </c>
      <c r="L21" s="75"/>
      <c r="M21" s="76"/>
      <c r="N21" s="79">
        <f t="shared" si="17"/>
        <v>0</v>
      </c>
      <c r="O21" s="75">
        <f>I21+(M50)</f>
        <v>2</v>
      </c>
      <c r="P21" s="75">
        <f>MROUND((J21*1.05),2.5)</f>
        <v>0</v>
      </c>
      <c r="Q21" s="75" t="s">
        <v>11</v>
      </c>
      <c r="R21" s="75"/>
      <c r="S21" s="77"/>
      <c r="T21" s="57">
        <f t="shared" si="18"/>
        <v>0</v>
      </c>
      <c r="U21" s="75">
        <f>O21+(S50)</f>
        <v>2</v>
      </c>
      <c r="V21" s="75">
        <f>MROUND((J21*1.075),2.5)</f>
        <v>0</v>
      </c>
      <c r="W21" s="75" t="s">
        <v>12</v>
      </c>
      <c r="X21" s="75"/>
      <c r="Y21" s="77"/>
      <c r="Z21" s="74">
        <f t="shared" si="19"/>
        <v>0</v>
      </c>
      <c r="AA21" s="75">
        <f>U21+(Y50)</f>
        <v>2</v>
      </c>
      <c r="AB21" s="75">
        <f>MROUND((J21*1.1),2.5)</f>
        <v>0</v>
      </c>
      <c r="AC21" s="75" t="s">
        <v>13</v>
      </c>
      <c r="AD21" s="75"/>
      <c r="AE21" s="77"/>
      <c r="AF21" s="74">
        <f t="shared" si="20"/>
        <v>0</v>
      </c>
      <c r="AG21" s="75">
        <v>2</v>
      </c>
      <c r="AH21" s="78">
        <f t="shared" si="21"/>
        <v>0</v>
      </c>
      <c r="AI21" s="76" t="s">
        <v>14</v>
      </c>
    </row>
    <row r="22" spans="1:35" s="43" customFormat="1" ht="15" thickBot="1" x14ac:dyDescent="0.35">
      <c r="B22" s="97" t="s">
        <v>348</v>
      </c>
      <c r="C22" s="101"/>
      <c r="D22" s="87" t="str">
        <f t="array" ref="D22">INDEX(Table_Name28[Name List],MATCH(B22,Table_Name28[Category],0))</f>
        <v>Hamstrings_Isolation[Exercise]</v>
      </c>
      <c r="E22" s="73" t="e">
        <f t="array" ref="E22">INDEX(Links49[Link],MATCH(C22,Links49[Exercise],0))</f>
        <v>#N/A</v>
      </c>
      <c r="F22" s="104" t="e">
        <f t="shared" si="15"/>
        <v>#N/A</v>
      </c>
      <c r="G22" s="107"/>
      <c r="H22" s="79">
        <f t="shared" si="16"/>
        <v>0</v>
      </c>
      <c r="I22" s="75">
        <v>3</v>
      </c>
      <c r="J22" s="75">
        <f>MROUND(((G22)*0.75),2.5)</f>
        <v>0</v>
      </c>
      <c r="K22" s="75" t="s">
        <v>11</v>
      </c>
      <c r="L22" s="75"/>
      <c r="M22" s="76"/>
      <c r="N22" s="79">
        <f t="shared" si="17"/>
        <v>0</v>
      </c>
      <c r="O22" s="75">
        <f>I22+(M49)</f>
        <v>3</v>
      </c>
      <c r="P22" s="75">
        <f>MROUND((J22*1.05),2.5)</f>
        <v>0</v>
      </c>
      <c r="Q22" s="75" t="s">
        <v>11</v>
      </c>
      <c r="R22" s="75"/>
      <c r="S22" s="77"/>
      <c r="T22" s="57">
        <f t="shared" si="18"/>
        <v>0</v>
      </c>
      <c r="U22" s="75">
        <f>O22+(S49)</f>
        <v>3</v>
      </c>
      <c r="V22" s="75">
        <f>MROUND((J22*1.075),2.5)</f>
        <v>0</v>
      </c>
      <c r="W22" s="75" t="s">
        <v>12</v>
      </c>
      <c r="X22" s="75"/>
      <c r="Y22" s="77"/>
      <c r="Z22" s="74">
        <f t="shared" si="19"/>
        <v>0</v>
      </c>
      <c r="AA22" s="75">
        <f>U22+(Y49)</f>
        <v>3</v>
      </c>
      <c r="AB22" s="75">
        <f>MROUND((J22*1.1),2.5)</f>
        <v>0</v>
      </c>
      <c r="AC22" s="75" t="s">
        <v>13</v>
      </c>
      <c r="AD22" s="75"/>
      <c r="AE22" s="77"/>
      <c r="AF22" s="74">
        <f t="shared" si="20"/>
        <v>0</v>
      </c>
      <c r="AG22" s="75">
        <v>2</v>
      </c>
      <c r="AH22" s="78">
        <f t="shared" si="21"/>
        <v>0</v>
      </c>
      <c r="AI22" s="76" t="s">
        <v>14</v>
      </c>
    </row>
    <row r="23" spans="1:35" s="43" customFormat="1" ht="15" thickBot="1" x14ac:dyDescent="0.35">
      <c r="B23" s="97" t="s">
        <v>19</v>
      </c>
      <c r="C23" s="101"/>
      <c r="D23" s="87" t="str">
        <f t="array" ref="D23">INDEX(Table_Name28[Name List],MATCH(B23,Table_Name28[Category],0))</f>
        <v>Calves[Exercise]</v>
      </c>
      <c r="E23" s="73" t="e">
        <f t="array" ref="E23">INDEX(Links49[Link],MATCH(C23,Links49[Exercise],0))</f>
        <v>#N/A</v>
      </c>
      <c r="F23" s="104" t="e">
        <f t="shared" si="15"/>
        <v>#N/A</v>
      </c>
      <c r="G23" s="107"/>
      <c r="H23" s="79">
        <f t="shared" si="16"/>
        <v>0</v>
      </c>
      <c r="I23" s="75">
        <v>4</v>
      </c>
      <c r="J23" s="75">
        <f>MROUND(((G23)*0.75),2.5)</f>
        <v>0</v>
      </c>
      <c r="K23" s="75" t="s">
        <v>11</v>
      </c>
      <c r="L23" s="75"/>
      <c r="M23" s="76"/>
      <c r="N23" s="79">
        <f t="shared" si="17"/>
        <v>0</v>
      </c>
      <c r="O23" s="75">
        <f>I23+(M51)</f>
        <v>4</v>
      </c>
      <c r="P23" s="75">
        <f>MROUND((J23*1.05),2.5)</f>
        <v>0</v>
      </c>
      <c r="Q23" s="75" t="s">
        <v>11</v>
      </c>
      <c r="R23" s="75"/>
      <c r="S23" s="77"/>
      <c r="T23" s="57">
        <f t="shared" si="18"/>
        <v>0</v>
      </c>
      <c r="U23" s="75">
        <f>O23+(S51)</f>
        <v>4</v>
      </c>
      <c r="V23" s="75">
        <f>MROUND((J23*1.075),2.5)</f>
        <v>0</v>
      </c>
      <c r="W23" s="75" t="s">
        <v>12</v>
      </c>
      <c r="X23" s="75"/>
      <c r="Y23" s="77"/>
      <c r="Z23" s="74">
        <f t="shared" si="19"/>
        <v>0</v>
      </c>
      <c r="AA23" s="75">
        <f>U23+(Y51)</f>
        <v>4</v>
      </c>
      <c r="AB23" s="75">
        <f>MROUND((J23*1.1),2.5)</f>
        <v>0</v>
      </c>
      <c r="AC23" s="75" t="s">
        <v>13</v>
      </c>
      <c r="AD23" s="75"/>
      <c r="AE23" s="77"/>
      <c r="AF23" s="74">
        <f t="shared" si="20"/>
        <v>0</v>
      </c>
      <c r="AG23" s="75">
        <v>2</v>
      </c>
      <c r="AH23" s="78">
        <f t="shared" si="21"/>
        <v>0</v>
      </c>
      <c r="AI23" s="76" t="s">
        <v>14</v>
      </c>
    </row>
    <row r="24" spans="1:35" s="43" customFormat="1" ht="15" thickBot="1" x14ac:dyDescent="0.35">
      <c r="B24" s="98" t="s">
        <v>77</v>
      </c>
      <c r="C24" s="102"/>
      <c r="D24" s="87" t="str">
        <f t="array" ref="D24">INDEX(Table_Name28[Name List],MATCH(B24,Table_Name28[Category],0))</f>
        <v>Abs[Exercise]</v>
      </c>
      <c r="E24" s="73" t="e">
        <f t="array" ref="E24">INDEX(Links49[Link],MATCH(C24,Links49[Exercise],0))</f>
        <v>#N/A</v>
      </c>
      <c r="F24" s="105" t="e">
        <f t="shared" si="15"/>
        <v>#N/A</v>
      </c>
      <c r="G24" s="108"/>
      <c r="H24" s="91">
        <f t="shared" si="16"/>
        <v>0</v>
      </c>
      <c r="I24" s="82">
        <v>3</v>
      </c>
      <c r="J24" s="82">
        <f>MROUND(((G24)*0.75),2.5)</f>
        <v>0</v>
      </c>
      <c r="K24" s="82" t="s">
        <v>11</v>
      </c>
      <c r="L24" s="82"/>
      <c r="M24" s="63"/>
      <c r="N24" s="81">
        <f t="shared" si="17"/>
        <v>0</v>
      </c>
      <c r="O24" s="82">
        <f>I24+(M52)</f>
        <v>3</v>
      </c>
      <c r="P24" s="82">
        <f>MROUND((J24*1.05),2.5)</f>
        <v>0</v>
      </c>
      <c r="Q24" s="82" t="s">
        <v>11</v>
      </c>
      <c r="R24" s="82"/>
      <c r="S24" s="77"/>
      <c r="T24" s="83">
        <f t="shared" si="18"/>
        <v>0</v>
      </c>
      <c r="U24" s="82">
        <f>O24+(S52)</f>
        <v>3</v>
      </c>
      <c r="V24" s="82">
        <f>MROUND((J24*1.075),2.5)</f>
        <v>0</v>
      </c>
      <c r="W24" s="82" t="s">
        <v>12</v>
      </c>
      <c r="X24" s="82"/>
      <c r="Y24" s="77"/>
      <c r="Z24" s="81">
        <f t="shared" si="19"/>
        <v>0</v>
      </c>
      <c r="AA24" s="82">
        <f>U24+(Y52)</f>
        <v>3</v>
      </c>
      <c r="AB24" s="82">
        <f>MROUND((J24*1.1),2.5)</f>
        <v>0</v>
      </c>
      <c r="AC24" s="82" t="s">
        <v>13</v>
      </c>
      <c r="AD24" s="82"/>
      <c r="AE24" s="77"/>
      <c r="AF24" s="81">
        <f t="shared" si="20"/>
        <v>0</v>
      </c>
      <c r="AG24" s="82">
        <v>2</v>
      </c>
      <c r="AH24" s="84">
        <f t="shared" si="21"/>
        <v>0</v>
      </c>
      <c r="AI24" s="63" t="s">
        <v>14</v>
      </c>
    </row>
    <row r="25" spans="1:35" s="43" customFormat="1" ht="18.600000000000001" thickBot="1" x14ac:dyDescent="0.35">
      <c r="B25" s="86" t="s">
        <v>349</v>
      </c>
      <c r="C25" s="37"/>
      <c r="D25" s="37"/>
      <c r="E25" s="37"/>
      <c r="F25" s="13"/>
      <c r="G25" s="76"/>
      <c r="H25" s="166" t="s">
        <v>1</v>
      </c>
      <c r="I25" s="167"/>
      <c r="J25" s="167"/>
      <c r="K25" s="167"/>
      <c r="L25" s="167"/>
      <c r="M25" s="168"/>
      <c r="N25" s="169" t="s">
        <v>2</v>
      </c>
      <c r="O25" s="170"/>
      <c r="P25" s="170"/>
      <c r="Q25" s="170"/>
      <c r="R25" s="170"/>
      <c r="S25" s="171"/>
      <c r="T25" s="163" t="s">
        <v>3</v>
      </c>
      <c r="U25" s="164"/>
      <c r="V25" s="164"/>
      <c r="W25" s="164"/>
      <c r="X25" s="164"/>
      <c r="Y25" s="165"/>
      <c r="Z25" s="172" t="s">
        <v>4</v>
      </c>
      <c r="AA25" s="173"/>
      <c r="AB25" s="173"/>
      <c r="AC25" s="173"/>
      <c r="AD25" s="173"/>
      <c r="AE25" s="174"/>
      <c r="AF25" s="175" t="s">
        <v>5</v>
      </c>
      <c r="AG25" s="176"/>
      <c r="AH25" s="176"/>
      <c r="AI25" s="177"/>
    </row>
    <row r="26" spans="1:35" s="43" customFormat="1" ht="15" thickBot="1" x14ac:dyDescent="0.35">
      <c r="B26" s="88" t="s">
        <v>0</v>
      </c>
      <c r="C26" s="37"/>
      <c r="D26" s="37"/>
      <c r="E26" s="37"/>
      <c r="F26" s="13"/>
      <c r="G26" s="76"/>
      <c r="H26" s="64" t="s">
        <v>88</v>
      </c>
      <c r="I26" s="65" t="s">
        <v>6</v>
      </c>
      <c r="J26" s="66" t="s">
        <v>7</v>
      </c>
      <c r="K26" s="67" t="s">
        <v>8</v>
      </c>
      <c r="L26" s="67" t="s">
        <v>9</v>
      </c>
      <c r="M26" s="68" t="s">
        <v>10</v>
      </c>
      <c r="N26" s="69" t="s">
        <v>88</v>
      </c>
      <c r="O26" s="69" t="s">
        <v>6</v>
      </c>
      <c r="P26" s="66" t="s">
        <v>7</v>
      </c>
      <c r="Q26" s="67" t="s">
        <v>8</v>
      </c>
      <c r="R26" s="67" t="s">
        <v>9</v>
      </c>
      <c r="S26" s="68" t="s">
        <v>10</v>
      </c>
      <c r="T26" s="69" t="s">
        <v>88</v>
      </c>
      <c r="U26" s="69" t="s">
        <v>6</v>
      </c>
      <c r="V26" s="66" t="s">
        <v>7</v>
      </c>
      <c r="W26" s="67" t="s">
        <v>8</v>
      </c>
      <c r="X26" s="67" t="s">
        <v>9</v>
      </c>
      <c r="Y26" s="68" t="s">
        <v>10</v>
      </c>
      <c r="Z26" s="69" t="s">
        <v>88</v>
      </c>
      <c r="AA26" s="69" t="s">
        <v>6</v>
      </c>
      <c r="AB26" s="66" t="s">
        <v>7</v>
      </c>
      <c r="AC26" s="127" t="s">
        <v>15</v>
      </c>
      <c r="AD26" s="67" t="s">
        <v>9</v>
      </c>
      <c r="AE26" s="68" t="s">
        <v>10</v>
      </c>
      <c r="AF26" s="69" t="s">
        <v>88</v>
      </c>
      <c r="AG26" s="69" t="s">
        <v>6</v>
      </c>
      <c r="AH26" s="66" t="s">
        <v>7</v>
      </c>
      <c r="AI26" s="70" t="s">
        <v>8</v>
      </c>
    </row>
    <row r="27" spans="1:35" s="43" customFormat="1" ht="15" thickBot="1" x14ac:dyDescent="0.35">
      <c r="B27" s="95" t="s">
        <v>350</v>
      </c>
      <c r="C27" s="99" t="s">
        <v>103</v>
      </c>
      <c r="D27" s="94"/>
      <c r="E27" s="94"/>
      <c r="F27" s="99" t="s">
        <v>358</v>
      </c>
      <c r="G27" s="99" t="s">
        <v>359</v>
      </c>
      <c r="H27" s="67" t="s">
        <v>103</v>
      </c>
      <c r="I27" s="71"/>
      <c r="J27" s="71"/>
      <c r="K27" s="71"/>
      <c r="L27" s="71"/>
      <c r="M27" s="72"/>
      <c r="N27" s="64" t="s">
        <v>103</v>
      </c>
      <c r="O27" s="71"/>
      <c r="P27" s="71"/>
      <c r="Q27" s="71"/>
      <c r="R27" s="71"/>
      <c r="S27" s="72"/>
      <c r="T27" s="64" t="s">
        <v>103</v>
      </c>
      <c r="U27" s="71"/>
      <c r="V27" s="71"/>
      <c r="W27" s="71"/>
      <c r="X27" s="71"/>
      <c r="Y27" s="71"/>
      <c r="Z27" s="64" t="s">
        <v>103</v>
      </c>
      <c r="AA27" s="71"/>
      <c r="AB27" s="71"/>
      <c r="AC27" s="71"/>
      <c r="AD27" s="71"/>
      <c r="AE27" s="71"/>
      <c r="AF27" s="64" t="s">
        <v>103</v>
      </c>
      <c r="AG27" s="71"/>
      <c r="AH27" s="71"/>
      <c r="AI27" s="72"/>
    </row>
    <row r="28" spans="1:35" s="43" customFormat="1" ht="15" thickBot="1" x14ac:dyDescent="0.35">
      <c r="B28" s="96" t="s">
        <v>338</v>
      </c>
      <c r="C28" s="100"/>
      <c r="D28" s="92" t="str">
        <f t="array" ref="D28">INDEX(Table_Name28[Name List],MATCH(B28,Table_Name28[Category],0))</f>
        <v>Horizontal_Back[Exercise]</v>
      </c>
      <c r="E28" s="93" t="e">
        <f t="array" ref="E28">INDEX(Links49[Link],MATCH(C28,Links49[Exercise],0))</f>
        <v>#N/A</v>
      </c>
      <c r="F28" s="103" t="e">
        <f t="shared" ref="F28:F34" si="22">HYPERLINK(E28,"Video")</f>
        <v>#N/A</v>
      </c>
      <c r="G28" s="106"/>
      <c r="H28" s="79">
        <f t="shared" ref="H28:H34" si="23">C28</f>
        <v>0</v>
      </c>
      <c r="I28" s="75">
        <v>2</v>
      </c>
      <c r="J28" s="75">
        <f>MROUND(((G28)*0.75),2.5)</f>
        <v>0</v>
      </c>
      <c r="K28" s="75" t="s">
        <v>11</v>
      </c>
      <c r="L28" s="75"/>
      <c r="M28" s="77"/>
      <c r="N28" s="79">
        <f t="shared" ref="N28:N34" si="24">C28</f>
        <v>0</v>
      </c>
      <c r="O28" s="75">
        <f>I28+(M58)</f>
        <v>2</v>
      </c>
      <c r="P28" s="75">
        <f t="shared" ref="P28:P34" si="25">MROUND((J28*1.05),2.5)</f>
        <v>0</v>
      </c>
      <c r="Q28" s="75" t="s">
        <v>11</v>
      </c>
      <c r="R28" s="75"/>
      <c r="S28" s="77"/>
      <c r="T28" s="57">
        <f t="shared" ref="T28:T34" si="26">C28</f>
        <v>0</v>
      </c>
      <c r="U28" s="75">
        <f>O28+(S58)</f>
        <v>2</v>
      </c>
      <c r="V28" s="75">
        <f t="shared" ref="V28:V34" si="27">MROUND((J28*1.075),2.5)</f>
        <v>0</v>
      </c>
      <c r="W28" s="75" t="s">
        <v>12</v>
      </c>
      <c r="X28" s="75"/>
      <c r="Y28" s="77"/>
      <c r="Z28" s="74">
        <f t="shared" ref="Z28:Z34" si="28">C28</f>
        <v>0</v>
      </c>
      <c r="AA28" s="75">
        <f>U28+(Y58)</f>
        <v>2</v>
      </c>
      <c r="AB28" s="75">
        <f t="shared" ref="AB28:AB34" si="29">MROUND((J28*1.1),2.5)</f>
        <v>0</v>
      </c>
      <c r="AC28" s="75" t="s">
        <v>13</v>
      </c>
      <c r="AD28" s="75"/>
      <c r="AE28" s="77"/>
      <c r="AF28" s="74">
        <f t="shared" ref="AF28:AF34" si="30">C28</f>
        <v>0</v>
      </c>
      <c r="AG28" s="75">
        <v>2</v>
      </c>
      <c r="AH28" s="78">
        <f t="shared" ref="AH28:AH34" si="31">J28</f>
        <v>0</v>
      </c>
      <c r="AI28" s="76" t="s">
        <v>14</v>
      </c>
    </row>
    <row r="29" spans="1:35" s="43" customFormat="1" ht="15" thickBot="1" x14ac:dyDescent="0.35">
      <c r="B29" s="96" t="s">
        <v>338</v>
      </c>
      <c r="C29" s="101"/>
      <c r="D29" s="87" t="str">
        <f t="array" ref="D29">INDEX(Table_Name28[Name List],MATCH(B29,Table_Name28[Category],0))</f>
        <v>Horizontal_Back[Exercise]</v>
      </c>
      <c r="E29" s="73" t="e">
        <f t="array" ref="E29">INDEX(Links49[Link],MATCH(C29,Links49[Exercise],0))</f>
        <v>#N/A</v>
      </c>
      <c r="F29" s="104" t="e">
        <f t="shared" si="22"/>
        <v>#N/A</v>
      </c>
      <c r="G29" s="107"/>
      <c r="H29" s="79">
        <f t="shared" si="23"/>
        <v>0</v>
      </c>
      <c r="I29" s="75">
        <v>2</v>
      </c>
      <c r="J29" s="75">
        <f>MROUND(((G29)*0.75),2.5)</f>
        <v>0</v>
      </c>
      <c r="K29" s="75" t="s">
        <v>11</v>
      </c>
      <c r="L29" s="75"/>
      <c r="M29" s="77"/>
      <c r="N29" s="79">
        <f t="shared" si="24"/>
        <v>0</v>
      </c>
      <c r="O29" s="75">
        <f>I29+(M58)</f>
        <v>2</v>
      </c>
      <c r="P29" s="75">
        <f t="shared" si="25"/>
        <v>0</v>
      </c>
      <c r="Q29" s="75" t="s">
        <v>11</v>
      </c>
      <c r="R29" s="75"/>
      <c r="S29" s="77"/>
      <c r="T29" s="57">
        <f t="shared" si="26"/>
        <v>0</v>
      </c>
      <c r="U29" s="75">
        <f>O29+(S58)</f>
        <v>2</v>
      </c>
      <c r="V29" s="75">
        <f t="shared" si="27"/>
        <v>0</v>
      </c>
      <c r="W29" s="75" t="s">
        <v>12</v>
      </c>
      <c r="X29" s="75"/>
      <c r="Y29" s="77"/>
      <c r="Z29" s="74">
        <f t="shared" si="28"/>
        <v>0</v>
      </c>
      <c r="AA29" s="75">
        <f>U29+(Y58)</f>
        <v>2</v>
      </c>
      <c r="AB29" s="75">
        <f t="shared" si="29"/>
        <v>0</v>
      </c>
      <c r="AC29" s="75" t="s">
        <v>13</v>
      </c>
      <c r="AD29" s="75"/>
      <c r="AE29" s="77"/>
      <c r="AF29" s="74">
        <f t="shared" si="30"/>
        <v>0</v>
      </c>
      <c r="AG29" s="75">
        <v>2</v>
      </c>
      <c r="AH29" s="78">
        <f t="shared" si="31"/>
        <v>0</v>
      </c>
      <c r="AI29" s="76" t="s">
        <v>14</v>
      </c>
    </row>
    <row r="30" spans="1:35" s="43" customFormat="1" ht="15" thickBot="1" x14ac:dyDescent="0.35">
      <c r="B30" s="97" t="s">
        <v>339</v>
      </c>
      <c r="C30" s="101"/>
      <c r="D30" s="87" t="str">
        <f t="array" ref="D30">INDEX(Table_Name28[Name List],MATCH(B30,Table_Name28[Category],0))</f>
        <v>Vertical_Back[Exercise]</v>
      </c>
      <c r="E30" s="73" t="e">
        <f t="array" ref="E30">INDEX(Links49[Link],MATCH(C30,Links49[Exercise],0))</f>
        <v>#N/A</v>
      </c>
      <c r="F30" s="104" t="e">
        <f t="shared" si="22"/>
        <v>#N/A</v>
      </c>
      <c r="G30" s="107"/>
      <c r="H30" s="79">
        <f t="shared" si="23"/>
        <v>0</v>
      </c>
      <c r="I30" s="75">
        <v>2</v>
      </c>
      <c r="J30" s="75">
        <f>MROUND(((G30)*0.75),2.5)</f>
        <v>0</v>
      </c>
      <c r="K30" s="75" t="s">
        <v>11</v>
      </c>
      <c r="L30" s="75"/>
      <c r="M30" s="77"/>
      <c r="N30" s="79">
        <f t="shared" si="24"/>
        <v>0</v>
      </c>
      <c r="O30" s="75">
        <f>I30+(M56)</f>
        <v>2</v>
      </c>
      <c r="P30" s="75">
        <f t="shared" si="25"/>
        <v>0</v>
      </c>
      <c r="Q30" s="75" t="s">
        <v>11</v>
      </c>
      <c r="R30" s="75"/>
      <c r="S30" s="77"/>
      <c r="T30" s="57">
        <f t="shared" si="26"/>
        <v>0</v>
      </c>
      <c r="U30" s="75">
        <f>O30+(S56)</f>
        <v>2</v>
      </c>
      <c r="V30" s="75">
        <f t="shared" si="27"/>
        <v>0</v>
      </c>
      <c r="W30" s="75" t="s">
        <v>12</v>
      </c>
      <c r="X30" s="75"/>
      <c r="Y30" s="77"/>
      <c r="Z30" s="74">
        <f t="shared" si="28"/>
        <v>0</v>
      </c>
      <c r="AA30" s="75">
        <f>U30+(Y56)</f>
        <v>2</v>
      </c>
      <c r="AB30" s="75">
        <f t="shared" si="29"/>
        <v>0</v>
      </c>
      <c r="AC30" s="75" t="s">
        <v>13</v>
      </c>
      <c r="AD30" s="75"/>
      <c r="AE30" s="77"/>
      <c r="AF30" s="74">
        <f t="shared" si="30"/>
        <v>0</v>
      </c>
      <c r="AG30" s="75">
        <v>2</v>
      </c>
      <c r="AH30" s="78">
        <f t="shared" si="31"/>
        <v>0</v>
      </c>
      <c r="AI30" s="76" t="s">
        <v>14</v>
      </c>
    </row>
    <row r="31" spans="1:35" s="43" customFormat="1" ht="15" thickBot="1" x14ac:dyDescent="0.35">
      <c r="B31" s="151" t="s">
        <v>18</v>
      </c>
      <c r="C31" s="153"/>
      <c r="D31" s="128" t="str">
        <f t="array" ref="D31">INDEX(Table_Name28[Name List],MATCH(B31,Table_Name28[Category],0))</f>
        <v>Biceps[Exercise]</v>
      </c>
      <c r="E31" s="110" t="e">
        <f t="array" ref="E31">INDEX(Links49[Link],MATCH(C31,Links49[Exercise],0))</f>
        <v>#N/A</v>
      </c>
      <c r="F31" s="155" t="e">
        <f t="shared" si="22"/>
        <v>#N/A</v>
      </c>
      <c r="G31" s="157"/>
      <c r="H31" s="79">
        <f t="shared" si="23"/>
        <v>0</v>
      </c>
      <c r="I31" s="75">
        <v>2</v>
      </c>
      <c r="J31" s="121">
        <f>MROUND(((G31)*0.75),2.5)</f>
        <v>0</v>
      </c>
      <c r="K31" s="75" t="s">
        <v>11</v>
      </c>
      <c r="L31" s="75" t="s">
        <v>0</v>
      </c>
      <c r="M31" s="111"/>
      <c r="N31" s="74">
        <f t="shared" si="24"/>
        <v>0</v>
      </c>
      <c r="O31" s="75">
        <f>I31+(M42)</f>
        <v>2</v>
      </c>
      <c r="P31" s="75">
        <f t="shared" si="25"/>
        <v>0</v>
      </c>
      <c r="Q31" s="75" t="s">
        <v>11</v>
      </c>
      <c r="R31" s="75"/>
      <c r="S31" s="111"/>
      <c r="T31" s="57">
        <f t="shared" si="26"/>
        <v>0</v>
      </c>
      <c r="U31" s="75">
        <f>O31+(S42)</f>
        <v>2</v>
      </c>
      <c r="V31" s="75">
        <f t="shared" si="27"/>
        <v>0</v>
      </c>
      <c r="W31" s="75" t="s">
        <v>12</v>
      </c>
      <c r="X31" s="75"/>
      <c r="Y31" s="111"/>
      <c r="Z31" s="74">
        <f t="shared" si="28"/>
        <v>0</v>
      </c>
      <c r="AA31" s="75">
        <f>U31+(Y42)</f>
        <v>2</v>
      </c>
      <c r="AB31" s="75">
        <f t="shared" si="29"/>
        <v>0</v>
      </c>
      <c r="AC31" s="75" t="s">
        <v>13</v>
      </c>
      <c r="AD31" s="75"/>
      <c r="AE31" s="111"/>
      <c r="AF31" s="74">
        <f t="shared" si="30"/>
        <v>0</v>
      </c>
      <c r="AG31" s="75">
        <v>2</v>
      </c>
      <c r="AH31" s="78">
        <f t="shared" si="31"/>
        <v>0</v>
      </c>
      <c r="AI31" s="76" t="s">
        <v>14</v>
      </c>
    </row>
    <row r="32" spans="1:35" s="43" customFormat="1" ht="15" thickBot="1" x14ac:dyDescent="0.35">
      <c r="A32" s="62" t="s">
        <v>355</v>
      </c>
      <c r="B32" s="140" t="s">
        <v>340</v>
      </c>
      <c r="C32" s="143"/>
      <c r="D32" s="129" t="str">
        <f t="array" ref="D32">INDEX(Table_Name28[Name List],MATCH(B32,Table_Name28[Category],0))</f>
        <v>Rear_or_Side_Delts[Exercise]</v>
      </c>
      <c r="E32" s="112" t="e">
        <f t="array" ref="E32">INDEX(Links49[Link],MATCH(C32,Links49[Exercise],0))</f>
        <v>#N/A</v>
      </c>
      <c r="F32" s="146" t="e">
        <f t="shared" si="22"/>
        <v>#N/A</v>
      </c>
      <c r="G32" s="149"/>
      <c r="H32" s="133">
        <f t="shared" si="23"/>
        <v>0</v>
      </c>
      <c r="I32" s="114">
        <v>2</v>
      </c>
      <c r="J32" s="75">
        <f>MROUND(((G32)*0.75),2.5)</f>
        <v>0</v>
      </c>
      <c r="K32" s="114" t="s">
        <v>11</v>
      </c>
      <c r="L32" s="114" t="s">
        <v>0</v>
      </c>
      <c r="M32" s="116"/>
      <c r="N32" s="113">
        <f t="shared" si="24"/>
        <v>0</v>
      </c>
      <c r="O32" s="114">
        <f>I32+(M43)</f>
        <v>2</v>
      </c>
      <c r="P32" s="114">
        <f t="shared" si="25"/>
        <v>0</v>
      </c>
      <c r="Q32" s="114" t="s">
        <v>11</v>
      </c>
      <c r="R32" s="114"/>
      <c r="S32" s="116"/>
      <c r="T32" s="117">
        <f t="shared" si="26"/>
        <v>0</v>
      </c>
      <c r="U32" s="114">
        <f>O32+(S43)</f>
        <v>2</v>
      </c>
      <c r="V32" s="114">
        <f t="shared" si="27"/>
        <v>0</v>
      </c>
      <c r="W32" s="114" t="s">
        <v>12</v>
      </c>
      <c r="X32" s="114"/>
      <c r="Y32" s="116"/>
      <c r="Z32" s="113">
        <f t="shared" si="28"/>
        <v>0</v>
      </c>
      <c r="AA32" s="114">
        <f>U32+(Y43)</f>
        <v>2</v>
      </c>
      <c r="AB32" s="114">
        <f t="shared" si="29"/>
        <v>0</v>
      </c>
      <c r="AC32" s="114" t="s">
        <v>13</v>
      </c>
      <c r="AD32" s="114"/>
      <c r="AE32" s="118"/>
      <c r="AF32" s="79">
        <f t="shared" si="30"/>
        <v>0</v>
      </c>
      <c r="AG32" s="75">
        <v>2</v>
      </c>
      <c r="AH32" s="78">
        <f t="shared" si="31"/>
        <v>0</v>
      </c>
      <c r="AI32" s="76" t="s">
        <v>14</v>
      </c>
    </row>
    <row r="33" spans="1:35" s="43" customFormat="1" ht="15" thickBot="1" x14ac:dyDescent="0.35">
      <c r="A33" s="62" t="s">
        <v>356</v>
      </c>
      <c r="B33" s="141" t="s">
        <v>340</v>
      </c>
      <c r="C33" s="144"/>
      <c r="D33" s="130" t="str">
        <f t="array" ref="D33">INDEX(Table_Name28[Name List],MATCH(B33,Table_Name28[Category],0))</f>
        <v>Rear_or_Side_Delts[Exercise]</v>
      </c>
      <c r="E33" s="119" t="e">
        <f t="array" ref="E33">INDEX(Links49[Link],MATCH(C33,Links49[Exercise],0))</f>
        <v>#N/A</v>
      </c>
      <c r="F33" s="147" t="e">
        <f t="shared" ref="F33" si="32">HYPERLINK(E33,"Video")</f>
        <v>#N/A</v>
      </c>
      <c r="G33" s="150"/>
      <c r="H33" s="137">
        <f t="shared" ref="H33" si="33">C33</f>
        <v>0</v>
      </c>
      <c r="I33" s="121">
        <v>2</v>
      </c>
      <c r="J33" s="121">
        <f>MROUND(((G33)*0.6),2.5)</f>
        <v>0</v>
      </c>
      <c r="K33" s="121" t="s">
        <v>11</v>
      </c>
      <c r="L33" s="121" t="s">
        <v>0</v>
      </c>
      <c r="M33" s="123"/>
      <c r="N33" s="120">
        <f t="shared" ref="N33" si="34">C33</f>
        <v>0</v>
      </c>
      <c r="O33" s="121">
        <f>I32+(M43)</f>
        <v>2</v>
      </c>
      <c r="P33" s="121">
        <f t="shared" si="25"/>
        <v>0</v>
      </c>
      <c r="Q33" s="121" t="s">
        <v>11</v>
      </c>
      <c r="R33" s="121"/>
      <c r="S33" s="123"/>
      <c r="T33" s="124">
        <f t="shared" ref="T33" si="35">C33</f>
        <v>0</v>
      </c>
      <c r="U33" s="121">
        <f>O32+(S43)</f>
        <v>2</v>
      </c>
      <c r="V33" s="121">
        <f t="shared" si="27"/>
        <v>0</v>
      </c>
      <c r="W33" s="121" t="s">
        <v>12</v>
      </c>
      <c r="X33" s="121"/>
      <c r="Y33" s="123"/>
      <c r="Z33" s="120">
        <f t="shared" ref="Z33" si="36">C33</f>
        <v>0</v>
      </c>
      <c r="AA33" s="121">
        <f>U32+(Y43)</f>
        <v>2</v>
      </c>
      <c r="AB33" s="121">
        <f t="shared" si="29"/>
        <v>0</v>
      </c>
      <c r="AC33" s="121" t="s">
        <v>13</v>
      </c>
      <c r="AD33" s="121"/>
      <c r="AE33" s="125"/>
      <c r="AF33" s="79"/>
      <c r="AG33" s="75"/>
      <c r="AH33" s="78"/>
      <c r="AI33" s="76"/>
    </row>
    <row r="34" spans="1:35" s="43" customFormat="1" ht="15" thickBot="1" x14ac:dyDescent="0.35">
      <c r="B34" s="152" t="s">
        <v>120</v>
      </c>
      <c r="C34" s="154"/>
      <c r="D34" s="131" t="str">
        <f t="array" ref="D34">INDEX(Table_Name28[Name List],MATCH(B34,Table_Name28[Category],0))</f>
        <v>Traps[Exercise]</v>
      </c>
      <c r="E34" s="132" t="e">
        <f t="array" ref="E34">INDEX(Links49[Link],MATCH(C34,Links49[Exercise],0))</f>
        <v>#N/A</v>
      </c>
      <c r="F34" s="156" t="e">
        <f t="shared" si="22"/>
        <v>#N/A</v>
      </c>
      <c r="G34" s="158"/>
      <c r="H34" s="91">
        <f t="shared" si="23"/>
        <v>0</v>
      </c>
      <c r="I34" s="82">
        <v>2</v>
      </c>
      <c r="J34" s="82">
        <f>MROUND(((G34)*0.75),2.5)</f>
        <v>0</v>
      </c>
      <c r="K34" s="82" t="s">
        <v>11</v>
      </c>
      <c r="L34" s="82"/>
      <c r="M34" s="126"/>
      <c r="N34" s="81">
        <f t="shared" si="24"/>
        <v>0</v>
      </c>
      <c r="O34" s="82">
        <f>I34+(M59)</f>
        <v>2</v>
      </c>
      <c r="P34" s="82">
        <f t="shared" si="25"/>
        <v>0</v>
      </c>
      <c r="Q34" s="82" t="s">
        <v>11</v>
      </c>
      <c r="R34" s="82"/>
      <c r="S34" s="126"/>
      <c r="T34" s="83">
        <f t="shared" si="26"/>
        <v>0</v>
      </c>
      <c r="U34" s="82">
        <f>O34+(S59)</f>
        <v>2</v>
      </c>
      <c r="V34" s="82">
        <f t="shared" si="27"/>
        <v>0</v>
      </c>
      <c r="W34" s="82" t="s">
        <v>12</v>
      </c>
      <c r="X34" s="82"/>
      <c r="Y34" s="126"/>
      <c r="Z34" s="81">
        <f t="shared" si="28"/>
        <v>0</v>
      </c>
      <c r="AA34" s="82">
        <f>U34+(Y59)</f>
        <v>2</v>
      </c>
      <c r="AB34" s="82">
        <f t="shared" si="29"/>
        <v>0</v>
      </c>
      <c r="AC34" s="82" t="s">
        <v>13</v>
      </c>
      <c r="AD34" s="82"/>
      <c r="AE34" s="126"/>
      <c r="AF34" s="81">
        <f t="shared" si="30"/>
        <v>0</v>
      </c>
      <c r="AG34" s="82">
        <v>2</v>
      </c>
      <c r="AH34" s="84">
        <f t="shared" si="31"/>
        <v>0</v>
      </c>
      <c r="AI34" s="63" t="s">
        <v>14</v>
      </c>
    </row>
    <row r="35" spans="1:35" s="43" customFormat="1" ht="18.600000000000001" thickBot="1" x14ac:dyDescent="0.35">
      <c r="B35" s="86" t="s">
        <v>342</v>
      </c>
      <c r="C35" s="37"/>
      <c r="D35" s="37"/>
      <c r="E35" s="37"/>
      <c r="F35" s="13"/>
      <c r="G35" s="76"/>
      <c r="H35" s="166" t="s">
        <v>1</v>
      </c>
      <c r="I35" s="167"/>
      <c r="J35" s="167"/>
      <c r="K35" s="167"/>
      <c r="L35" s="167"/>
      <c r="M35" s="168"/>
      <c r="N35" s="169" t="s">
        <v>2</v>
      </c>
      <c r="O35" s="170"/>
      <c r="P35" s="170"/>
      <c r="Q35" s="170"/>
      <c r="R35" s="170"/>
      <c r="S35" s="171"/>
      <c r="T35" s="163" t="s">
        <v>3</v>
      </c>
      <c r="U35" s="164"/>
      <c r="V35" s="164"/>
      <c r="W35" s="164"/>
      <c r="X35" s="164"/>
      <c r="Y35" s="165"/>
      <c r="Z35" s="172" t="s">
        <v>4</v>
      </c>
      <c r="AA35" s="173"/>
      <c r="AB35" s="173"/>
      <c r="AC35" s="173"/>
      <c r="AD35" s="173"/>
      <c r="AE35" s="174"/>
      <c r="AF35" s="175" t="s">
        <v>5</v>
      </c>
      <c r="AG35" s="176"/>
      <c r="AH35" s="176"/>
      <c r="AI35" s="177"/>
    </row>
    <row r="36" spans="1:35" s="43" customFormat="1" ht="15" thickBot="1" x14ac:dyDescent="0.35">
      <c r="B36" s="37"/>
      <c r="C36" s="37"/>
      <c r="D36" s="37"/>
      <c r="E36" s="37"/>
      <c r="F36" s="13"/>
      <c r="G36" s="76"/>
      <c r="H36" s="90" t="s">
        <v>88</v>
      </c>
      <c r="I36" s="69" t="s">
        <v>6</v>
      </c>
      <c r="J36" s="66" t="s">
        <v>7</v>
      </c>
      <c r="K36" s="67" t="s">
        <v>8</v>
      </c>
      <c r="L36" s="67" t="s">
        <v>9</v>
      </c>
      <c r="M36" s="68" t="s">
        <v>10</v>
      </c>
      <c r="N36" s="69" t="s">
        <v>88</v>
      </c>
      <c r="O36" s="69" t="s">
        <v>6</v>
      </c>
      <c r="P36" s="66" t="s">
        <v>7</v>
      </c>
      <c r="Q36" s="67" t="s">
        <v>8</v>
      </c>
      <c r="R36" s="67" t="s">
        <v>9</v>
      </c>
      <c r="S36" s="68" t="s">
        <v>10</v>
      </c>
      <c r="T36" s="69" t="s">
        <v>88</v>
      </c>
      <c r="U36" s="69" t="s">
        <v>6</v>
      </c>
      <c r="V36" s="66" t="s">
        <v>7</v>
      </c>
      <c r="W36" s="67" t="s">
        <v>8</v>
      </c>
      <c r="X36" s="67" t="s">
        <v>9</v>
      </c>
      <c r="Y36" s="68" t="s">
        <v>10</v>
      </c>
      <c r="Z36" s="69" t="s">
        <v>88</v>
      </c>
      <c r="AA36" s="69" t="s">
        <v>6</v>
      </c>
      <c r="AB36" s="66" t="s">
        <v>7</v>
      </c>
      <c r="AC36" s="127" t="s">
        <v>15</v>
      </c>
      <c r="AD36" s="67" t="s">
        <v>9</v>
      </c>
      <c r="AE36" s="68" t="s">
        <v>10</v>
      </c>
      <c r="AF36" s="69" t="s">
        <v>88</v>
      </c>
      <c r="AG36" s="69" t="s">
        <v>6</v>
      </c>
      <c r="AH36" s="66" t="s">
        <v>7</v>
      </c>
      <c r="AI36" s="70" t="s">
        <v>8</v>
      </c>
    </row>
    <row r="37" spans="1:35" s="43" customFormat="1" ht="15" thickBot="1" x14ac:dyDescent="0.35">
      <c r="B37" s="95" t="s">
        <v>345</v>
      </c>
      <c r="C37" s="99" t="s">
        <v>336</v>
      </c>
      <c r="D37" s="94"/>
      <c r="E37" s="94"/>
      <c r="F37" s="99" t="s">
        <v>358</v>
      </c>
      <c r="G37" s="99" t="s">
        <v>359</v>
      </c>
      <c r="H37" s="67" t="s">
        <v>336</v>
      </c>
      <c r="I37" s="71"/>
      <c r="J37" s="71"/>
      <c r="K37" s="71"/>
      <c r="L37" s="71"/>
      <c r="M37" s="72"/>
      <c r="N37" s="64" t="s">
        <v>336</v>
      </c>
      <c r="O37" s="71"/>
      <c r="P37" s="71"/>
      <c r="Q37" s="71"/>
      <c r="R37" s="71"/>
      <c r="S37" s="72"/>
      <c r="T37" s="64" t="s">
        <v>336</v>
      </c>
      <c r="U37" s="71"/>
      <c r="V37" s="71"/>
      <c r="W37" s="71"/>
      <c r="X37" s="71"/>
      <c r="Y37" s="71"/>
      <c r="Z37" s="64" t="s">
        <v>336</v>
      </c>
      <c r="AA37" s="71"/>
      <c r="AB37" s="71"/>
      <c r="AC37" s="71"/>
      <c r="AD37" s="71"/>
      <c r="AE37" s="71"/>
      <c r="AF37" s="64" t="s">
        <v>336</v>
      </c>
      <c r="AG37" s="71"/>
      <c r="AH37" s="71"/>
      <c r="AI37" s="72"/>
    </row>
    <row r="38" spans="1:35" s="43" customFormat="1" ht="15" thickBot="1" x14ac:dyDescent="0.35">
      <c r="B38" s="109" t="s">
        <v>104</v>
      </c>
      <c r="C38" s="142"/>
      <c r="D38" s="138" t="str">
        <f t="array" ref="D38">INDEX(Table_Name28[Name List],MATCH(B38,Table_Name28[Category],0))</f>
        <v>Front_Delts[Exercise]</v>
      </c>
      <c r="E38" s="139" t="e">
        <f t="array" ref="E38">INDEX(Links49[Link],MATCH(C38,Links49[Exercise],0))</f>
        <v>#N/A</v>
      </c>
      <c r="F38" s="145" t="e">
        <f t="shared" ref="F38:F43" si="37">HYPERLINK(E38,"Video")</f>
        <v>#N/A</v>
      </c>
      <c r="G38" s="148"/>
      <c r="H38" s="79">
        <f t="shared" ref="H38" si="38">C38</f>
        <v>0</v>
      </c>
      <c r="I38" s="75">
        <v>2</v>
      </c>
      <c r="J38" s="75">
        <f>MROUND(((G38)*0.75),2.5)</f>
        <v>0</v>
      </c>
      <c r="K38" s="75" t="s">
        <v>11</v>
      </c>
      <c r="L38" s="75"/>
      <c r="M38" s="111"/>
      <c r="N38" s="74">
        <f t="shared" ref="N38" si="39">C38</f>
        <v>0</v>
      </c>
      <c r="O38" s="75">
        <f>I38+(S11)</f>
        <v>2</v>
      </c>
      <c r="P38" s="75">
        <f t="shared" ref="P38:P43" si="40">MROUND((J38*1.05),2.5)</f>
        <v>0</v>
      </c>
      <c r="Q38" s="75" t="s">
        <v>11</v>
      </c>
      <c r="R38" s="75"/>
      <c r="S38" s="111"/>
      <c r="T38" s="57">
        <f t="shared" ref="T38" si="41">C38</f>
        <v>0</v>
      </c>
      <c r="U38" s="75">
        <f>O38+(Y11)</f>
        <v>2</v>
      </c>
      <c r="V38" s="75">
        <f t="shared" ref="V38:V43" si="42">MROUND((J38*1.075),2.5)</f>
        <v>0</v>
      </c>
      <c r="W38" s="75" t="s">
        <v>12</v>
      </c>
      <c r="X38" s="75"/>
      <c r="Y38" s="111"/>
      <c r="Z38" s="74">
        <f t="shared" ref="Z38" si="43">C38</f>
        <v>0</v>
      </c>
      <c r="AA38" s="75">
        <f>U38+(AE11)</f>
        <v>2</v>
      </c>
      <c r="AB38" s="75">
        <f t="shared" ref="AB38:AB43" si="44">MROUND((J38*1.1),2.5)</f>
        <v>0</v>
      </c>
      <c r="AC38" s="75" t="s">
        <v>13</v>
      </c>
      <c r="AD38" s="75"/>
      <c r="AE38" s="111"/>
      <c r="AF38" s="74">
        <f t="shared" ref="AF38" si="45">C38</f>
        <v>0</v>
      </c>
      <c r="AG38" s="75">
        <v>2</v>
      </c>
      <c r="AH38" s="78">
        <f>MROUND((J38*0.5),2.5)</f>
        <v>0</v>
      </c>
      <c r="AI38" s="76" t="s">
        <v>14</v>
      </c>
    </row>
    <row r="39" spans="1:35" s="43" customFormat="1" ht="15" thickBot="1" x14ac:dyDescent="0.35">
      <c r="A39" s="62" t="s">
        <v>355</v>
      </c>
      <c r="B39" s="140" t="s">
        <v>17</v>
      </c>
      <c r="C39" s="143"/>
      <c r="D39" s="129" t="str">
        <f t="array" ref="D39">INDEX(Table_Name28[Name List],MATCH(B39,Table_Name28[Category],0))</f>
        <v>Triceps[Exercise]</v>
      </c>
      <c r="E39" s="112" t="e">
        <f t="array" ref="E39">INDEX(Links49[Link],MATCH(C39,Links49[Exercise],0))</f>
        <v>#N/A</v>
      </c>
      <c r="F39" s="146" t="e">
        <f t="shared" si="37"/>
        <v>#N/A</v>
      </c>
      <c r="G39" s="149"/>
      <c r="H39" s="133">
        <f>C39</f>
        <v>0</v>
      </c>
      <c r="I39" s="114">
        <v>2</v>
      </c>
      <c r="J39" s="114">
        <f>MROUND(((G39)*0.75),2.5)</f>
        <v>0</v>
      </c>
      <c r="K39" s="114" t="s">
        <v>11</v>
      </c>
      <c r="L39" s="114"/>
      <c r="M39" s="116"/>
      <c r="N39" s="133">
        <f>C39</f>
        <v>0</v>
      </c>
      <c r="O39" s="114">
        <f>I39+(S11)</f>
        <v>2</v>
      </c>
      <c r="P39" s="114">
        <f t="shared" si="40"/>
        <v>0</v>
      </c>
      <c r="Q39" s="114" t="s">
        <v>11</v>
      </c>
      <c r="R39" s="114"/>
      <c r="S39" s="116"/>
      <c r="T39" s="117">
        <f>C39</f>
        <v>0</v>
      </c>
      <c r="U39" s="114">
        <f>O39+(Y11)</f>
        <v>2</v>
      </c>
      <c r="V39" s="114">
        <f t="shared" si="42"/>
        <v>0</v>
      </c>
      <c r="W39" s="114" t="s">
        <v>12</v>
      </c>
      <c r="X39" s="114"/>
      <c r="Y39" s="116"/>
      <c r="Z39" s="113">
        <f>C39</f>
        <v>0</v>
      </c>
      <c r="AA39" s="114">
        <f>U39+(AE11)</f>
        <v>2</v>
      </c>
      <c r="AB39" s="114">
        <f t="shared" si="44"/>
        <v>0</v>
      </c>
      <c r="AC39" s="114" t="s">
        <v>13</v>
      </c>
      <c r="AD39" s="114"/>
      <c r="AE39" s="118"/>
      <c r="AF39" s="79">
        <f>C39</f>
        <v>0</v>
      </c>
      <c r="AG39" s="75">
        <v>2</v>
      </c>
      <c r="AH39" s="78">
        <f>MROUND((J39*0.5),2.5)</f>
        <v>0</v>
      </c>
      <c r="AI39" s="76" t="s">
        <v>14</v>
      </c>
    </row>
    <row r="40" spans="1:35" s="43" customFormat="1" ht="15" thickBot="1" x14ac:dyDescent="0.35">
      <c r="A40" s="62" t="s">
        <v>356</v>
      </c>
      <c r="B40" s="141" t="s">
        <v>22</v>
      </c>
      <c r="C40" s="144"/>
      <c r="D40" s="130" t="str">
        <f t="array" ref="D40">INDEX(Table_Name28[Name List],MATCH(B40,Table_Name28[Category],0))</f>
        <v>Horizontal_Push[Exercise]</v>
      </c>
      <c r="E40" s="119" t="e">
        <f t="array" ref="E40">INDEX(Links49[Link],MATCH(C40,Links49[Exercise],0))</f>
        <v>#N/A</v>
      </c>
      <c r="F40" s="147" t="e">
        <f t="shared" ref="F40" si="46">HYPERLINK(E40,"Video")</f>
        <v>#N/A</v>
      </c>
      <c r="G40" s="150"/>
      <c r="H40" s="137">
        <f t="shared" ref="H40" si="47">C40</f>
        <v>0</v>
      </c>
      <c r="I40" s="121">
        <v>2</v>
      </c>
      <c r="J40" s="121">
        <f>MROUND(((G40)*0.6),2.5)</f>
        <v>0</v>
      </c>
      <c r="K40" s="121" t="s">
        <v>11</v>
      </c>
      <c r="L40" s="121" t="s">
        <v>0</v>
      </c>
      <c r="M40" s="123"/>
      <c r="N40" s="120">
        <f t="shared" ref="N40" si="48">C40</f>
        <v>0</v>
      </c>
      <c r="O40" s="121">
        <f>I39+(S11)</f>
        <v>2</v>
      </c>
      <c r="P40" s="121">
        <f t="shared" si="40"/>
        <v>0</v>
      </c>
      <c r="Q40" s="121" t="s">
        <v>11</v>
      </c>
      <c r="R40" s="121"/>
      <c r="S40" s="123"/>
      <c r="T40" s="124">
        <f t="shared" ref="T40" si="49">C40</f>
        <v>0</v>
      </c>
      <c r="U40" s="121">
        <f>O39+(Y11)</f>
        <v>2</v>
      </c>
      <c r="V40" s="121">
        <f t="shared" si="42"/>
        <v>0</v>
      </c>
      <c r="W40" s="121" t="s">
        <v>12</v>
      </c>
      <c r="X40" s="121"/>
      <c r="Y40" s="123"/>
      <c r="Z40" s="120">
        <f t="shared" ref="Z40" si="50">C40</f>
        <v>0</v>
      </c>
      <c r="AA40" s="121">
        <f>U39+(AE11)</f>
        <v>2</v>
      </c>
      <c r="AB40" s="121">
        <f t="shared" si="44"/>
        <v>0</v>
      </c>
      <c r="AC40" s="121" t="s">
        <v>13</v>
      </c>
      <c r="AD40" s="121"/>
      <c r="AE40" s="125"/>
      <c r="AF40" s="79"/>
      <c r="AG40" s="75"/>
      <c r="AH40" s="78"/>
      <c r="AI40" s="76"/>
    </row>
    <row r="41" spans="1:35" s="43" customFormat="1" ht="15" thickBot="1" x14ac:dyDescent="0.35">
      <c r="B41" s="96" t="s">
        <v>22</v>
      </c>
      <c r="C41" s="100"/>
      <c r="D41" s="92" t="str">
        <f t="array" ref="D41">INDEX(Table_Name28[Name List],MATCH(B41,Table_Name28[Category],0))</f>
        <v>Horizontal_Push[Exercise]</v>
      </c>
      <c r="E41" s="93" t="e">
        <f t="array" ref="E41">INDEX(Links49[Link],MATCH(C41,Links49[Exercise],0))</f>
        <v>#N/A</v>
      </c>
      <c r="F41" s="103" t="e">
        <f t="shared" si="37"/>
        <v>#N/A</v>
      </c>
      <c r="G41" s="106"/>
      <c r="H41" s="79">
        <f t="shared" ref="H41:H43" si="51">C41</f>
        <v>0</v>
      </c>
      <c r="I41" s="75">
        <v>2</v>
      </c>
      <c r="J41" s="75">
        <f>MROUND(((G41)*0.75),2.5)</f>
        <v>0</v>
      </c>
      <c r="K41" s="75" t="s">
        <v>11</v>
      </c>
      <c r="L41" s="75" t="s">
        <v>0</v>
      </c>
      <c r="M41" s="126"/>
      <c r="N41" s="74">
        <f t="shared" ref="N41:N43" si="52">C41</f>
        <v>0</v>
      </c>
      <c r="O41" s="75">
        <f>I41+(S14)</f>
        <v>2</v>
      </c>
      <c r="P41" s="75">
        <f t="shared" si="40"/>
        <v>0</v>
      </c>
      <c r="Q41" s="75" t="s">
        <v>11</v>
      </c>
      <c r="R41" s="75"/>
      <c r="S41" s="126"/>
      <c r="T41" s="57">
        <f t="shared" ref="T41:T43" si="53">C41</f>
        <v>0</v>
      </c>
      <c r="U41" s="75">
        <f>O41+(Y14)</f>
        <v>2</v>
      </c>
      <c r="V41" s="75">
        <f t="shared" si="42"/>
        <v>0</v>
      </c>
      <c r="W41" s="75" t="s">
        <v>12</v>
      </c>
      <c r="X41" s="75"/>
      <c r="Y41" s="126"/>
      <c r="Z41" s="74">
        <f t="shared" ref="Z41:Z43" si="54">C41</f>
        <v>0</v>
      </c>
      <c r="AA41" s="75">
        <f>U41+(AE14)</f>
        <v>2</v>
      </c>
      <c r="AB41" s="75">
        <f t="shared" si="44"/>
        <v>0</v>
      </c>
      <c r="AC41" s="75" t="s">
        <v>13</v>
      </c>
      <c r="AD41" s="75"/>
      <c r="AE41" s="126"/>
      <c r="AF41" s="74">
        <f t="shared" ref="AF41:AF43" si="55">C41</f>
        <v>0</v>
      </c>
      <c r="AG41" s="75">
        <v>2</v>
      </c>
      <c r="AH41" s="78">
        <f>MROUND((J41*0.5),2.5)</f>
        <v>0</v>
      </c>
      <c r="AI41" s="76" t="s">
        <v>14</v>
      </c>
    </row>
    <row r="42" spans="1:35" s="43" customFormat="1" ht="15" thickBot="1" x14ac:dyDescent="0.35">
      <c r="B42" s="97" t="s">
        <v>18</v>
      </c>
      <c r="C42" s="101"/>
      <c r="D42" s="87" t="str">
        <f t="array" ref="D42">INDEX(Table_Name28[Name List],MATCH(B42,Table_Name28[Category],0))</f>
        <v>Biceps[Exercise]</v>
      </c>
      <c r="E42" s="73" t="e">
        <f t="array" ref="E42">INDEX(Links49[Link],MATCH(C42,Links49[Exercise],0))</f>
        <v>#N/A</v>
      </c>
      <c r="F42" s="104" t="e">
        <f t="shared" si="37"/>
        <v>#N/A</v>
      </c>
      <c r="G42" s="107"/>
      <c r="H42" s="79">
        <f t="shared" si="51"/>
        <v>0</v>
      </c>
      <c r="I42" s="75">
        <v>2</v>
      </c>
      <c r="J42" s="75">
        <f>MROUND(((G42)*0.75),2.5)</f>
        <v>0</v>
      </c>
      <c r="K42" s="75" t="s">
        <v>11</v>
      </c>
      <c r="L42" s="75"/>
      <c r="M42" s="77"/>
      <c r="N42" s="79">
        <f t="shared" si="52"/>
        <v>0</v>
      </c>
      <c r="O42" s="75">
        <f>I42+(M62)</f>
        <v>2</v>
      </c>
      <c r="P42" s="75">
        <f t="shared" si="40"/>
        <v>0</v>
      </c>
      <c r="Q42" s="75" t="s">
        <v>11</v>
      </c>
      <c r="R42" s="75"/>
      <c r="S42" s="77"/>
      <c r="T42" s="57">
        <f t="shared" si="53"/>
        <v>0</v>
      </c>
      <c r="U42" s="75">
        <f>O42+(S62)</f>
        <v>2</v>
      </c>
      <c r="V42" s="75">
        <f t="shared" si="42"/>
        <v>0</v>
      </c>
      <c r="W42" s="75" t="s">
        <v>12</v>
      </c>
      <c r="X42" s="75"/>
      <c r="Y42" s="77"/>
      <c r="Z42" s="74">
        <f t="shared" si="54"/>
        <v>0</v>
      </c>
      <c r="AA42" s="75">
        <f>U42+(Y62)</f>
        <v>2</v>
      </c>
      <c r="AB42" s="75">
        <f t="shared" si="44"/>
        <v>0</v>
      </c>
      <c r="AC42" s="75" t="s">
        <v>13</v>
      </c>
      <c r="AD42" s="75"/>
      <c r="AE42" s="77"/>
      <c r="AF42" s="74">
        <f t="shared" si="55"/>
        <v>0</v>
      </c>
      <c r="AG42" s="75">
        <v>2</v>
      </c>
      <c r="AH42" s="78">
        <f>MROUND((J42*0.5),2.5)</f>
        <v>0</v>
      </c>
      <c r="AI42" s="76" t="s">
        <v>14</v>
      </c>
    </row>
    <row r="43" spans="1:35" s="43" customFormat="1" ht="15" thickBot="1" x14ac:dyDescent="0.35">
      <c r="B43" s="98" t="s">
        <v>340</v>
      </c>
      <c r="C43" s="102"/>
      <c r="D43" s="87" t="str">
        <f t="array" ref="D43">INDEX(Table_Name28[Name List],MATCH(B43,Table_Name28[Category],0))</f>
        <v>Rear_or_Side_Delts[Exercise]</v>
      </c>
      <c r="E43" s="73" t="e">
        <f t="array" ref="E43">INDEX(Links49[Link],MATCH(C43,Links49[Exercise],0))</f>
        <v>#N/A</v>
      </c>
      <c r="F43" s="105" t="e">
        <f t="shared" si="37"/>
        <v>#N/A</v>
      </c>
      <c r="G43" s="108"/>
      <c r="H43" s="91">
        <f t="shared" si="51"/>
        <v>0</v>
      </c>
      <c r="I43" s="82">
        <v>2</v>
      </c>
      <c r="J43" s="82">
        <f>MROUND(((G43)*0.75),2.5)</f>
        <v>0</v>
      </c>
      <c r="K43" s="82" t="s">
        <v>11</v>
      </c>
      <c r="L43" s="82"/>
      <c r="M43" s="77"/>
      <c r="N43" s="81">
        <f t="shared" si="52"/>
        <v>0</v>
      </c>
      <c r="O43" s="82">
        <f>I43+(M60)</f>
        <v>2</v>
      </c>
      <c r="P43" s="82">
        <f t="shared" si="40"/>
        <v>0</v>
      </c>
      <c r="Q43" s="82" t="s">
        <v>11</v>
      </c>
      <c r="R43" s="82"/>
      <c r="S43" s="77"/>
      <c r="T43" s="83">
        <f t="shared" si="53"/>
        <v>0</v>
      </c>
      <c r="U43" s="82">
        <f>O43+(S60)</f>
        <v>2</v>
      </c>
      <c r="V43" s="82">
        <f t="shared" si="42"/>
        <v>0</v>
      </c>
      <c r="W43" s="82" t="s">
        <v>12</v>
      </c>
      <c r="X43" s="82"/>
      <c r="Y43" s="77"/>
      <c r="Z43" s="81">
        <f t="shared" si="54"/>
        <v>0</v>
      </c>
      <c r="AA43" s="82">
        <f>U43+(Y60)</f>
        <v>2</v>
      </c>
      <c r="AB43" s="82">
        <f t="shared" si="44"/>
        <v>0</v>
      </c>
      <c r="AC43" s="82" t="s">
        <v>13</v>
      </c>
      <c r="AD43" s="82"/>
      <c r="AE43" s="77"/>
      <c r="AF43" s="81">
        <f t="shared" si="55"/>
        <v>0</v>
      </c>
      <c r="AG43" s="82">
        <v>2</v>
      </c>
      <c r="AH43" s="78">
        <f>MROUND((J43*0.5),2.5)</f>
        <v>0</v>
      </c>
      <c r="AI43" s="63" t="s">
        <v>14</v>
      </c>
    </row>
    <row r="44" spans="1:35" s="43" customFormat="1" ht="18.600000000000001" thickBot="1" x14ac:dyDescent="0.35">
      <c r="B44" s="86" t="s">
        <v>343</v>
      </c>
      <c r="C44" s="37"/>
      <c r="D44" s="37"/>
      <c r="E44" s="37"/>
      <c r="F44" s="13"/>
      <c r="G44" s="76"/>
      <c r="H44" s="166" t="s">
        <v>1</v>
      </c>
      <c r="I44" s="167"/>
      <c r="J44" s="167"/>
      <c r="K44" s="167"/>
      <c r="L44" s="167"/>
      <c r="M44" s="168"/>
      <c r="N44" s="169" t="s">
        <v>2</v>
      </c>
      <c r="O44" s="170"/>
      <c r="P44" s="170"/>
      <c r="Q44" s="170"/>
      <c r="R44" s="170"/>
      <c r="S44" s="171"/>
      <c r="T44" s="163" t="s">
        <v>3</v>
      </c>
      <c r="U44" s="164"/>
      <c r="V44" s="164"/>
      <c r="W44" s="164"/>
      <c r="X44" s="164"/>
      <c r="Y44" s="165"/>
      <c r="Z44" s="172" t="s">
        <v>4</v>
      </c>
      <c r="AA44" s="173"/>
      <c r="AB44" s="173"/>
      <c r="AC44" s="173"/>
      <c r="AD44" s="173"/>
      <c r="AE44" s="174"/>
      <c r="AF44" s="175" t="s">
        <v>5</v>
      </c>
      <c r="AG44" s="176"/>
      <c r="AH44" s="176"/>
      <c r="AI44" s="177"/>
    </row>
    <row r="45" spans="1:35" s="43" customFormat="1" ht="15" thickBot="1" x14ac:dyDescent="0.35">
      <c r="B45" s="37"/>
      <c r="C45" s="37"/>
      <c r="D45" s="37"/>
      <c r="E45" s="37"/>
      <c r="F45" s="13"/>
      <c r="G45" s="76"/>
      <c r="H45" s="64" t="s">
        <v>88</v>
      </c>
      <c r="I45" s="65" t="s">
        <v>6</v>
      </c>
      <c r="J45" s="66" t="s">
        <v>7</v>
      </c>
      <c r="K45" s="67" t="s">
        <v>8</v>
      </c>
      <c r="L45" s="67" t="s">
        <v>9</v>
      </c>
      <c r="M45" s="68" t="s">
        <v>10</v>
      </c>
      <c r="N45" s="69" t="s">
        <v>88</v>
      </c>
      <c r="O45" s="69" t="s">
        <v>6</v>
      </c>
      <c r="P45" s="66" t="s">
        <v>7</v>
      </c>
      <c r="Q45" s="67" t="s">
        <v>8</v>
      </c>
      <c r="R45" s="67" t="s">
        <v>9</v>
      </c>
      <c r="S45" s="68" t="s">
        <v>10</v>
      </c>
      <c r="T45" s="69" t="s">
        <v>88</v>
      </c>
      <c r="U45" s="69" t="s">
        <v>6</v>
      </c>
      <c r="V45" s="66" t="s">
        <v>7</v>
      </c>
      <c r="W45" s="67" t="s">
        <v>8</v>
      </c>
      <c r="X45" s="67" t="s">
        <v>9</v>
      </c>
      <c r="Y45" s="68" t="s">
        <v>10</v>
      </c>
      <c r="Z45" s="69" t="s">
        <v>88</v>
      </c>
      <c r="AA45" s="69" t="s">
        <v>6</v>
      </c>
      <c r="AB45" s="66" t="s">
        <v>7</v>
      </c>
      <c r="AC45" s="127" t="s">
        <v>15</v>
      </c>
      <c r="AD45" s="67" t="s">
        <v>9</v>
      </c>
      <c r="AE45" s="68" t="s">
        <v>10</v>
      </c>
      <c r="AF45" s="69" t="s">
        <v>88</v>
      </c>
      <c r="AG45" s="69" t="s">
        <v>6</v>
      </c>
      <c r="AH45" s="66" t="s">
        <v>7</v>
      </c>
      <c r="AI45" s="70" t="s">
        <v>8</v>
      </c>
    </row>
    <row r="46" spans="1:35" s="43" customFormat="1" ht="15" thickBot="1" x14ac:dyDescent="0.35">
      <c r="B46" s="95" t="s">
        <v>346</v>
      </c>
      <c r="C46" s="99" t="s">
        <v>341</v>
      </c>
      <c r="D46" s="94"/>
      <c r="E46" s="94"/>
      <c r="F46" s="99" t="s">
        <v>358</v>
      </c>
      <c r="G46" s="99" t="s">
        <v>359</v>
      </c>
      <c r="H46" s="67" t="s">
        <v>341</v>
      </c>
      <c r="I46" s="71"/>
      <c r="J46" s="71"/>
      <c r="K46" s="71"/>
      <c r="L46" s="71"/>
      <c r="M46" s="72"/>
      <c r="N46" s="64" t="s">
        <v>341</v>
      </c>
      <c r="O46" s="71"/>
      <c r="P46" s="71"/>
      <c r="Q46" s="71"/>
      <c r="R46" s="71"/>
      <c r="S46" s="72"/>
      <c r="T46" s="64" t="s">
        <v>341</v>
      </c>
      <c r="U46" s="71"/>
      <c r="V46" s="71"/>
      <c r="W46" s="71"/>
      <c r="X46" s="71"/>
      <c r="Y46" s="71"/>
      <c r="Z46" s="64" t="s">
        <v>341</v>
      </c>
      <c r="AA46" s="71"/>
      <c r="AB46" s="71"/>
      <c r="AC46" s="71"/>
      <c r="AD46" s="71"/>
      <c r="AE46" s="71"/>
      <c r="AF46" s="64" t="s">
        <v>341</v>
      </c>
      <c r="AG46" s="71"/>
      <c r="AH46" s="71"/>
      <c r="AI46" s="72"/>
    </row>
    <row r="47" spans="1:35" s="43" customFormat="1" ht="15" thickBot="1" x14ac:dyDescent="0.35">
      <c r="B47" s="96" t="s">
        <v>354</v>
      </c>
      <c r="C47" s="100"/>
      <c r="D47" s="92" t="str">
        <f t="array" ref="D47">INDEX(Table_Name28[Name List],MATCH(B47,Table_Name28[Category],0))</f>
        <v>Glutes[Exercise]</v>
      </c>
      <c r="E47" s="93" t="e">
        <f t="array" ref="E47">INDEX(Links49[Link],MATCH(C47,Links49[Exercise],0))</f>
        <v>#N/A</v>
      </c>
      <c r="F47" s="103" t="e">
        <f t="shared" ref="F47:F52" si="56">HYPERLINK(E47,"Video")</f>
        <v>#N/A</v>
      </c>
      <c r="G47" s="106"/>
      <c r="H47" s="79">
        <f t="shared" ref="H47:H52" si="57">C47</f>
        <v>0</v>
      </c>
      <c r="I47" s="75">
        <v>3</v>
      </c>
      <c r="J47" s="75">
        <f t="shared" ref="J47:J52" si="58">MROUND(((G47)*0.75),2.5)</f>
        <v>0</v>
      </c>
      <c r="K47" s="75" t="s">
        <v>11</v>
      </c>
      <c r="L47" s="75"/>
      <c r="M47" s="77"/>
      <c r="N47" s="79">
        <f t="shared" ref="N47:N52" si="59">C47</f>
        <v>0</v>
      </c>
      <c r="O47" s="75">
        <f>I47+(S20)</f>
        <v>3</v>
      </c>
      <c r="P47" s="75">
        <f t="shared" ref="P47:P52" si="60">MROUND((J47*1.05),2.5)</f>
        <v>0</v>
      </c>
      <c r="Q47" s="75" t="s">
        <v>11</v>
      </c>
      <c r="R47" s="75"/>
      <c r="S47" s="77"/>
      <c r="T47" s="57">
        <f t="shared" ref="T47:T52" si="61">C47</f>
        <v>0</v>
      </c>
      <c r="U47" s="75">
        <f>O47+(Y20)</f>
        <v>3</v>
      </c>
      <c r="V47" s="75">
        <f t="shared" ref="V47:V52" si="62">MROUND((J47*1.075),2.5)</f>
        <v>0</v>
      </c>
      <c r="W47" s="75" t="s">
        <v>12</v>
      </c>
      <c r="X47" s="75"/>
      <c r="Y47" s="77"/>
      <c r="Z47" s="74">
        <f t="shared" ref="Z47:Z52" si="63">C47</f>
        <v>0</v>
      </c>
      <c r="AA47" s="75">
        <f>U47+(AE20)</f>
        <v>3</v>
      </c>
      <c r="AB47" s="75">
        <f t="shared" ref="AB47:AB52" si="64">MROUND((J47*1.1),2.5)</f>
        <v>0</v>
      </c>
      <c r="AC47" s="75" t="s">
        <v>13</v>
      </c>
      <c r="AD47" s="75"/>
      <c r="AE47" s="77"/>
      <c r="AF47" s="74">
        <f t="shared" ref="AF47:AF52" si="65">C47</f>
        <v>0</v>
      </c>
      <c r="AG47" s="75">
        <v>2</v>
      </c>
      <c r="AH47" s="78">
        <f t="shared" ref="AH47:AH52" si="66">MROUND((J47*0.5),2.5)</f>
        <v>0</v>
      </c>
      <c r="AI47" s="76" t="s">
        <v>14</v>
      </c>
    </row>
    <row r="48" spans="1:35" s="43" customFormat="1" ht="15" thickBot="1" x14ac:dyDescent="0.35">
      <c r="B48" s="97" t="s">
        <v>354</v>
      </c>
      <c r="C48" s="101"/>
      <c r="D48" s="87" t="str">
        <f t="array" ref="D48">INDEX(Table_Name28[Name List],MATCH(B48,Table_Name28[Category],0))</f>
        <v>Glutes[Exercise]</v>
      </c>
      <c r="E48" s="73" t="e">
        <f t="array" ref="E48">INDEX(Links49[Link],MATCH(C48,Links49[Exercise],0))</f>
        <v>#N/A</v>
      </c>
      <c r="F48" s="104" t="e">
        <f t="shared" si="56"/>
        <v>#N/A</v>
      </c>
      <c r="G48" s="107"/>
      <c r="H48" s="79">
        <f t="shared" si="57"/>
        <v>0</v>
      </c>
      <c r="I48" s="75">
        <v>3</v>
      </c>
      <c r="J48" s="75">
        <f t="shared" si="58"/>
        <v>0</v>
      </c>
      <c r="K48" s="75" t="s">
        <v>11</v>
      </c>
      <c r="L48" s="75"/>
      <c r="M48" s="77"/>
      <c r="N48" s="79">
        <f t="shared" si="59"/>
        <v>0</v>
      </c>
      <c r="O48" s="75">
        <f>I48+(S20)</f>
        <v>3</v>
      </c>
      <c r="P48" s="75">
        <f t="shared" si="60"/>
        <v>0</v>
      </c>
      <c r="Q48" s="75" t="s">
        <v>11</v>
      </c>
      <c r="R48" s="75"/>
      <c r="S48" s="77"/>
      <c r="T48" s="57">
        <f t="shared" si="61"/>
        <v>0</v>
      </c>
      <c r="U48" s="75">
        <f>O48+(Y20)</f>
        <v>3</v>
      </c>
      <c r="V48" s="75">
        <f t="shared" si="62"/>
        <v>0</v>
      </c>
      <c r="W48" s="75" t="s">
        <v>12</v>
      </c>
      <c r="X48" s="75"/>
      <c r="Y48" s="77"/>
      <c r="Z48" s="74">
        <f t="shared" si="63"/>
        <v>0</v>
      </c>
      <c r="AA48" s="75">
        <f>U48+(AE20)</f>
        <v>3</v>
      </c>
      <c r="AB48" s="75">
        <f t="shared" si="64"/>
        <v>0</v>
      </c>
      <c r="AC48" s="75" t="s">
        <v>13</v>
      </c>
      <c r="AD48" s="75"/>
      <c r="AE48" s="77"/>
      <c r="AF48" s="74">
        <f t="shared" si="65"/>
        <v>0</v>
      </c>
      <c r="AG48" s="75">
        <v>2</v>
      </c>
      <c r="AH48" s="78">
        <f t="shared" si="66"/>
        <v>0</v>
      </c>
      <c r="AI48" s="76" t="s">
        <v>14</v>
      </c>
    </row>
    <row r="49" spans="1:35" s="43" customFormat="1" ht="15" thickBot="1" x14ac:dyDescent="0.35">
      <c r="B49" s="97" t="s">
        <v>351</v>
      </c>
      <c r="C49" s="101"/>
      <c r="D49" s="87" t="str">
        <f t="array" ref="D49">INDEX(Table_Name28[Name List],MATCH(B49,Table_Name28[Category],0))</f>
        <v>Hamstrings_Hip_Hinge[Exercise]</v>
      </c>
      <c r="E49" s="73" t="e">
        <f t="array" ref="E49">INDEX(Links49[Link],MATCH(C49,Links49[Exercise],0))</f>
        <v>#N/A</v>
      </c>
      <c r="F49" s="104" t="e">
        <f t="shared" si="56"/>
        <v>#N/A</v>
      </c>
      <c r="G49" s="107"/>
      <c r="H49" s="79">
        <f t="shared" si="57"/>
        <v>0</v>
      </c>
      <c r="I49" s="75">
        <v>3</v>
      </c>
      <c r="J49" s="75">
        <f t="shared" si="58"/>
        <v>0</v>
      </c>
      <c r="K49" s="75" t="s">
        <v>11</v>
      </c>
      <c r="L49" s="75"/>
      <c r="M49" s="77"/>
      <c r="N49" s="79">
        <f t="shared" si="59"/>
        <v>0</v>
      </c>
      <c r="O49" s="75">
        <f>I49+(S22)</f>
        <v>3</v>
      </c>
      <c r="P49" s="75">
        <f t="shared" si="60"/>
        <v>0</v>
      </c>
      <c r="Q49" s="75" t="s">
        <v>11</v>
      </c>
      <c r="R49" s="75"/>
      <c r="S49" s="77"/>
      <c r="T49" s="57">
        <f t="shared" si="61"/>
        <v>0</v>
      </c>
      <c r="U49" s="75">
        <f>O49+(Y22)</f>
        <v>3</v>
      </c>
      <c r="V49" s="75">
        <f t="shared" si="62"/>
        <v>0</v>
      </c>
      <c r="W49" s="75" t="s">
        <v>12</v>
      </c>
      <c r="X49" s="75"/>
      <c r="Y49" s="77"/>
      <c r="Z49" s="74">
        <f t="shared" si="63"/>
        <v>0</v>
      </c>
      <c r="AA49" s="75">
        <f>U49+(AE22)</f>
        <v>3</v>
      </c>
      <c r="AB49" s="75">
        <f t="shared" si="64"/>
        <v>0</v>
      </c>
      <c r="AC49" s="75" t="s">
        <v>13</v>
      </c>
      <c r="AD49" s="75"/>
      <c r="AE49" s="77"/>
      <c r="AF49" s="74">
        <f t="shared" si="65"/>
        <v>0</v>
      </c>
      <c r="AG49" s="75">
        <v>2</v>
      </c>
      <c r="AH49" s="78">
        <f t="shared" si="66"/>
        <v>0</v>
      </c>
      <c r="AI49" s="76" t="s">
        <v>14</v>
      </c>
    </row>
    <row r="50" spans="1:35" s="43" customFormat="1" ht="15" thickBot="1" x14ac:dyDescent="0.35">
      <c r="B50" s="97" t="s">
        <v>347</v>
      </c>
      <c r="C50" s="101"/>
      <c r="D50" s="87" t="str">
        <f t="array" ref="D50">INDEX(Table_Name28[Name List],MATCH(B50,Table_Name28[Category],0))</f>
        <v>Quads[Exercise]</v>
      </c>
      <c r="E50" s="73" t="e">
        <f t="array" ref="E50">INDEX(Links49[Link],MATCH(C50,Links49[Exercise],0))</f>
        <v>#N/A</v>
      </c>
      <c r="F50" s="104" t="e">
        <f t="shared" si="56"/>
        <v>#N/A</v>
      </c>
      <c r="G50" s="107"/>
      <c r="H50" s="79">
        <f t="shared" si="57"/>
        <v>0</v>
      </c>
      <c r="I50" s="75">
        <v>3</v>
      </c>
      <c r="J50" s="75">
        <f t="shared" si="58"/>
        <v>0</v>
      </c>
      <c r="K50" s="75" t="s">
        <v>11</v>
      </c>
      <c r="L50" s="75"/>
      <c r="M50" s="77"/>
      <c r="N50" s="79">
        <f t="shared" si="59"/>
        <v>0</v>
      </c>
      <c r="O50" s="75">
        <f>I50+(S20)</f>
        <v>3</v>
      </c>
      <c r="P50" s="75">
        <f t="shared" si="60"/>
        <v>0</v>
      </c>
      <c r="Q50" s="75" t="s">
        <v>11</v>
      </c>
      <c r="R50" s="75"/>
      <c r="S50" s="77"/>
      <c r="T50" s="57">
        <f t="shared" si="61"/>
        <v>0</v>
      </c>
      <c r="U50" s="75">
        <f>O50+(Y20)</f>
        <v>3</v>
      </c>
      <c r="V50" s="75">
        <f t="shared" si="62"/>
        <v>0</v>
      </c>
      <c r="W50" s="75" t="s">
        <v>12</v>
      </c>
      <c r="X50" s="75"/>
      <c r="Y50" s="77"/>
      <c r="Z50" s="74">
        <f t="shared" si="63"/>
        <v>0</v>
      </c>
      <c r="AA50" s="75">
        <f>U50+(AE20)</f>
        <v>3</v>
      </c>
      <c r="AB50" s="75">
        <f t="shared" si="64"/>
        <v>0</v>
      </c>
      <c r="AC50" s="75" t="s">
        <v>13</v>
      </c>
      <c r="AD50" s="75"/>
      <c r="AE50" s="77"/>
      <c r="AF50" s="74">
        <f t="shared" si="65"/>
        <v>0</v>
      </c>
      <c r="AG50" s="75">
        <v>2</v>
      </c>
      <c r="AH50" s="78">
        <f t="shared" si="66"/>
        <v>0</v>
      </c>
      <c r="AI50" s="76" t="s">
        <v>14</v>
      </c>
    </row>
    <row r="51" spans="1:35" s="43" customFormat="1" ht="15" thickBot="1" x14ac:dyDescent="0.35">
      <c r="B51" s="97" t="s">
        <v>19</v>
      </c>
      <c r="C51" s="101"/>
      <c r="D51" s="87" t="str">
        <f t="array" ref="D51">INDEX(Table_Name28[Name List],MATCH(B51,Table_Name28[Category],0))</f>
        <v>Calves[Exercise]</v>
      </c>
      <c r="E51" s="73" t="e">
        <f t="array" ref="E51">INDEX(Links49[Link],MATCH(C51,Links49[Exercise],0))</f>
        <v>#N/A</v>
      </c>
      <c r="F51" s="104" t="e">
        <f t="shared" si="56"/>
        <v>#N/A</v>
      </c>
      <c r="G51" s="107"/>
      <c r="H51" s="79">
        <f t="shared" si="57"/>
        <v>0</v>
      </c>
      <c r="I51" s="75">
        <v>4</v>
      </c>
      <c r="J51" s="75">
        <f t="shared" si="58"/>
        <v>0</v>
      </c>
      <c r="K51" s="75" t="s">
        <v>11</v>
      </c>
      <c r="L51" s="75"/>
      <c r="M51" s="77"/>
      <c r="N51" s="79">
        <f t="shared" si="59"/>
        <v>0</v>
      </c>
      <c r="O51" s="75">
        <f>I51+(S23)</f>
        <v>4</v>
      </c>
      <c r="P51" s="75">
        <f t="shared" si="60"/>
        <v>0</v>
      </c>
      <c r="Q51" s="75" t="s">
        <v>11</v>
      </c>
      <c r="R51" s="75"/>
      <c r="S51" s="77"/>
      <c r="T51" s="57">
        <f t="shared" si="61"/>
        <v>0</v>
      </c>
      <c r="U51" s="75">
        <f>O51+(Y23)</f>
        <v>4</v>
      </c>
      <c r="V51" s="75">
        <f t="shared" si="62"/>
        <v>0</v>
      </c>
      <c r="W51" s="75" t="s">
        <v>12</v>
      </c>
      <c r="X51" s="75"/>
      <c r="Y51" s="77"/>
      <c r="Z51" s="74">
        <f t="shared" si="63"/>
        <v>0</v>
      </c>
      <c r="AA51" s="75">
        <f>U51+(AE23)</f>
        <v>4</v>
      </c>
      <c r="AB51" s="75">
        <f t="shared" si="64"/>
        <v>0</v>
      </c>
      <c r="AC51" s="75" t="s">
        <v>13</v>
      </c>
      <c r="AD51" s="75"/>
      <c r="AE51" s="77"/>
      <c r="AF51" s="74">
        <f t="shared" si="65"/>
        <v>0</v>
      </c>
      <c r="AG51" s="75">
        <v>2</v>
      </c>
      <c r="AH51" s="78">
        <f t="shared" si="66"/>
        <v>0</v>
      </c>
      <c r="AI51" s="76" t="s">
        <v>14</v>
      </c>
    </row>
    <row r="52" spans="1:35" s="43" customFormat="1" ht="15" thickBot="1" x14ac:dyDescent="0.35">
      <c r="B52" s="98" t="s">
        <v>77</v>
      </c>
      <c r="C52" s="102"/>
      <c r="D52" s="87" t="str">
        <f t="array" ref="D52">INDEX(Table_Name28[Name List],MATCH(B52,Table_Name28[Category],0))</f>
        <v>Abs[Exercise]</v>
      </c>
      <c r="E52" s="73" t="e">
        <f t="array" ref="E52">INDEX(Links49[Link],MATCH(C52,Links49[Exercise],0))</f>
        <v>#N/A</v>
      </c>
      <c r="F52" s="105" t="e">
        <f t="shared" si="56"/>
        <v>#N/A</v>
      </c>
      <c r="G52" s="108"/>
      <c r="H52" s="91">
        <f t="shared" si="57"/>
        <v>0</v>
      </c>
      <c r="I52" s="82">
        <v>3</v>
      </c>
      <c r="J52" s="82">
        <f t="shared" si="58"/>
        <v>0</v>
      </c>
      <c r="K52" s="82" t="s">
        <v>11</v>
      </c>
      <c r="L52" s="82"/>
      <c r="M52" s="77"/>
      <c r="N52" s="81">
        <f t="shared" si="59"/>
        <v>0</v>
      </c>
      <c r="O52" s="82">
        <f>I52+(S24)</f>
        <v>3</v>
      </c>
      <c r="P52" s="82">
        <f t="shared" si="60"/>
        <v>0</v>
      </c>
      <c r="Q52" s="82" t="s">
        <v>11</v>
      </c>
      <c r="R52" s="82"/>
      <c r="S52" s="77"/>
      <c r="T52" s="83">
        <f t="shared" si="61"/>
        <v>0</v>
      </c>
      <c r="U52" s="82">
        <f>O52+(Y24)</f>
        <v>3</v>
      </c>
      <c r="V52" s="82">
        <f t="shared" si="62"/>
        <v>0</v>
      </c>
      <c r="W52" s="82" t="s">
        <v>12</v>
      </c>
      <c r="X52" s="82"/>
      <c r="Y52" s="77"/>
      <c r="Z52" s="81">
        <f t="shared" si="63"/>
        <v>0</v>
      </c>
      <c r="AA52" s="82">
        <f>U52+(AE24)</f>
        <v>3</v>
      </c>
      <c r="AB52" s="82">
        <f t="shared" si="64"/>
        <v>0</v>
      </c>
      <c r="AC52" s="82" t="s">
        <v>13</v>
      </c>
      <c r="AD52" s="82"/>
      <c r="AE52" s="77"/>
      <c r="AF52" s="81">
        <f t="shared" si="65"/>
        <v>0</v>
      </c>
      <c r="AG52" s="82">
        <v>2</v>
      </c>
      <c r="AH52" s="84">
        <f t="shared" si="66"/>
        <v>0</v>
      </c>
      <c r="AI52" s="63" t="s">
        <v>14</v>
      </c>
    </row>
    <row r="53" spans="1:35" s="43" customFormat="1" ht="18.600000000000001" thickBot="1" x14ac:dyDescent="0.35">
      <c r="B53" s="86" t="s">
        <v>352</v>
      </c>
      <c r="C53" s="37"/>
      <c r="D53" s="37"/>
      <c r="E53" s="37"/>
      <c r="F53" s="13"/>
      <c r="G53" s="76"/>
      <c r="H53" s="166" t="s">
        <v>1</v>
      </c>
      <c r="I53" s="167"/>
      <c r="J53" s="167"/>
      <c r="K53" s="167"/>
      <c r="L53" s="167"/>
      <c r="M53" s="168"/>
      <c r="N53" s="169" t="s">
        <v>2</v>
      </c>
      <c r="O53" s="170"/>
      <c r="P53" s="170"/>
      <c r="Q53" s="170"/>
      <c r="R53" s="170"/>
      <c r="S53" s="171"/>
      <c r="T53" s="163" t="s">
        <v>3</v>
      </c>
      <c r="U53" s="164"/>
      <c r="V53" s="164"/>
      <c r="W53" s="164"/>
      <c r="X53" s="164"/>
      <c r="Y53" s="165"/>
      <c r="Z53" s="172" t="s">
        <v>4</v>
      </c>
      <c r="AA53" s="173"/>
      <c r="AB53" s="173"/>
      <c r="AC53" s="173"/>
      <c r="AD53" s="173"/>
      <c r="AE53" s="174"/>
      <c r="AF53" s="175" t="s">
        <v>5</v>
      </c>
      <c r="AG53" s="176"/>
      <c r="AH53" s="176"/>
      <c r="AI53" s="177"/>
    </row>
    <row r="54" spans="1:35" s="43" customFormat="1" ht="15" thickBot="1" x14ac:dyDescent="0.35">
      <c r="B54" s="88" t="s">
        <v>0</v>
      </c>
      <c r="C54" s="37"/>
      <c r="D54" s="37"/>
      <c r="E54" s="37"/>
      <c r="F54" s="13"/>
      <c r="G54" s="76"/>
      <c r="H54" s="64" t="s">
        <v>88</v>
      </c>
      <c r="I54" s="65" t="s">
        <v>6</v>
      </c>
      <c r="J54" s="66" t="s">
        <v>7</v>
      </c>
      <c r="K54" s="67" t="s">
        <v>8</v>
      </c>
      <c r="L54" s="67" t="s">
        <v>9</v>
      </c>
      <c r="M54" s="68" t="s">
        <v>10</v>
      </c>
      <c r="N54" s="69" t="s">
        <v>88</v>
      </c>
      <c r="O54" s="69" t="s">
        <v>6</v>
      </c>
      <c r="P54" s="66" t="s">
        <v>7</v>
      </c>
      <c r="Q54" s="67" t="s">
        <v>8</v>
      </c>
      <c r="R54" s="67" t="s">
        <v>9</v>
      </c>
      <c r="S54" s="68" t="s">
        <v>10</v>
      </c>
      <c r="T54" s="69" t="s">
        <v>88</v>
      </c>
      <c r="U54" s="69" t="s">
        <v>6</v>
      </c>
      <c r="V54" s="66" t="s">
        <v>7</v>
      </c>
      <c r="W54" s="67" t="s">
        <v>8</v>
      </c>
      <c r="X54" s="67" t="s">
        <v>9</v>
      </c>
      <c r="Y54" s="68" t="s">
        <v>10</v>
      </c>
      <c r="Z54" s="69" t="s">
        <v>88</v>
      </c>
      <c r="AA54" s="69" t="s">
        <v>6</v>
      </c>
      <c r="AB54" s="66" t="s">
        <v>7</v>
      </c>
      <c r="AC54" s="127" t="s">
        <v>15</v>
      </c>
      <c r="AD54" s="67" t="s">
        <v>9</v>
      </c>
      <c r="AE54" s="68" t="s">
        <v>10</v>
      </c>
      <c r="AF54" s="69" t="s">
        <v>88</v>
      </c>
      <c r="AG54" s="69" t="s">
        <v>6</v>
      </c>
      <c r="AH54" s="66" t="s">
        <v>7</v>
      </c>
      <c r="AI54" s="70" t="s">
        <v>8</v>
      </c>
    </row>
    <row r="55" spans="1:35" s="43" customFormat="1" ht="15" thickBot="1" x14ac:dyDescent="0.35">
      <c r="B55" s="95" t="s">
        <v>350</v>
      </c>
      <c r="C55" s="99" t="s">
        <v>344</v>
      </c>
      <c r="D55" s="94"/>
      <c r="E55" s="94"/>
      <c r="F55" s="99" t="s">
        <v>358</v>
      </c>
      <c r="G55" s="99" t="s">
        <v>359</v>
      </c>
      <c r="H55" s="67" t="s">
        <v>344</v>
      </c>
      <c r="I55" s="71"/>
      <c r="J55" s="71"/>
      <c r="K55" s="71"/>
      <c r="L55" s="71"/>
      <c r="M55" s="72"/>
      <c r="N55" s="64" t="s">
        <v>344</v>
      </c>
      <c r="O55" s="71"/>
      <c r="P55" s="71"/>
      <c r="Q55" s="71"/>
      <c r="R55" s="71"/>
      <c r="S55" s="72"/>
      <c r="T55" s="64" t="s">
        <v>344</v>
      </c>
      <c r="U55" s="71"/>
      <c r="V55" s="71"/>
      <c r="W55" s="71"/>
      <c r="X55" s="71"/>
      <c r="Y55" s="71"/>
      <c r="Z55" s="64" t="s">
        <v>344</v>
      </c>
      <c r="AA55" s="71"/>
      <c r="AB55" s="71"/>
      <c r="AC55" s="71"/>
      <c r="AD55" s="71"/>
      <c r="AE55" s="71"/>
      <c r="AF55" s="64" t="s">
        <v>344</v>
      </c>
      <c r="AG55" s="71"/>
      <c r="AH55" s="71"/>
      <c r="AI55" s="72"/>
    </row>
    <row r="56" spans="1:35" s="43" customFormat="1" ht="15" thickBot="1" x14ac:dyDescent="0.35">
      <c r="B56" s="109" t="s">
        <v>339</v>
      </c>
      <c r="C56" s="100"/>
      <c r="D56" s="92" t="str">
        <f t="array" ref="D56">INDEX(Table_Name28[Name List],MATCH(B56,Table_Name28[Category],0))</f>
        <v>Vertical_Back[Exercise]</v>
      </c>
      <c r="E56" s="93" t="e">
        <f t="array" ref="E56">INDEX(Links49[Link],MATCH(C56,Links49[Exercise],0))</f>
        <v>#N/A</v>
      </c>
      <c r="F56" s="103" t="e">
        <f t="shared" ref="F56:F62" si="67">HYPERLINK(E56,"Video")</f>
        <v>#N/A</v>
      </c>
      <c r="G56" s="106"/>
      <c r="H56" s="79">
        <f t="shared" ref="H56:H62" si="68">C56</f>
        <v>0</v>
      </c>
      <c r="I56" s="75">
        <v>2</v>
      </c>
      <c r="J56" s="75">
        <f t="shared" ref="J56:J61" si="69">MROUND(((G56)*0.75),2.5)</f>
        <v>0</v>
      </c>
      <c r="K56" s="75" t="s">
        <v>11</v>
      </c>
      <c r="L56" s="75"/>
      <c r="M56" s="77"/>
      <c r="N56" s="79">
        <f t="shared" ref="N56:N62" si="70">C56</f>
        <v>0</v>
      </c>
      <c r="O56" s="75">
        <f>I56+(S30)</f>
        <v>2</v>
      </c>
      <c r="P56" s="75">
        <f t="shared" ref="P56:P62" si="71">MROUND((J56*1.05),2.5)</f>
        <v>0</v>
      </c>
      <c r="Q56" s="75" t="s">
        <v>11</v>
      </c>
      <c r="R56" s="75"/>
      <c r="S56" s="77"/>
      <c r="T56" s="57">
        <f t="shared" ref="T56:T62" si="72">C56</f>
        <v>0</v>
      </c>
      <c r="U56" s="75">
        <f>O56+(Y30)</f>
        <v>2</v>
      </c>
      <c r="V56" s="75">
        <f t="shared" ref="V56:V62" si="73">MROUND((J56*1.075),2.5)</f>
        <v>0</v>
      </c>
      <c r="W56" s="75" t="s">
        <v>12</v>
      </c>
      <c r="X56" s="75"/>
      <c r="Y56" s="77"/>
      <c r="Z56" s="74">
        <f t="shared" ref="Z56:Z62" si="74">C56</f>
        <v>0</v>
      </c>
      <c r="AA56" s="75">
        <f>U56+(AE30)</f>
        <v>2</v>
      </c>
      <c r="AB56" s="75">
        <f t="shared" ref="AB56:AB62" si="75">MROUND((J56*1.1),2.5)</f>
        <v>0</v>
      </c>
      <c r="AC56" s="75" t="s">
        <v>13</v>
      </c>
      <c r="AD56" s="75"/>
      <c r="AE56" s="76"/>
      <c r="AF56" s="74">
        <f t="shared" ref="AF56:AF61" si="76">C56</f>
        <v>0</v>
      </c>
      <c r="AG56" s="75">
        <v>2</v>
      </c>
      <c r="AH56" s="78">
        <f>MROUND((J56*0.5),2.5)</f>
        <v>0</v>
      </c>
      <c r="AI56" s="76" t="s">
        <v>14</v>
      </c>
    </row>
    <row r="57" spans="1:35" s="43" customFormat="1" ht="15" thickBot="1" x14ac:dyDescent="0.35">
      <c r="B57" s="97" t="s">
        <v>339</v>
      </c>
      <c r="C57" s="101"/>
      <c r="D57" s="87" t="str">
        <f t="array" ref="D57">INDEX(Table_Name28[Name List],MATCH(B57,Table_Name28[Category],0))</f>
        <v>Vertical_Back[Exercise]</v>
      </c>
      <c r="E57" s="73" t="e">
        <f t="array" ref="E57">INDEX(Links49[Link],MATCH(C57,Links49[Exercise],0))</f>
        <v>#N/A</v>
      </c>
      <c r="F57" s="104" t="e">
        <f t="shared" si="67"/>
        <v>#N/A</v>
      </c>
      <c r="G57" s="107"/>
      <c r="H57" s="79">
        <f t="shared" si="68"/>
        <v>0</v>
      </c>
      <c r="I57" s="75">
        <v>2</v>
      </c>
      <c r="J57" s="75">
        <f t="shared" si="69"/>
        <v>0</v>
      </c>
      <c r="K57" s="75" t="s">
        <v>11</v>
      </c>
      <c r="L57" s="75"/>
      <c r="M57" s="77"/>
      <c r="N57" s="79">
        <f t="shared" si="70"/>
        <v>0</v>
      </c>
      <c r="O57" s="75">
        <f>I57+(S30)</f>
        <v>2</v>
      </c>
      <c r="P57" s="75">
        <f t="shared" si="71"/>
        <v>0</v>
      </c>
      <c r="Q57" s="75" t="s">
        <v>11</v>
      </c>
      <c r="R57" s="75"/>
      <c r="S57" s="77"/>
      <c r="T57" s="57">
        <f t="shared" si="72"/>
        <v>0</v>
      </c>
      <c r="U57" s="75">
        <f>O57+(Y30)</f>
        <v>2</v>
      </c>
      <c r="V57" s="75">
        <f t="shared" si="73"/>
        <v>0</v>
      </c>
      <c r="W57" s="75" t="s">
        <v>12</v>
      </c>
      <c r="X57" s="75"/>
      <c r="Y57" s="77"/>
      <c r="Z57" s="74">
        <f t="shared" si="74"/>
        <v>0</v>
      </c>
      <c r="AA57" s="75">
        <f>U57+(AE30)</f>
        <v>2</v>
      </c>
      <c r="AB57" s="75">
        <f t="shared" si="75"/>
        <v>0</v>
      </c>
      <c r="AC57" s="75" t="s">
        <v>13</v>
      </c>
      <c r="AD57" s="75"/>
      <c r="AE57" s="76"/>
      <c r="AF57" s="74">
        <f t="shared" si="76"/>
        <v>0</v>
      </c>
      <c r="AG57" s="75">
        <v>2</v>
      </c>
      <c r="AH57" s="78">
        <f>MROUND((J57*0.5),2.5)</f>
        <v>0</v>
      </c>
      <c r="AI57" s="76" t="s">
        <v>14</v>
      </c>
    </row>
    <row r="58" spans="1:35" s="43" customFormat="1" ht="15" thickBot="1" x14ac:dyDescent="0.35">
      <c r="B58" s="97" t="s">
        <v>338</v>
      </c>
      <c r="C58" s="101"/>
      <c r="D58" s="87" t="str">
        <f t="array" ref="D58">INDEX(Table_Name28[Name List],MATCH(B58,Table_Name28[Category],0))</f>
        <v>Horizontal_Back[Exercise]</v>
      </c>
      <c r="E58" s="73" t="e">
        <f t="array" ref="E58">INDEX(Links49[Link],MATCH(C58,Links49[Exercise],0))</f>
        <v>#N/A</v>
      </c>
      <c r="F58" s="104" t="e">
        <f t="shared" si="67"/>
        <v>#N/A</v>
      </c>
      <c r="G58" s="107"/>
      <c r="H58" s="79">
        <f t="shared" si="68"/>
        <v>0</v>
      </c>
      <c r="I58" s="75">
        <v>2</v>
      </c>
      <c r="J58" s="75">
        <f t="shared" si="69"/>
        <v>0</v>
      </c>
      <c r="K58" s="75" t="s">
        <v>11</v>
      </c>
      <c r="L58" s="75"/>
      <c r="M58" s="77"/>
      <c r="N58" s="79">
        <f t="shared" si="70"/>
        <v>0</v>
      </c>
      <c r="O58" s="75">
        <f>I58+(S28)</f>
        <v>2</v>
      </c>
      <c r="P58" s="75">
        <f t="shared" si="71"/>
        <v>0</v>
      </c>
      <c r="Q58" s="75" t="s">
        <v>11</v>
      </c>
      <c r="R58" s="75"/>
      <c r="S58" s="77"/>
      <c r="T58" s="57">
        <f t="shared" si="72"/>
        <v>0</v>
      </c>
      <c r="U58" s="75">
        <f>O58+(Y28)</f>
        <v>2</v>
      </c>
      <c r="V58" s="75">
        <f t="shared" si="73"/>
        <v>0</v>
      </c>
      <c r="W58" s="75" t="s">
        <v>12</v>
      </c>
      <c r="X58" s="75"/>
      <c r="Y58" s="77"/>
      <c r="Z58" s="74">
        <f t="shared" si="74"/>
        <v>0</v>
      </c>
      <c r="AA58" s="75">
        <f>U58+(AE28)</f>
        <v>2</v>
      </c>
      <c r="AB58" s="75">
        <f t="shared" si="75"/>
        <v>0</v>
      </c>
      <c r="AC58" s="75" t="s">
        <v>13</v>
      </c>
      <c r="AD58" s="75"/>
      <c r="AE58" s="76"/>
      <c r="AF58" s="74">
        <f t="shared" si="76"/>
        <v>0</v>
      </c>
      <c r="AG58" s="75">
        <v>2</v>
      </c>
      <c r="AH58" s="78">
        <f>MROUND((J58*0.5),2.5)</f>
        <v>0</v>
      </c>
      <c r="AI58" s="76" t="s">
        <v>14</v>
      </c>
    </row>
    <row r="59" spans="1:35" s="43" customFormat="1" ht="15" thickBot="1" x14ac:dyDescent="0.35">
      <c r="B59" s="97" t="s">
        <v>120</v>
      </c>
      <c r="C59" s="101"/>
      <c r="D59" s="87" t="str">
        <f t="array" ref="D59">INDEX(Table_Name28[Name List],MATCH(B59,Table_Name28[Category],0))</f>
        <v>Traps[Exercise]</v>
      </c>
      <c r="E59" s="73" t="e">
        <f t="array" ref="E59">INDEX(Links49[Link],MATCH(C59,Links49[Exercise],0))</f>
        <v>#N/A</v>
      </c>
      <c r="F59" s="104" t="e">
        <f t="shared" si="67"/>
        <v>#N/A</v>
      </c>
      <c r="G59" s="107"/>
      <c r="H59" s="79">
        <f t="shared" si="68"/>
        <v>0</v>
      </c>
      <c r="I59" s="75">
        <v>2</v>
      </c>
      <c r="J59" s="75">
        <f t="shared" si="69"/>
        <v>0</v>
      </c>
      <c r="K59" s="75" t="s">
        <v>11</v>
      </c>
      <c r="L59" s="75" t="s">
        <v>0</v>
      </c>
      <c r="M59" s="77"/>
      <c r="N59" s="74">
        <f t="shared" si="70"/>
        <v>0</v>
      </c>
      <c r="O59" s="75">
        <f>I59+(S34)</f>
        <v>2</v>
      </c>
      <c r="P59" s="75">
        <f t="shared" si="71"/>
        <v>0</v>
      </c>
      <c r="Q59" s="75" t="s">
        <v>11</v>
      </c>
      <c r="R59" s="75"/>
      <c r="S59" s="77"/>
      <c r="T59" s="57">
        <f t="shared" si="72"/>
        <v>0</v>
      </c>
      <c r="U59" s="75">
        <f>O59+(Y34)</f>
        <v>2</v>
      </c>
      <c r="V59" s="75">
        <f t="shared" si="73"/>
        <v>0</v>
      </c>
      <c r="W59" s="75" t="s">
        <v>12</v>
      </c>
      <c r="X59" s="75"/>
      <c r="Y59" s="77"/>
      <c r="Z59" s="74">
        <f t="shared" si="74"/>
        <v>0</v>
      </c>
      <c r="AA59" s="75">
        <f>U59+(AE34)</f>
        <v>2</v>
      </c>
      <c r="AB59" s="75">
        <f t="shared" si="75"/>
        <v>0</v>
      </c>
      <c r="AC59" s="75" t="s">
        <v>13</v>
      </c>
      <c r="AD59" s="75"/>
      <c r="AE59" s="76" t="s">
        <v>0</v>
      </c>
      <c r="AF59" s="74">
        <f t="shared" si="76"/>
        <v>0</v>
      </c>
      <c r="AG59" s="75">
        <v>2</v>
      </c>
      <c r="AH59" s="78">
        <f>MROUND((J59*0.5),2.5)</f>
        <v>0</v>
      </c>
      <c r="AI59" s="76" t="s">
        <v>14</v>
      </c>
    </row>
    <row r="60" spans="1:35" s="43" customFormat="1" ht="15" thickBot="1" x14ac:dyDescent="0.35">
      <c r="B60" s="151" t="s">
        <v>340</v>
      </c>
      <c r="C60" s="153"/>
      <c r="D60" s="128" t="str">
        <f t="array" ref="D60">INDEX(Table_Name28[Name List],MATCH(B60,Table_Name28[Category],0))</f>
        <v>Rear_or_Side_Delts[Exercise]</v>
      </c>
      <c r="E60" s="110" t="e">
        <f t="array" ref="E60">INDEX(Links49[Link],MATCH(C60,Links49[Exercise],0))</f>
        <v>#N/A</v>
      </c>
      <c r="F60" s="155" t="e">
        <f t="shared" si="67"/>
        <v>#N/A</v>
      </c>
      <c r="G60" s="157"/>
      <c r="H60" s="79">
        <f t="shared" si="68"/>
        <v>0</v>
      </c>
      <c r="I60" s="75">
        <v>2</v>
      </c>
      <c r="J60" s="121">
        <f t="shared" si="69"/>
        <v>0</v>
      </c>
      <c r="K60" s="75" t="s">
        <v>11</v>
      </c>
      <c r="L60" s="75" t="s">
        <v>0</v>
      </c>
      <c r="M60" s="111"/>
      <c r="N60" s="74">
        <f t="shared" si="70"/>
        <v>0</v>
      </c>
      <c r="O60" s="75">
        <f>I60+(S15)</f>
        <v>2</v>
      </c>
      <c r="P60" s="75">
        <f t="shared" si="71"/>
        <v>0</v>
      </c>
      <c r="Q60" s="75" t="s">
        <v>11</v>
      </c>
      <c r="R60" s="75"/>
      <c r="S60" s="111"/>
      <c r="T60" s="57">
        <f t="shared" si="72"/>
        <v>0</v>
      </c>
      <c r="U60" s="75">
        <f>O60+(Y15)</f>
        <v>2</v>
      </c>
      <c r="V60" s="75">
        <f t="shared" si="73"/>
        <v>0</v>
      </c>
      <c r="W60" s="75" t="s">
        <v>12</v>
      </c>
      <c r="X60" s="75"/>
      <c r="Y60" s="111"/>
      <c r="Z60" s="74">
        <f t="shared" si="74"/>
        <v>0</v>
      </c>
      <c r="AA60" s="75">
        <f>U60+(AE15)</f>
        <v>2</v>
      </c>
      <c r="AB60" s="75">
        <f t="shared" si="75"/>
        <v>0</v>
      </c>
      <c r="AC60" s="75" t="s">
        <v>13</v>
      </c>
      <c r="AD60" s="75"/>
      <c r="AE60" s="76"/>
      <c r="AF60" s="74">
        <f t="shared" si="76"/>
        <v>0</v>
      </c>
      <c r="AG60" s="75">
        <v>2</v>
      </c>
      <c r="AH60" s="78">
        <f>MROUND((J60*0.5),2.5)</f>
        <v>0</v>
      </c>
      <c r="AI60" s="76" t="s">
        <v>14</v>
      </c>
    </row>
    <row r="61" spans="1:35" s="43" customFormat="1" ht="15" thickBot="1" x14ac:dyDescent="0.35">
      <c r="A61" s="62" t="s">
        <v>355</v>
      </c>
      <c r="B61" s="140" t="s">
        <v>18</v>
      </c>
      <c r="C61" s="143"/>
      <c r="D61" s="129" t="str">
        <f t="array" ref="D61">INDEX(Table_Name28[Name List],MATCH(B61,Table_Name28[Category],0))</f>
        <v>Biceps[Exercise]</v>
      </c>
      <c r="E61" s="112" t="e">
        <f t="array" ref="E61">INDEX(Links49[Link],MATCH(C61,Links49[Exercise],0))</f>
        <v>#N/A</v>
      </c>
      <c r="F61" s="146" t="e">
        <f t="shared" si="67"/>
        <v>#N/A</v>
      </c>
      <c r="G61" s="149"/>
      <c r="H61" s="133">
        <f t="shared" si="68"/>
        <v>0</v>
      </c>
      <c r="I61" s="114">
        <v>2</v>
      </c>
      <c r="J61" s="75">
        <f t="shared" si="69"/>
        <v>0</v>
      </c>
      <c r="K61" s="114" t="s">
        <v>11</v>
      </c>
      <c r="L61" s="114" t="s">
        <v>0</v>
      </c>
      <c r="M61" s="116"/>
      <c r="N61" s="113">
        <f t="shared" si="70"/>
        <v>0</v>
      </c>
      <c r="O61" s="114">
        <f>I61+(M73)</f>
        <v>2</v>
      </c>
      <c r="P61" s="114">
        <f t="shared" si="71"/>
        <v>0</v>
      </c>
      <c r="Q61" s="114" t="s">
        <v>11</v>
      </c>
      <c r="R61" s="114"/>
      <c r="S61" s="116"/>
      <c r="T61" s="117">
        <f t="shared" si="72"/>
        <v>0</v>
      </c>
      <c r="U61" s="114">
        <f>O61+(S73)</f>
        <v>2</v>
      </c>
      <c r="V61" s="114">
        <f t="shared" si="73"/>
        <v>0</v>
      </c>
      <c r="W61" s="114" t="s">
        <v>12</v>
      </c>
      <c r="X61" s="114"/>
      <c r="Y61" s="116"/>
      <c r="Z61" s="113">
        <f t="shared" si="74"/>
        <v>0</v>
      </c>
      <c r="AA61" s="114">
        <f>U61+(Y73)</f>
        <v>2</v>
      </c>
      <c r="AB61" s="114">
        <f t="shared" si="75"/>
        <v>0</v>
      </c>
      <c r="AC61" s="114" t="s">
        <v>13</v>
      </c>
      <c r="AD61" s="114"/>
      <c r="AE61" s="134"/>
      <c r="AF61" s="79">
        <f t="shared" si="76"/>
        <v>0</v>
      </c>
      <c r="AG61" s="75">
        <v>2</v>
      </c>
      <c r="AH61" s="78">
        <f t="shared" ref="AH61" si="77">J61</f>
        <v>0</v>
      </c>
      <c r="AI61" s="76" t="s">
        <v>14</v>
      </c>
    </row>
    <row r="62" spans="1:35" s="43" customFormat="1" ht="15" thickBot="1" x14ac:dyDescent="0.35">
      <c r="A62" s="62" t="s">
        <v>356</v>
      </c>
      <c r="B62" s="141" t="s">
        <v>18</v>
      </c>
      <c r="C62" s="144"/>
      <c r="D62" s="130" t="str">
        <f t="array" ref="D62">INDEX(Table_Name28[Name List],MATCH(B62,Table_Name28[Category],0))</f>
        <v>Biceps[Exercise]</v>
      </c>
      <c r="E62" s="119" t="e">
        <f t="array" ref="E62">INDEX(Links49[Link],MATCH(C62,Links49[Exercise],0))</f>
        <v>#N/A</v>
      </c>
      <c r="F62" s="147" t="e">
        <f t="shared" si="67"/>
        <v>#N/A</v>
      </c>
      <c r="G62" s="150"/>
      <c r="H62" s="137">
        <f t="shared" si="68"/>
        <v>0</v>
      </c>
      <c r="I62" s="121">
        <v>2</v>
      </c>
      <c r="J62" s="121">
        <f>MROUND(((G62)*0.6),2.5)</f>
        <v>0</v>
      </c>
      <c r="K62" s="121" t="s">
        <v>11</v>
      </c>
      <c r="L62" s="121"/>
      <c r="M62" s="123"/>
      <c r="N62" s="120">
        <f t="shared" si="70"/>
        <v>0</v>
      </c>
      <c r="O62" s="121">
        <f>I61+(M73)</f>
        <v>2</v>
      </c>
      <c r="P62" s="121">
        <f t="shared" si="71"/>
        <v>0</v>
      </c>
      <c r="Q62" s="121" t="s">
        <v>11</v>
      </c>
      <c r="R62" s="121"/>
      <c r="S62" s="123"/>
      <c r="T62" s="135">
        <f t="shared" si="72"/>
        <v>0</v>
      </c>
      <c r="U62" s="121">
        <f>O61+(S73)</f>
        <v>2</v>
      </c>
      <c r="V62" s="121">
        <f t="shared" si="73"/>
        <v>0</v>
      </c>
      <c r="W62" s="121" t="s">
        <v>12</v>
      </c>
      <c r="X62" s="121"/>
      <c r="Y62" s="123"/>
      <c r="Z62" s="120">
        <f t="shared" si="74"/>
        <v>0</v>
      </c>
      <c r="AA62" s="121">
        <f>U61+(Y73)</f>
        <v>2</v>
      </c>
      <c r="AB62" s="121">
        <f t="shared" si="75"/>
        <v>0</v>
      </c>
      <c r="AC62" s="121" t="s">
        <v>13</v>
      </c>
      <c r="AD62" s="121"/>
      <c r="AE62" s="136"/>
      <c r="AF62" s="91"/>
      <c r="AG62" s="82"/>
      <c r="AH62" s="78"/>
      <c r="AI62" s="63"/>
    </row>
    <row r="63" spans="1:35" s="43" customFormat="1" x14ac:dyDescent="0.3">
      <c r="B63"/>
      <c r="C63" s="35"/>
      <c r="D63" s="35"/>
      <c r="E63" s="55"/>
      <c r="F63" s="56"/>
      <c r="G63" s="57"/>
      <c r="H63" s="35"/>
      <c r="I63" s="4"/>
      <c r="J63" s="4"/>
      <c r="K63" s="4"/>
      <c r="L63" s="4"/>
      <c r="M63" s="4"/>
      <c r="N63" s="35"/>
      <c r="O63" s="4"/>
      <c r="P63" s="4"/>
      <c r="Q63" s="4"/>
      <c r="R63" s="4"/>
      <c r="S63" s="4"/>
      <c r="T63" s="35"/>
      <c r="U63" s="4"/>
      <c r="V63" s="4"/>
      <c r="W63" s="4"/>
      <c r="X63" s="4"/>
      <c r="Y63" s="4"/>
      <c r="Z63" s="35"/>
      <c r="AA63" s="4"/>
      <c r="AB63" s="4"/>
      <c r="AC63" s="4"/>
      <c r="AD63" s="4"/>
      <c r="AE63" s="4"/>
      <c r="AF63" s="35"/>
      <c r="AG63" s="4"/>
      <c r="AH63" s="60"/>
      <c r="AI63" s="4"/>
    </row>
    <row r="64" spans="1:35" s="43" customFormat="1" x14ac:dyDescent="0.3">
      <c r="B64" s="17" t="s">
        <v>353</v>
      </c>
      <c r="C64" s="35"/>
      <c r="D64" s="35"/>
      <c r="E64" s="55"/>
      <c r="F64" s="56"/>
      <c r="G64" s="57"/>
      <c r="H64" s="35"/>
      <c r="I64" s="4"/>
      <c r="J64" s="4"/>
      <c r="K64" s="4"/>
      <c r="L64" s="4"/>
      <c r="M64" s="4"/>
      <c r="N64" s="35"/>
      <c r="O64" s="4"/>
      <c r="P64" s="4"/>
      <c r="Q64" s="4"/>
      <c r="R64" s="4"/>
      <c r="S64" s="4"/>
      <c r="T64" s="35"/>
      <c r="U64" s="4"/>
      <c r="V64" s="4"/>
      <c r="W64" s="4"/>
      <c r="X64" s="4"/>
      <c r="Y64" s="4"/>
      <c r="Z64" s="35"/>
      <c r="AA64" s="4"/>
      <c r="AB64" s="4"/>
      <c r="AC64" s="4"/>
      <c r="AD64" s="4"/>
      <c r="AE64" s="4"/>
      <c r="AF64" s="35"/>
      <c r="AG64" s="4"/>
      <c r="AH64" s="4"/>
      <c r="AI64" s="4"/>
    </row>
    <row r="65" spans="2:35" s="43" customFormat="1" x14ac:dyDescent="0.3">
      <c r="B65" s="17"/>
      <c r="C65" s="35"/>
      <c r="D65" s="35"/>
      <c r="E65" s="55"/>
      <c r="F65" s="56"/>
      <c r="G65" s="57"/>
      <c r="H65" s="35"/>
      <c r="I65" s="4"/>
      <c r="J65" s="4"/>
      <c r="K65" s="4"/>
      <c r="L65" s="4"/>
      <c r="M65" s="4"/>
      <c r="N65" s="35"/>
      <c r="O65" s="4"/>
      <c r="P65" s="4"/>
      <c r="Q65" s="4"/>
      <c r="R65" s="4"/>
      <c r="S65" s="4"/>
      <c r="T65" s="35"/>
      <c r="U65" s="4"/>
      <c r="V65" s="4"/>
      <c r="W65" s="4"/>
      <c r="X65" s="4"/>
      <c r="Y65" s="4"/>
      <c r="Z65" s="35"/>
      <c r="AA65" s="4"/>
      <c r="AB65" s="4"/>
      <c r="AC65" s="4"/>
      <c r="AD65" s="4"/>
      <c r="AE65" s="4"/>
      <c r="AF65" s="35"/>
      <c r="AG65" s="4"/>
      <c r="AH65" s="4"/>
      <c r="AI65" s="4"/>
    </row>
    <row r="66" spans="2:35" s="43" customFormat="1" x14ac:dyDescent="0.3">
      <c r="B66" s="17"/>
      <c r="C66" s="35"/>
      <c r="D66" s="35"/>
      <c r="E66" s="55"/>
      <c r="F66" s="56"/>
      <c r="G66" s="57"/>
      <c r="H66" s="35"/>
      <c r="I66" s="4"/>
      <c r="J66" s="4"/>
      <c r="K66" s="4"/>
      <c r="L66" s="4"/>
      <c r="M66" s="4"/>
      <c r="N66" s="35"/>
      <c r="O66" s="4"/>
      <c r="P66" s="4"/>
      <c r="Q66" s="4"/>
      <c r="R66" s="4"/>
      <c r="S66" s="4"/>
      <c r="T66" s="35"/>
      <c r="U66" s="4"/>
      <c r="V66" s="4"/>
      <c r="W66" s="4"/>
      <c r="X66" s="4"/>
      <c r="Y66" s="4"/>
      <c r="Z66" s="35"/>
      <c r="AA66" s="4"/>
      <c r="AB66" s="4"/>
      <c r="AC66" s="4"/>
      <c r="AD66" s="4"/>
      <c r="AE66" s="4"/>
      <c r="AF66" s="35"/>
      <c r="AG66" s="4"/>
      <c r="AH66" s="4"/>
      <c r="AI66" s="4"/>
    </row>
    <row r="67" spans="2:35" s="43" customFormat="1" x14ac:dyDescent="0.3">
      <c r="B67" s="17"/>
      <c r="C67" s="35"/>
      <c r="D67" s="35"/>
      <c r="E67" s="55"/>
      <c r="F67" s="56"/>
      <c r="G67" s="57"/>
      <c r="H67" s="35"/>
      <c r="I67" s="4"/>
      <c r="J67" s="4"/>
      <c r="K67" s="4"/>
      <c r="L67" s="4"/>
      <c r="M67" s="4"/>
      <c r="N67" s="35"/>
      <c r="O67" s="4"/>
      <c r="P67" s="4"/>
      <c r="Q67" s="4"/>
      <c r="R67" s="4"/>
      <c r="S67" s="4"/>
      <c r="T67" s="35"/>
      <c r="U67" s="4"/>
      <c r="V67" s="4"/>
      <c r="W67" s="4"/>
      <c r="X67" s="4"/>
      <c r="Y67" s="4"/>
      <c r="Z67" s="35"/>
      <c r="AA67" s="4"/>
      <c r="AB67" s="4"/>
      <c r="AC67" s="4"/>
      <c r="AD67" s="4"/>
      <c r="AE67" s="4"/>
      <c r="AF67" s="35"/>
      <c r="AG67" s="4"/>
      <c r="AH67" s="4"/>
      <c r="AI67" s="4"/>
    </row>
    <row r="68" spans="2:35" s="43" customFormat="1" x14ac:dyDescent="0.3">
      <c r="B68" s="17"/>
      <c r="C68" s="35"/>
      <c r="D68" s="35"/>
      <c r="E68" s="55"/>
      <c r="F68" s="56"/>
      <c r="G68" s="57"/>
      <c r="H68" s="35"/>
      <c r="I68" s="4"/>
      <c r="J68" s="4"/>
      <c r="K68" s="4"/>
      <c r="L68" s="4"/>
      <c r="M68" s="4"/>
      <c r="N68" s="35"/>
      <c r="O68" s="4"/>
      <c r="P68" s="4"/>
      <c r="Q68" s="4"/>
      <c r="R68" s="4"/>
      <c r="S68" s="4"/>
      <c r="T68" s="35"/>
      <c r="U68" s="4"/>
      <c r="V68" s="4"/>
      <c r="W68" s="4"/>
      <c r="X68" s="4"/>
      <c r="Y68" s="4"/>
      <c r="Z68" s="35"/>
      <c r="AA68" s="4"/>
      <c r="AB68" s="4"/>
      <c r="AC68" s="4"/>
      <c r="AD68" s="4"/>
      <c r="AE68" s="4"/>
      <c r="AF68" s="35"/>
      <c r="AG68" s="4"/>
      <c r="AH68" s="4"/>
      <c r="AI68" s="4"/>
    </row>
    <row r="69" spans="2:35" s="43" customFormat="1" x14ac:dyDescent="0.3">
      <c r="B69" s="17"/>
      <c r="C69" s="35"/>
      <c r="D69" s="35"/>
      <c r="E69" s="55"/>
      <c r="F69" s="56"/>
      <c r="G69" s="57"/>
      <c r="H69" s="35"/>
      <c r="I69" s="4"/>
      <c r="J69" s="4"/>
      <c r="K69" s="4"/>
      <c r="L69" s="4"/>
      <c r="M69" s="4"/>
      <c r="N69" s="35"/>
      <c r="O69" s="4"/>
      <c r="P69" s="4"/>
      <c r="Q69" s="4"/>
      <c r="R69" s="4"/>
      <c r="S69" s="4"/>
      <c r="T69" s="35"/>
      <c r="U69" s="4"/>
      <c r="V69" s="4"/>
      <c r="W69" s="4"/>
      <c r="X69" s="4"/>
      <c r="Y69" s="4"/>
      <c r="Z69" s="35"/>
      <c r="AA69" s="4"/>
      <c r="AB69" s="4"/>
      <c r="AC69" s="4"/>
      <c r="AD69" s="4"/>
      <c r="AE69" s="4"/>
      <c r="AF69" s="35"/>
      <c r="AG69" s="4"/>
      <c r="AH69" s="4"/>
      <c r="AI69" s="4"/>
    </row>
    <row r="70" spans="2:35" s="43" customFormat="1" x14ac:dyDescent="0.3">
      <c r="B70" s="17"/>
      <c r="C70" s="35"/>
      <c r="D70" s="35"/>
      <c r="E70" s="55"/>
      <c r="F70" s="56"/>
      <c r="G70" s="57"/>
      <c r="H70" s="35"/>
      <c r="I70" s="4"/>
      <c r="J70" s="4"/>
      <c r="K70" s="4"/>
      <c r="L70" s="4"/>
      <c r="M70" s="4"/>
      <c r="N70" s="35"/>
      <c r="O70" s="4"/>
      <c r="P70" s="4"/>
      <c r="Q70" s="4"/>
      <c r="R70" s="4"/>
      <c r="S70" s="4"/>
      <c r="T70" s="35"/>
      <c r="U70" s="4"/>
      <c r="V70" s="4"/>
      <c r="W70" s="4"/>
      <c r="X70" s="4"/>
      <c r="Y70" s="4"/>
      <c r="Z70" s="35"/>
      <c r="AA70" s="4"/>
      <c r="AB70" s="4"/>
      <c r="AC70" s="4"/>
      <c r="AD70" s="4"/>
      <c r="AE70" s="4"/>
      <c r="AF70" s="35"/>
      <c r="AG70" s="4"/>
      <c r="AH70" s="4"/>
      <c r="AI70" s="4"/>
    </row>
    <row r="71" spans="2:35" s="43" customFormat="1" x14ac:dyDescent="0.3">
      <c r="B71" s="17"/>
      <c r="C71" s="35"/>
      <c r="D71" s="35"/>
      <c r="E71" s="55"/>
      <c r="F71" s="56"/>
      <c r="G71" s="57"/>
      <c r="H71" s="35"/>
      <c r="I71" s="4"/>
      <c r="J71" s="4"/>
      <c r="K71" s="4"/>
      <c r="L71" s="4"/>
      <c r="M71" s="4"/>
      <c r="N71" s="35"/>
      <c r="O71" s="4"/>
      <c r="P71" s="4"/>
      <c r="Q71" s="4"/>
      <c r="R71" s="4"/>
      <c r="S71" s="4"/>
      <c r="T71" s="35"/>
      <c r="U71" s="4"/>
      <c r="V71" s="4"/>
      <c r="W71" s="4"/>
      <c r="X71" s="4"/>
      <c r="Y71" s="4"/>
      <c r="Z71" s="35"/>
      <c r="AA71" s="4"/>
      <c r="AB71" s="4"/>
      <c r="AC71" s="4"/>
      <c r="AD71" s="4"/>
      <c r="AE71" s="4"/>
      <c r="AF71" s="35"/>
      <c r="AG71" s="4"/>
      <c r="AH71" s="4"/>
      <c r="AI71" s="4"/>
    </row>
    <row r="72" spans="2:35" s="43" customFormat="1" x14ac:dyDescent="0.3">
      <c r="B72" s="17"/>
      <c r="C72" s="35"/>
      <c r="D72" s="35"/>
      <c r="E72" s="55"/>
      <c r="F72" s="56"/>
      <c r="G72" s="57"/>
      <c r="H72" s="35"/>
      <c r="I72" s="4"/>
      <c r="J72" s="4"/>
      <c r="K72" s="4"/>
      <c r="L72" s="4"/>
      <c r="M72" s="4"/>
      <c r="N72" s="35"/>
      <c r="O72" s="4"/>
      <c r="P72" s="4"/>
      <c r="Q72" s="4"/>
      <c r="R72" s="4"/>
      <c r="S72" s="4"/>
      <c r="T72" s="35"/>
      <c r="U72" s="4"/>
      <c r="V72" s="4"/>
      <c r="W72" s="4"/>
      <c r="X72" s="4"/>
      <c r="Y72" s="4"/>
      <c r="Z72" s="35"/>
      <c r="AA72" s="4"/>
      <c r="AB72" s="4"/>
      <c r="AC72" s="4"/>
      <c r="AD72" s="4"/>
      <c r="AE72" s="4"/>
      <c r="AF72" s="35"/>
      <c r="AG72" s="4"/>
      <c r="AH72" s="4"/>
      <c r="AI72" s="4"/>
    </row>
    <row r="73" spans="2:35" hidden="1" x14ac:dyDescent="0.3">
      <c r="C73" t="s">
        <v>21</v>
      </c>
      <c r="E73" s="43"/>
    </row>
    <row r="74" spans="2:35" hidden="1" x14ac:dyDescent="0.3">
      <c r="C74">
        <v>1</v>
      </c>
      <c r="E74" s="43"/>
    </row>
    <row r="75" spans="2:35" hidden="1" x14ac:dyDescent="0.3">
      <c r="C75">
        <v>0</v>
      </c>
      <c r="E75" s="43"/>
    </row>
    <row r="76" spans="2:35" hidden="1" x14ac:dyDescent="0.3">
      <c r="C76">
        <v>-1</v>
      </c>
      <c r="E76" s="43"/>
    </row>
    <row r="77" spans="2:35" hidden="1" x14ac:dyDescent="0.3">
      <c r="E77" s="43"/>
    </row>
    <row r="78" spans="2:35" hidden="1" x14ac:dyDescent="0.3">
      <c r="E78" s="43"/>
    </row>
    <row r="79" spans="2:35" hidden="1" x14ac:dyDescent="0.3">
      <c r="E79" s="43"/>
    </row>
    <row r="80" spans="2:35" hidden="1" x14ac:dyDescent="0.3">
      <c r="E80" s="43"/>
      <c r="F80" s="9"/>
      <c r="G80" s="9"/>
      <c r="H80" s="9"/>
    </row>
    <row r="81" spans="1:9" hidden="1" x14ac:dyDescent="0.3">
      <c r="A81" s="36" t="s">
        <v>77</v>
      </c>
      <c r="B81" s="47" t="s">
        <v>88</v>
      </c>
      <c r="C81" s="51" t="s">
        <v>294</v>
      </c>
      <c r="D81" s="9"/>
      <c r="E81" s="43"/>
      <c r="H81" s="13"/>
    </row>
    <row r="82" spans="1:9" hidden="1" x14ac:dyDescent="0.3">
      <c r="A82" s="13"/>
      <c r="B82" s="52" t="s">
        <v>109</v>
      </c>
      <c r="C82" s="47" t="s">
        <v>178</v>
      </c>
      <c r="D82" s="37"/>
      <c r="E82" s="43"/>
      <c r="H82" s="13"/>
    </row>
    <row r="83" spans="1:9" hidden="1" x14ac:dyDescent="0.3">
      <c r="A83" s="13"/>
      <c r="B83" s="52" t="s">
        <v>79</v>
      </c>
      <c r="C83" s="47" t="s">
        <v>179</v>
      </c>
      <c r="D83" s="37"/>
      <c r="E83" s="43"/>
      <c r="H83" s="13"/>
    </row>
    <row r="84" spans="1:9" hidden="1" x14ac:dyDescent="0.3">
      <c r="A84" s="13"/>
      <c r="B84" s="52" t="s">
        <v>80</v>
      </c>
      <c r="C84" s="47" t="s">
        <v>180</v>
      </c>
      <c r="D84" s="37"/>
      <c r="E84" s="43"/>
      <c r="H84" s="13"/>
    </row>
    <row r="85" spans="1:9" hidden="1" x14ac:dyDescent="0.3">
      <c r="A85" s="13"/>
      <c r="B85" s="52" t="s">
        <v>78</v>
      </c>
      <c r="C85" s="47" t="s">
        <v>181</v>
      </c>
      <c r="D85" s="37"/>
      <c r="E85" s="43"/>
      <c r="H85" s="13"/>
    </row>
    <row r="86" spans="1:9" hidden="1" x14ac:dyDescent="0.3">
      <c r="A86" s="13"/>
      <c r="B86" s="52" t="s">
        <v>110</v>
      </c>
      <c r="C86" s="52" t="s">
        <v>182</v>
      </c>
      <c r="D86" s="39"/>
      <c r="E86" s="43"/>
      <c r="H86" s="13"/>
    </row>
    <row r="87" spans="1:9" hidden="1" x14ac:dyDescent="0.3">
      <c r="A87" s="13"/>
      <c r="B87" s="52" t="s">
        <v>81</v>
      </c>
      <c r="C87" s="47" t="s">
        <v>183</v>
      </c>
      <c r="D87" s="37"/>
      <c r="E87" s="43"/>
      <c r="H87" s="13"/>
    </row>
    <row r="88" spans="1:9" hidden="1" x14ac:dyDescent="0.3">
      <c r="A88" s="13"/>
      <c r="B88" s="52" t="s">
        <v>146</v>
      </c>
      <c r="C88" s="47" t="s">
        <v>184</v>
      </c>
      <c r="D88" s="37"/>
      <c r="E88" s="43"/>
      <c r="H88" s="37"/>
      <c r="I88" s="37"/>
    </row>
    <row r="89" spans="1:9" hidden="1" x14ac:dyDescent="0.3">
      <c r="A89" s="37"/>
      <c r="B89" s="47"/>
      <c r="C89" s="51"/>
      <c r="D89" s="9"/>
      <c r="E89" s="43"/>
    </row>
    <row r="90" spans="1:9" hidden="1" x14ac:dyDescent="0.3">
      <c r="A90" s="36" t="s">
        <v>19</v>
      </c>
      <c r="B90" s="48" t="s">
        <v>88</v>
      </c>
      <c r="C90" s="53" t="s">
        <v>294</v>
      </c>
      <c r="D90" s="42"/>
      <c r="E90" s="43"/>
      <c r="H90" s="36"/>
      <c r="I90" s="37"/>
    </row>
    <row r="91" spans="1:9" hidden="1" x14ac:dyDescent="0.3">
      <c r="A91" s="13"/>
      <c r="B91" s="52" t="s">
        <v>111</v>
      </c>
      <c r="C91" s="47" t="s">
        <v>185</v>
      </c>
      <c r="D91" s="37"/>
      <c r="E91" s="43"/>
      <c r="H91" s="13"/>
    </row>
    <row r="92" spans="1:9" hidden="1" x14ac:dyDescent="0.3">
      <c r="A92" s="13"/>
      <c r="B92" s="52" t="s">
        <v>75</v>
      </c>
      <c r="C92" s="47" t="s">
        <v>186</v>
      </c>
      <c r="D92" s="37"/>
      <c r="E92" s="43"/>
      <c r="H92" s="13"/>
    </row>
    <row r="93" spans="1:9" hidden="1" x14ac:dyDescent="0.3">
      <c r="A93" s="13"/>
      <c r="B93" s="52" t="s">
        <v>74</v>
      </c>
      <c r="C93" s="47" t="s">
        <v>187</v>
      </c>
      <c r="D93" s="37"/>
      <c r="E93" s="43"/>
      <c r="H93" s="13"/>
    </row>
    <row r="94" spans="1:9" hidden="1" x14ac:dyDescent="0.3">
      <c r="A94" s="13"/>
      <c r="B94" s="52" t="s">
        <v>76</v>
      </c>
      <c r="C94" s="47" t="s">
        <v>188</v>
      </c>
      <c r="D94" s="37"/>
      <c r="E94" s="43"/>
      <c r="H94" s="13"/>
    </row>
    <row r="95" spans="1:9" hidden="1" x14ac:dyDescent="0.3">
      <c r="A95" s="37"/>
      <c r="B95" s="47"/>
      <c r="C95" s="51"/>
      <c r="D95" s="9"/>
      <c r="E95" s="43"/>
      <c r="H95" s="37"/>
      <c r="I95" s="37"/>
    </row>
    <row r="96" spans="1:9" hidden="1" x14ac:dyDescent="0.3">
      <c r="A96" s="36" t="s">
        <v>18</v>
      </c>
      <c r="B96" s="48" t="s">
        <v>88</v>
      </c>
      <c r="C96" s="53" t="s">
        <v>294</v>
      </c>
      <c r="D96" s="42"/>
      <c r="E96" s="43"/>
      <c r="H96" s="36"/>
      <c r="I96" s="37"/>
    </row>
    <row r="97" spans="1:9" hidden="1" x14ac:dyDescent="0.3">
      <c r="A97" s="13"/>
      <c r="B97" s="52" t="s">
        <v>61</v>
      </c>
      <c r="C97" s="47" t="s">
        <v>189</v>
      </c>
      <c r="D97" s="37"/>
      <c r="E97" s="43"/>
      <c r="H97" s="13"/>
    </row>
    <row r="98" spans="1:9" hidden="1" x14ac:dyDescent="0.3">
      <c r="A98" s="13"/>
      <c r="B98" s="52" t="s">
        <v>62</v>
      </c>
      <c r="C98" s="47" t="s">
        <v>190</v>
      </c>
      <c r="D98" s="37"/>
      <c r="E98" s="43"/>
      <c r="H98" s="13"/>
    </row>
    <row r="99" spans="1:9" hidden="1" x14ac:dyDescent="0.3">
      <c r="A99" s="13"/>
      <c r="B99" s="52" t="s">
        <v>112</v>
      </c>
      <c r="C99" s="47" t="s">
        <v>191</v>
      </c>
      <c r="D99" s="37"/>
      <c r="E99" s="43"/>
      <c r="H99" s="13"/>
    </row>
    <row r="100" spans="1:9" hidden="1" x14ac:dyDescent="0.3">
      <c r="A100" s="13"/>
      <c r="B100" s="52" t="s">
        <v>63</v>
      </c>
      <c r="C100" s="47" t="s">
        <v>192</v>
      </c>
      <c r="D100" s="37"/>
      <c r="E100" s="43"/>
      <c r="H100" s="13"/>
    </row>
    <row r="101" spans="1:9" hidden="1" x14ac:dyDescent="0.3">
      <c r="A101" s="13"/>
      <c r="B101" s="52" t="s">
        <v>113</v>
      </c>
      <c r="C101" s="47" t="s">
        <v>193</v>
      </c>
      <c r="D101" s="37"/>
      <c r="E101" s="43"/>
      <c r="H101" s="13"/>
    </row>
    <row r="102" spans="1:9" hidden="1" x14ac:dyDescent="0.3">
      <c r="A102" s="13"/>
      <c r="B102" s="52" t="s">
        <v>114</v>
      </c>
      <c r="C102" s="47" t="s">
        <v>194</v>
      </c>
      <c r="D102" s="37"/>
      <c r="E102" s="43"/>
      <c r="H102" s="13"/>
    </row>
    <row r="103" spans="1:9" hidden="1" x14ac:dyDescent="0.3">
      <c r="A103" s="13"/>
      <c r="B103" s="52" t="s">
        <v>147</v>
      </c>
      <c r="C103" s="47" t="s">
        <v>195</v>
      </c>
      <c r="D103" s="37"/>
      <c r="E103" s="43"/>
      <c r="H103" s="13"/>
    </row>
    <row r="104" spans="1:9" hidden="1" x14ac:dyDescent="0.3">
      <c r="A104" s="13"/>
      <c r="B104" s="52" t="s">
        <v>148</v>
      </c>
      <c r="C104" s="47" t="s">
        <v>196</v>
      </c>
      <c r="D104" s="37"/>
      <c r="E104" s="43"/>
      <c r="H104" s="13"/>
    </row>
    <row r="105" spans="1:9" hidden="1" x14ac:dyDescent="0.3">
      <c r="A105" s="13"/>
      <c r="B105" s="52" t="s">
        <v>115</v>
      </c>
      <c r="C105" s="52" t="s">
        <v>197</v>
      </c>
      <c r="D105" s="39"/>
      <c r="E105" s="43"/>
      <c r="H105" s="13"/>
    </row>
    <row r="106" spans="1:9" hidden="1" x14ac:dyDescent="0.3">
      <c r="A106" s="13"/>
      <c r="B106" s="52" t="s">
        <v>116</v>
      </c>
      <c r="C106" s="47" t="s">
        <v>198</v>
      </c>
      <c r="D106" s="37"/>
      <c r="E106" s="43"/>
      <c r="H106" s="13"/>
    </row>
    <row r="107" spans="1:9" hidden="1" x14ac:dyDescent="0.3">
      <c r="A107" s="13"/>
      <c r="B107" s="52" t="s">
        <v>149</v>
      </c>
      <c r="C107" s="47" t="s">
        <v>199</v>
      </c>
      <c r="D107" s="37"/>
      <c r="E107" s="43"/>
      <c r="H107" s="13"/>
    </row>
    <row r="108" spans="1:9" hidden="1" x14ac:dyDescent="0.3">
      <c r="A108" s="37"/>
      <c r="B108" s="47"/>
      <c r="C108" s="49"/>
      <c r="E108" s="43"/>
      <c r="H108" s="37"/>
      <c r="I108" s="37"/>
    </row>
    <row r="109" spans="1:9" hidden="1" x14ac:dyDescent="0.3">
      <c r="A109" s="36" t="s">
        <v>117</v>
      </c>
      <c r="B109" s="48" t="s">
        <v>88</v>
      </c>
      <c r="C109" s="53" t="s">
        <v>294</v>
      </c>
      <c r="D109" s="42"/>
      <c r="E109" s="43"/>
      <c r="H109" s="36"/>
      <c r="I109" s="37"/>
    </row>
    <row r="110" spans="1:9" hidden="1" x14ac:dyDescent="0.3">
      <c r="A110" s="13"/>
      <c r="B110" s="52" t="s">
        <v>51</v>
      </c>
      <c r="C110" s="47" t="s">
        <v>200</v>
      </c>
      <c r="D110" s="37"/>
      <c r="E110" s="43"/>
      <c r="H110" s="13"/>
    </row>
    <row r="111" spans="1:9" hidden="1" x14ac:dyDescent="0.3">
      <c r="A111" s="13"/>
      <c r="B111" s="52" t="s">
        <v>118</v>
      </c>
      <c r="C111" s="47" t="s">
        <v>201</v>
      </c>
      <c r="D111" s="37"/>
      <c r="E111" s="43"/>
      <c r="H111" s="13"/>
    </row>
    <row r="112" spans="1:9" hidden="1" x14ac:dyDescent="0.3">
      <c r="A112" s="13"/>
      <c r="B112" s="52" t="s">
        <v>150</v>
      </c>
      <c r="C112" s="47" t="s">
        <v>202</v>
      </c>
      <c r="D112" s="37"/>
      <c r="E112" s="43"/>
      <c r="H112" s="13"/>
    </row>
    <row r="113" spans="1:8" hidden="1" x14ac:dyDescent="0.3">
      <c r="A113" s="13"/>
      <c r="B113" s="52" t="s">
        <v>50</v>
      </c>
      <c r="C113" s="47" t="s">
        <v>203</v>
      </c>
      <c r="D113" s="37"/>
      <c r="E113" s="43"/>
      <c r="H113" s="13"/>
    </row>
    <row r="114" spans="1:8" hidden="1" x14ac:dyDescent="0.3">
      <c r="A114" s="37"/>
      <c r="B114" s="47"/>
      <c r="C114" s="47"/>
      <c r="D114" s="37"/>
      <c r="E114" s="43"/>
      <c r="H114" s="37"/>
    </row>
    <row r="115" spans="1:8" hidden="1" x14ac:dyDescent="0.3">
      <c r="A115" s="38" t="s">
        <v>105</v>
      </c>
      <c r="B115" s="48" t="s">
        <v>88</v>
      </c>
      <c r="C115" s="53" t="s">
        <v>294</v>
      </c>
      <c r="D115" s="42"/>
      <c r="E115" s="43"/>
      <c r="H115" s="38"/>
    </row>
    <row r="116" spans="1:8" hidden="1" x14ac:dyDescent="0.3">
      <c r="A116" s="13"/>
      <c r="B116" s="52" t="s">
        <v>46</v>
      </c>
      <c r="C116" s="47" t="s">
        <v>204</v>
      </c>
      <c r="D116" s="37"/>
      <c r="E116" s="43"/>
      <c r="H116" s="13"/>
    </row>
    <row r="117" spans="1:8" hidden="1" x14ac:dyDescent="0.3">
      <c r="A117" s="13"/>
      <c r="B117" s="52" t="s">
        <v>47</v>
      </c>
      <c r="C117" s="47" t="s">
        <v>205</v>
      </c>
      <c r="D117" s="37"/>
      <c r="E117" s="43"/>
      <c r="H117" s="13"/>
    </row>
    <row r="118" spans="1:8" hidden="1" x14ac:dyDescent="0.3">
      <c r="A118" s="13"/>
      <c r="B118" s="52" t="s">
        <v>49</v>
      </c>
      <c r="C118" s="47" t="s">
        <v>206</v>
      </c>
      <c r="D118" s="37"/>
      <c r="E118" s="43"/>
      <c r="H118" s="13"/>
    </row>
    <row r="119" spans="1:8" hidden="1" x14ac:dyDescent="0.3">
      <c r="A119" s="13"/>
      <c r="B119" s="52" t="s">
        <v>48</v>
      </c>
      <c r="C119" s="47" t="s">
        <v>207</v>
      </c>
      <c r="D119" s="37"/>
      <c r="E119" s="43"/>
      <c r="H119" s="13"/>
    </row>
    <row r="120" spans="1:8" hidden="1" x14ac:dyDescent="0.3">
      <c r="A120" s="13"/>
      <c r="B120" s="52" t="s">
        <v>119</v>
      </c>
      <c r="C120" s="47" t="s">
        <v>208</v>
      </c>
      <c r="D120" s="37"/>
      <c r="E120" s="43"/>
      <c r="H120" s="13"/>
    </row>
    <row r="121" spans="1:8" hidden="1" x14ac:dyDescent="0.3">
      <c r="A121" s="37"/>
      <c r="B121" s="47"/>
      <c r="C121" s="47"/>
      <c r="D121" s="37"/>
      <c r="E121" s="43"/>
      <c r="H121" s="37"/>
    </row>
    <row r="122" spans="1:8" hidden="1" x14ac:dyDescent="0.3">
      <c r="A122" s="38" t="s">
        <v>120</v>
      </c>
      <c r="B122" s="48" t="s">
        <v>88</v>
      </c>
      <c r="C122" s="53" t="s">
        <v>294</v>
      </c>
      <c r="D122" s="42"/>
      <c r="E122" s="43"/>
      <c r="H122" s="38"/>
    </row>
    <row r="123" spans="1:8" hidden="1" x14ac:dyDescent="0.3">
      <c r="A123" s="13"/>
      <c r="B123" s="52" t="s">
        <v>151</v>
      </c>
      <c r="C123" s="47" t="s">
        <v>209</v>
      </c>
      <c r="D123" s="37"/>
      <c r="E123" s="43"/>
      <c r="H123" s="13"/>
    </row>
    <row r="124" spans="1:8" hidden="1" x14ac:dyDescent="0.3">
      <c r="A124" s="13"/>
      <c r="B124" s="52" t="s">
        <v>121</v>
      </c>
      <c r="C124" s="47" t="s">
        <v>210</v>
      </c>
      <c r="D124" s="37"/>
      <c r="E124" s="43"/>
      <c r="H124" s="13"/>
    </row>
    <row r="125" spans="1:8" hidden="1" x14ac:dyDescent="0.3">
      <c r="A125" s="13"/>
      <c r="B125" s="52" t="s">
        <v>122</v>
      </c>
      <c r="C125" s="47" t="s">
        <v>211</v>
      </c>
      <c r="D125" s="37"/>
      <c r="E125" s="43"/>
      <c r="H125" s="13"/>
    </row>
    <row r="126" spans="1:8" hidden="1" x14ac:dyDescent="0.3">
      <c r="A126" s="13"/>
      <c r="B126" s="52" t="s">
        <v>123</v>
      </c>
      <c r="C126" s="47" t="s">
        <v>212</v>
      </c>
      <c r="D126" s="37"/>
      <c r="E126" s="43"/>
      <c r="H126" s="13"/>
    </row>
    <row r="127" spans="1:8" hidden="1" x14ac:dyDescent="0.3">
      <c r="A127" s="13"/>
      <c r="B127" s="52"/>
      <c r="C127" s="47"/>
      <c r="D127" s="37"/>
      <c r="E127" s="43"/>
      <c r="H127" s="13"/>
    </row>
    <row r="128" spans="1:8" hidden="1" x14ac:dyDescent="0.3">
      <c r="A128" s="38" t="s">
        <v>52</v>
      </c>
      <c r="B128" s="48" t="s">
        <v>88</v>
      </c>
      <c r="C128" s="53" t="s">
        <v>294</v>
      </c>
      <c r="D128" s="42"/>
      <c r="E128" s="43"/>
      <c r="H128" s="38"/>
    </row>
    <row r="129" spans="1:8" hidden="1" x14ac:dyDescent="0.3">
      <c r="A129" s="13"/>
      <c r="B129" s="52" t="s">
        <v>152</v>
      </c>
      <c r="C129" s="47" t="s">
        <v>213</v>
      </c>
      <c r="D129" s="37"/>
      <c r="E129" s="43"/>
      <c r="H129" s="13"/>
    </row>
    <row r="130" spans="1:8" hidden="1" x14ac:dyDescent="0.3">
      <c r="A130" s="13"/>
      <c r="B130" s="52" t="s">
        <v>124</v>
      </c>
      <c r="C130" s="47" t="s">
        <v>214</v>
      </c>
      <c r="D130" s="37"/>
      <c r="E130" s="43"/>
      <c r="H130" s="13"/>
    </row>
    <row r="131" spans="1:8" hidden="1" x14ac:dyDescent="0.3">
      <c r="A131" s="13"/>
      <c r="B131" s="52" t="s">
        <v>56</v>
      </c>
      <c r="C131" s="47" t="s">
        <v>215</v>
      </c>
      <c r="D131" s="37"/>
      <c r="E131" s="43"/>
      <c r="H131" s="13"/>
    </row>
    <row r="132" spans="1:8" hidden="1" x14ac:dyDescent="0.3">
      <c r="A132" s="13"/>
      <c r="B132" s="52" t="s">
        <v>55</v>
      </c>
      <c r="C132" s="47" t="s">
        <v>216</v>
      </c>
      <c r="D132" s="37"/>
      <c r="E132" s="43"/>
      <c r="H132" s="13"/>
    </row>
    <row r="133" spans="1:8" hidden="1" x14ac:dyDescent="0.3">
      <c r="A133" s="13"/>
      <c r="B133" s="52" t="s">
        <v>153</v>
      </c>
      <c r="C133" s="47" t="s">
        <v>217</v>
      </c>
      <c r="D133" s="37"/>
      <c r="E133" s="43"/>
      <c r="H133" s="13"/>
    </row>
    <row r="134" spans="1:8" hidden="1" x14ac:dyDescent="0.3">
      <c r="A134" s="13"/>
      <c r="B134" s="52" t="s">
        <v>53</v>
      </c>
      <c r="C134" s="47" t="s">
        <v>218</v>
      </c>
      <c r="D134" s="37"/>
      <c r="E134" s="43"/>
      <c r="H134" s="13"/>
    </row>
    <row r="135" spans="1:8" hidden="1" x14ac:dyDescent="0.3">
      <c r="A135" s="13"/>
      <c r="B135" s="52" t="s">
        <v>125</v>
      </c>
      <c r="C135" s="47" t="s">
        <v>219</v>
      </c>
      <c r="D135" s="37"/>
      <c r="E135" s="43"/>
      <c r="H135" s="13"/>
    </row>
    <row r="136" spans="1:8" hidden="1" x14ac:dyDescent="0.3">
      <c r="A136" s="13"/>
      <c r="B136" s="52" t="s">
        <v>54</v>
      </c>
      <c r="C136" s="47" t="s">
        <v>220</v>
      </c>
      <c r="D136" s="37"/>
      <c r="E136" s="43"/>
      <c r="H136" s="13"/>
    </row>
    <row r="137" spans="1:8" hidden="1" x14ac:dyDescent="0.3">
      <c r="A137" s="37"/>
      <c r="B137" s="47"/>
      <c r="C137" s="47"/>
      <c r="D137" s="37"/>
      <c r="E137" s="43"/>
      <c r="H137" s="37"/>
    </row>
    <row r="138" spans="1:8" hidden="1" x14ac:dyDescent="0.3">
      <c r="A138" s="38" t="s">
        <v>57</v>
      </c>
      <c r="B138" s="48" t="s">
        <v>88</v>
      </c>
      <c r="C138" s="53" t="s">
        <v>294</v>
      </c>
      <c r="D138" s="42"/>
      <c r="E138" s="43"/>
      <c r="H138" s="38"/>
    </row>
    <row r="139" spans="1:8" hidden="1" x14ac:dyDescent="0.3">
      <c r="A139" s="13"/>
      <c r="B139" s="52" t="s">
        <v>59</v>
      </c>
      <c r="C139" s="47" t="s">
        <v>221</v>
      </c>
      <c r="D139" s="37"/>
      <c r="E139" s="43"/>
      <c r="H139" s="13"/>
    </row>
    <row r="140" spans="1:8" hidden="1" x14ac:dyDescent="0.3">
      <c r="A140" s="13"/>
      <c r="B140" s="52" t="s">
        <v>58</v>
      </c>
      <c r="C140" s="47" t="s">
        <v>222</v>
      </c>
      <c r="D140" s="37"/>
      <c r="E140" s="43"/>
      <c r="H140" s="13"/>
    </row>
    <row r="141" spans="1:8" hidden="1" x14ac:dyDescent="0.3">
      <c r="A141" s="13"/>
      <c r="B141" s="52" t="s">
        <v>154</v>
      </c>
      <c r="C141" s="47" t="s">
        <v>223</v>
      </c>
      <c r="D141" s="37"/>
      <c r="E141" s="43"/>
      <c r="H141" s="13"/>
    </row>
    <row r="142" spans="1:8" hidden="1" x14ac:dyDescent="0.3">
      <c r="A142" s="13"/>
      <c r="B142" s="52" t="s">
        <v>155</v>
      </c>
      <c r="C142" s="47" t="s">
        <v>224</v>
      </c>
      <c r="D142" s="37"/>
      <c r="E142" s="43"/>
      <c r="H142" s="13"/>
    </row>
    <row r="143" spans="1:8" hidden="1" x14ac:dyDescent="0.3">
      <c r="A143" s="13"/>
      <c r="B143" s="52" t="s">
        <v>60</v>
      </c>
      <c r="C143" s="47" t="s">
        <v>225</v>
      </c>
      <c r="D143" s="37"/>
      <c r="E143" s="43"/>
      <c r="H143" s="13"/>
    </row>
    <row r="144" spans="1:8" hidden="1" x14ac:dyDescent="0.3">
      <c r="A144" s="37"/>
      <c r="B144" s="47"/>
      <c r="C144" s="47"/>
      <c r="D144" s="37"/>
      <c r="E144" s="43"/>
      <c r="H144" s="37"/>
    </row>
    <row r="145" spans="1:8" hidden="1" x14ac:dyDescent="0.3">
      <c r="A145" s="36" t="s">
        <v>126</v>
      </c>
      <c r="B145" s="48" t="s">
        <v>88</v>
      </c>
      <c r="C145" s="53" t="s">
        <v>294</v>
      </c>
      <c r="D145" s="42"/>
      <c r="E145" s="43"/>
      <c r="H145" s="36"/>
    </row>
    <row r="146" spans="1:8" hidden="1" x14ac:dyDescent="0.3">
      <c r="A146" s="13"/>
      <c r="B146" s="52" t="s">
        <v>156</v>
      </c>
      <c r="C146" s="47" t="s">
        <v>226</v>
      </c>
      <c r="D146" s="37"/>
      <c r="E146" s="43"/>
      <c r="H146" s="13"/>
    </row>
    <row r="147" spans="1:8" hidden="1" x14ac:dyDescent="0.3">
      <c r="A147" s="13"/>
      <c r="B147" s="52" t="s">
        <v>157</v>
      </c>
      <c r="C147" s="47" t="s">
        <v>227</v>
      </c>
      <c r="D147" s="37"/>
      <c r="E147" s="43"/>
      <c r="H147" s="13"/>
    </row>
    <row r="148" spans="1:8" hidden="1" x14ac:dyDescent="0.3">
      <c r="A148" s="13"/>
      <c r="B148" s="52" t="s">
        <v>158</v>
      </c>
      <c r="C148" s="47" t="s">
        <v>228</v>
      </c>
      <c r="D148" s="37"/>
      <c r="E148" s="43"/>
      <c r="H148" s="13"/>
    </row>
    <row r="149" spans="1:8" hidden="1" x14ac:dyDescent="0.3">
      <c r="A149" s="13"/>
      <c r="B149" s="52" t="s">
        <v>42</v>
      </c>
      <c r="C149" s="47" t="s">
        <v>229</v>
      </c>
      <c r="D149" s="37"/>
      <c r="E149" s="43"/>
      <c r="H149" s="13"/>
    </row>
    <row r="150" spans="1:8" hidden="1" x14ac:dyDescent="0.3">
      <c r="A150" s="13"/>
      <c r="B150" s="52" t="s">
        <v>127</v>
      </c>
      <c r="C150" s="47" t="s">
        <v>230</v>
      </c>
      <c r="D150" s="37"/>
      <c r="E150" s="43"/>
      <c r="H150" s="13"/>
    </row>
    <row r="151" spans="1:8" hidden="1" x14ac:dyDescent="0.3">
      <c r="A151" s="13"/>
      <c r="B151" s="52" t="s">
        <v>128</v>
      </c>
      <c r="C151" s="47" t="s">
        <v>231</v>
      </c>
      <c r="D151" s="37"/>
      <c r="E151" s="43"/>
      <c r="H151" s="13"/>
    </row>
    <row r="152" spans="1:8" hidden="1" x14ac:dyDescent="0.3">
      <c r="A152" s="13"/>
      <c r="B152" s="52" t="s">
        <v>41</v>
      </c>
      <c r="C152" s="47" t="s">
        <v>232</v>
      </c>
      <c r="D152" s="37"/>
      <c r="E152" s="43"/>
      <c r="H152" s="13"/>
    </row>
    <row r="153" spans="1:8" hidden="1" x14ac:dyDescent="0.3">
      <c r="A153" s="13"/>
      <c r="B153" s="52" t="s">
        <v>129</v>
      </c>
      <c r="C153" s="47" t="s">
        <v>233</v>
      </c>
      <c r="D153" s="37"/>
      <c r="E153" s="43"/>
      <c r="H153" s="13"/>
    </row>
    <row r="154" spans="1:8" hidden="1" x14ac:dyDescent="0.3">
      <c r="A154" s="37"/>
      <c r="B154" s="47"/>
      <c r="C154" s="47"/>
      <c r="D154" s="37"/>
      <c r="E154" s="43"/>
      <c r="H154" s="37"/>
    </row>
    <row r="155" spans="1:8" hidden="1" x14ac:dyDescent="0.3">
      <c r="A155" s="38" t="s">
        <v>130</v>
      </c>
      <c r="B155" s="48" t="s">
        <v>88</v>
      </c>
      <c r="C155" s="53" t="s">
        <v>294</v>
      </c>
      <c r="D155" s="42"/>
      <c r="E155" s="43"/>
      <c r="H155" s="38"/>
    </row>
    <row r="156" spans="1:8" hidden="1" x14ac:dyDescent="0.3">
      <c r="A156" s="13"/>
      <c r="B156" s="52" t="s">
        <v>131</v>
      </c>
      <c r="C156" s="47" t="s">
        <v>234</v>
      </c>
      <c r="D156" s="37"/>
      <c r="E156" s="43"/>
      <c r="H156" s="13"/>
    </row>
    <row r="157" spans="1:8" hidden="1" x14ac:dyDescent="0.3">
      <c r="A157" s="13"/>
      <c r="B157" s="52" t="s">
        <v>159</v>
      </c>
      <c r="C157" s="47" t="s">
        <v>235</v>
      </c>
      <c r="D157" s="37"/>
      <c r="E157" s="43"/>
      <c r="H157" s="13"/>
    </row>
    <row r="158" spans="1:8" hidden="1" x14ac:dyDescent="0.3">
      <c r="A158" s="13"/>
      <c r="B158" s="52" t="s">
        <v>160</v>
      </c>
      <c r="C158" s="47" t="s">
        <v>236</v>
      </c>
      <c r="D158" s="37"/>
      <c r="E158" s="43"/>
      <c r="H158" s="13"/>
    </row>
    <row r="159" spans="1:8" hidden="1" x14ac:dyDescent="0.3">
      <c r="A159" s="13"/>
      <c r="B159" s="52" t="s">
        <v>161</v>
      </c>
      <c r="C159" s="47" t="s">
        <v>237</v>
      </c>
      <c r="D159" s="37"/>
      <c r="E159" s="43"/>
      <c r="H159" s="13"/>
    </row>
    <row r="160" spans="1:8" hidden="1" x14ac:dyDescent="0.3">
      <c r="A160" s="13"/>
      <c r="B160" s="52" t="s">
        <v>162</v>
      </c>
      <c r="C160" s="47" t="s">
        <v>238</v>
      </c>
      <c r="D160" s="37"/>
      <c r="E160" s="43"/>
      <c r="H160" s="13"/>
    </row>
    <row r="161" spans="1:8" hidden="1" x14ac:dyDescent="0.3">
      <c r="A161" s="13"/>
      <c r="B161" s="52" t="s">
        <v>163</v>
      </c>
      <c r="C161" s="52" t="s">
        <v>239</v>
      </c>
      <c r="D161" s="39"/>
      <c r="E161" s="43"/>
      <c r="H161" s="13"/>
    </row>
    <row r="162" spans="1:8" hidden="1" x14ac:dyDescent="0.3">
      <c r="A162" s="13"/>
      <c r="B162" s="52" t="s">
        <v>164</v>
      </c>
      <c r="C162" s="52" t="s">
        <v>240</v>
      </c>
      <c r="D162" s="39"/>
      <c r="E162" s="43"/>
      <c r="H162" s="13"/>
    </row>
    <row r="163" spans="1:8" hidden="1" x14ac:dyDescent="0.3">
      <c r="A163" s="13"/>
      <c r="B163" s="52" t="s">
        <v>43</v>
      </c>
      <c r="C163" s="47" t="s">
        <v>241</v>
      </c>
      <c r="D163" s="37"/>
      <c r="E163" s="43"/>
      <c r="H163" s="13"/>
    </row>
    <row r="164" spans="1:8" hidden="1" x14ac:dyDescent="0.3">
      <c r="A164" s="13"/>
      <c r="B164" s="52" t="s">
        <v>165</v>
      </c>
      <c r="C164" s="52" t="s">
        <v>242</v>
      </c>
      <c r="D164" s="39"/>
      <c r="E164" s="43"/>
      <c r="H164" s="13"/>
    </row>
    <row r="165" spans="1:8" hidden="1" x14ac:dyDescent="0.3">
      <c r="A165" s="13"/>
      <c r="B165" s="52" t="s">
        <v>166</v>
      </c>
      <c r="C165" s="52" t="s">
        <v>243</v>
      </c>
      <c r="D165" s="39"/>
      <c r="E165" s="43"/>
      <c r="H165" s="13"/>
    </row>
    <row r="166" spans="1:8" hidden="1" x14ac:dyDescent="0.3">
      <c r="A166" s="13"/>
      <c r="B166" s="52" t="s">
        <v>44</v>
      </c>
      <c r="C166" s="47" t="s">
        <v>244</v>
      </c>
      <c r="D166" s="37"/>
      <c r="E166" s="43"/>
      <c r="H166" s="13"/>
    </row>
    <row r="167" spans="1:8" hidden="1" x14ac:dyDescent="0.3">
      <c r="A167" s="13"/>
      <c r="B167" s="52" t="s">
        <v>45</v>
      </c>
      <c r="C167" s="52" t="s">
        <v>245</v>
      </c>
      <c r="D167" s="39"/>
      <c r="E167" s="43"/>
      <c r="H167" s="13"/>
    </row>
    <row r="168" spans="1:8" hidden="1" x14ac:dyDescent="0.3">
      <c r="A168" s="37"/>
      <c r="B168" s="47"/>
      <c r="C168" s="47"/>
      <c r="D168" s="37"/>
      <c r="E168" s="43"/>
      <c r="H168" s="37"/>
    </row>
    <row r="169" spans="1:8" hidden="1" x14ac:dyDescent="0.3">
      <c r="A169" s="36" t="s">
        <v>20</v>
      </c>
      <c r="B169" s="48" t="s">
        <v>88</v>
      </c>
      <c r="C169" s="53" t="s">
        <v>294</v>
      </c>
      <c r="D169" s="42"/>
      <c r="E169" s="43"/>
      <c r="H169" s="36"/>
    </row>
    <row r="170" spans="1:8" hidden="1" x14ac:dyDescent="0.3">
      <c r="A170" s="13"/>
      <c r="B170" s="52" t="s">
        <v>64</v>
      </c>
      <c r="C170" s="47" t="s">
        <v>246</v>
      </c>
      <c r="D170" s="37"/>
      <c r="E170" s="43"/>
      <c r="H170" s="13"/>
    </row>
    <row r="171" spans="1:8" hidden="1" x14ac:dyDescent="0.3">
      <c r="A171" s="13"/>
      <c r="B171" s="52" t="s">
        <v>167</v>
      </c>
      <c r="C171" s="47" t="s">
        <v>247</v>
      </c>
      <c r="D171" s="37"/>
      <c r="E171" s="43"/>
      <c r="H171" s="13"/>
    </row>
    <row r="172" spans="1:8" hidden="1" x14ac:dyDescent="0.3">
      <c r="A172" s="13"/>
      <c r="B172" s="52" t="s">
        <v>168</v>
      </c>
      <c r="C172" s="47" t="s">
        <v>248</v>
      </c>
      <c r="D172" s="37"/>
      <c r="E172" s="43"/>
      <c r="H172" s="13"/>
    </row>
    <row r="173" spans="1:8" hidden="1" x14ac:dyDescent="0.3">
      <c r="A173" s="13"/>
      <c r="B173" s="52" t="s">
        <v>65</v>
      </c>
      <c r="C173" s="47" t="s">
        <v>249</v>
      </c>
      <c r="D173" s="37"/>
      <c r="E173" s="43"/>
      <c r="H173" s="13"/>
    </row>
    <row r="174" spans="1:8" hidden="1" x14ac:dyDescent="0.3">
      <c r="A174" s="13"/>
      <c r="B174" s="52" t="s">
        <v>132</v>
      </c>
      <c r="C174" s="47" t="s">
        <v>250</v>
      </c>
      <c r="D174" s="37"/>
      <c r="E174" s="43"/>
      <c r="H174" s="13"/>
    </row>
    <row r="175" spans="1:8" hidden="1" x14ac:dyDescent="0.3">
      <c r="A175" s="13"/>
      <c r="B175" s="52" t="s">
        <v>68</v>
      </c>
      <c r="C175" s="47" t="s">
        <v>251</v>
      </c>
      <c r="D175" s="37"/>
      <c r="E175" s="43"/>
      <c r="H175" s="13"/>
    </row>
    <row r="176" spans="1:8" hidden="1" x14ac:dyDescent="0.3">
      <c r="A176" s="13"/>
      <c r="B176" s="52" t="s">
        <v>169</v>
      </c>
      <c r="C176" s="47" t="s">
        <v>252</v>
      </c>
      <c r="D176" s="37"/>
      <c r="E176" s="43"/>
      <c r="H176" s="13"/>
    </row>
    <row r="177" spans="1:8" hidden="1" x14ac:dyDescent="0.3">
      <c r="A177" s="13"/>
      <c r="B177" s="52"/>
      <c r="C177" s="47"/>
      <c r="D177" s="37"/>
      <c r="E177" s="43"/>
      <c r="H177" s="13"/>
    </row>
    <row r="178" spans="1:8" hidden="1" x14ac:dyDescent="0.3">
      <c r="A178" s="38" t="s">
        <v>108</v>
      </c>
      <c r="B178" s="48" t="s">
        <v>88</v>
      </c>
      <c r="C178" s="53" t="s">
        <v>294</v>
      </c>
      <c r="D178" s="42"/>
      <c r="E178" s="43"/>
      <c r="H178" s="38"/>
    </row>
    <row r="179" spans="1:8" hidden="1" x14ac:dyDescent="0.3">
      <c r="A179" s="13"/>
      <c r="B179" s="52" t="s">
        <v>66</v>
      </c>
      <c r="C179" s="47" t="s">
        <v>253</v>
      </c>
      <c r="D179" s="37"/>
      <c r="E179" s="43"/>
      <c r="H179" s="13"/>
    </row>
    <row r="180" spans="1:8" hidden="1" x14ac:dyDescent="0.3">
      <c r="A180" s="13"/>
      <c r="B180" s="52" t="s">
        <v>67</v>
      </c>
      <c r="C180" s="47" t="s">
        <v>254</v>
      </c>
      <c r="D180" s="37"/>
      <c r="E180" s="43"/>
      <c r="H180" s="13"/>
    </row>
    <row r="181" spans="1:8" hidden="1" x14ac:dyDescent="0.3">
      <c r="A181" s="13"/>
      <c r="B181" s="52" t="s">
        <v>133</v>
      </c>
      <c r="C181" s="47" t="s">
        <v>255</v>
      </c>
      <c r="D181" s="37"/>
      <c r="E181" s="43"/>
      <c r="H181" s="13"/>
    </row>
    <row r="182" spans="1:8" hidden="1" x14ac:dyDescent="0.3">
      <c r="A182" s="13"/>
      <c r="B182" s="52" t="s">
        <v>170</v>
      </c>
      <c r="C182" s="47" t="s">
        <v>256</v>
      </c>
      <c r="D182" s="37"/>
      <c r="E182" s="43"/>
      <c r="H182" s="13"/>
    </row>
    <row r="183" spans="1:8" hidden="1" x14ac:dyDescent="0.3">
      <c r="A183" s="13"/>
      <c r="B183" s="52" t="s">
        <v>70</v>
      </c>
      <c r="C183" s="47" t="s">
        <v>257</v>
      </c>
      <c r="D183" s="37"/>
      <c r="E183" s="43"/>
      <c r="H183" s="13"/>
    </row>
    <row r="184" spans="1:8" hidden="1" x14ac:dyDescent="0.3">
      <c r="A184" s="13"/>
      <c r="B184" s="52" t="s">
        <v>69</v>
      </c>
      <c r="C184" s="47" t="s">
        <v>258</v>
      </c>
      <c r="D184" s="37"/>
      <c r="E184" s="43"/>
      <c r="H184" s="13"/>
    </row>
    <row r="185" spans="1:8" hidden="1" x14ac:dyDescent="0.3">
      <c r="A185" s="13"/>
      <c r="B185" s="52" t="s">
        <v>134</v>
      </c>
      <c r="C185" s="47" t="s">
        <v>259</v>
      </c>
      <c r="D185" s="37"/>
      <c r="E185" s="43"/>
      <c r="H185" s="13"/>
    </row>
    <row r="186" spans="1:8" hidden="1" x14ac:dyDescent="0.3">
      <c r="A186" s="13"/>
      <c r="B186" s="52" t="s">
        <v>171</v>
      </c>
      <c r="C186" s="47" t="s">
        <v>260</v>
      </c>
      <c r="D186" s="37"/>
      <c r="E186" s="43"/>
      <c r="H186" s="13"/>
    </row>
    <row r="187" spans="1:8" hidden="1" x14ac:dyDescent="0.3">
      <c r="A187" s="37"/>
      <c r="B187" s="47"/>
      <c r="C187" s="47"/>
      <c r="D187" s="37"/>
      <c r="E187" s="43"/>
      <c r="H187" s="37"/>
    </row>
    <row r="188" spans="1:8" hidden="1" x14ac:dyDescent="0.3">
      <c r="A188" s="38" t="s">
        <v>107</v>
      </c>
      <c r="B188" s="48" t="s">
        <v>88</v>
      </c>
      <c r="C188" s="53" t="s">
        <v>294</v>
      </c>
      <c r="D188" s="42"/>
      <c r="E188" s="43"/>
      <c r="H188" s="38"/>
    </row>
    <row r="189" spans="1:8" hidden="1" x14ac:dyDescent="0.3">
      <c r="A189" s="13"/>
      <c r="B189" s="52" t="s">
        <v>135</v>
      </c>
      <c r="C189" s="47" t="s">
        <v>261</v>
      </c>
      <c r="D189" s="37"/>
      <c r="E189" s="43"/>
      <c r="H189" s="13"/>
    </row>
    <row r="190" spans="1:8" hidden="1" x14ac:dyDescent="0.3">
      <c r="A190" s="13"/>
      <c r="B190" s="52" t="s">
        <v>71</v>
      </c>
      <c r="C190" s="47" t="s">
        <v>262</v>
      </c>
      <c r="D190" s="37"/>
      <c r="E190" s="43"/>
      <c r="H190" s="13"/>
    </row>
    <row r="191" spans="1:8" hidden="1" x14ac:dyDescent="0.3">
      <c r="A191" s="13"/>
      <c r="B191" s="52" t="s">
        <v>72</v>
      </c>
      <c r="C191" s="47" t="s">
        <v>263</v>
      </c>
      <c r="D191" s="37"/>
      <c r="E191" s="43"/>
      <c r="H191" s="13"/>
    </row>
    <row r="192" spans="1:8" hidden="1" x14ac:dyDescent="0.3">
      <c r="A192" s="13"/>
      <c r="B192" s="52" t="s">
        <v>136</v>
      </c>
      <c r="C192" s="47" t="s">
        <v>264</v>
      </c>
      <c r="D192" s="37"/>
      <c r="E192" s="43"/>
      <c r="H192" s="13"/>
    </row>
    <row r="193" spans="1:8" hidden="1" x14ac:dyDescent="0.3">
      <c r="A193" s="13"/>
      <c r="B193" s="47"/>
      <c r="C193" s="47"/>
      <c r="D193" s="37"/>
      <c r="E193" s="43"/>
      <c r="H193" s="13"/>
    </row>
    <row r="194" spans="1:8" hidden="1" x14ac:dyDescent="0.3">
      <c r="A194" s="38" t="s">
        <v>106</v>
      </c>
      <c r="B194" s="48" t="s">
        <v>88</v>
      </c>
      <c r="C194" s="53" t="s">
        <v>294</v>
      </c>
      <c r="D194" s="42"/>
      <c r="E194" s="43"/>
      <c r="H194" s="38"/>
    </row>
    <row r="195" spans="1:8" hidden="1" x14ac:dyDescent="0.3">
      <c r="A195" s="13"/>
      <c r="B195" s="52" t="s">
        <v>172</v>
      </c>
      <c r="C195" s="47" t="s">
        <v>265</v>
      </c>
      <c r="D195" s="37"/>
      <c r="E195" s="43"/>
      <c r="H195" s="13"/>
    </row>
    <row r="196" spans="1:8" hidden="1" x14ac:dyDescent="0.3">
      <c r="A196" s="13"/>
      <c r="B196" s="52" t="s">
        <v>73</v>
      </c>
      <c r="C196" s="47" t="s">
        <v>266</v>
      </c>
      <c r="D196" s="37"/>
      <c r="E196" s="43"/>
      <c r="H196" s="13"/>
    </row>
    <row r="197" spans="1:8" hidden="1" x14ac:dyDescent="0.3">
      <c r="A197" s="13"/>
      <c r="B197" s="52" t="s">
        <v>137</v>
      </c>
      <c r="C197" s="47" t="s">
        <v>267</v>
      </c>
      <c r="D197" s="37"/>
      <c r="E197" s="43"/>
      <c r="H197" s="13"/>
    </row>
    <row r="198" spans="1:8" hidden="1" x14ac:dyDescent="0.3">
      <c r="A198" s="37"/>
      <c r="B198" s="47"/>
      <c r="C198" s="47"/>
      <c r="D198" s="37"/>
      <c r="E198" s="43"/>
      <c r="H198" s="37"/>
    </row>
    <row r="199" spans="1:8" hidden="1" x14ac:dyDescent="0.3">
      <c r="A199" s="38" t="s">
        <v>37</v>
      </c>
      <c r="B199" s="48" t="s">
        <v>88</v>
      </c>
      <c r="C199" s="53" t="s">
        <v>294</v>
      </c>
      <c r="D199" s="42"/>
      <c r="E199" s="43"/>
      <c r="H199" s="38"/>
    </row>
    <row r="200" spans="1:8" hidden="1" x14ac:dyDescent="0.3">
      <c r="A200" s="13"/>
      <c r="B200" s="52" t="s">
        <v>138</v>
      </c>
      <c r="C200" s="47" t="s">
        <v>268</v>
      </c>
      <c r="D200" s="37"/>
      <c r="E200" s="43"/>
      <c r="H200" s="13"/>
    </row>
    <row r="201" spans="1:8" hidden="1" x14ac:dyDescent="0.3">
      <c r="A201" s="13"/>
      <c r="B201" s="52" t="s">
        <v>38</v>
      </c>
      <c r="C201" s="47" t="s">
        <v>269</v>
      </c>
      <c r="D201" s="37"/>
      <c r="E201" s="43"/>
      <c r="H201" s="13"/>
    </row>
    <row r="202" spans="1:8" hidden="1" x14ac:dyDescent="0.3">
      <c r="A202" s="13"/>
      <c r="B202" s="52" t="s">
        <v>39</v>
      </c>
      <c r="C202" s="47" t="s">
        <v>270</v>
      </c>
      <c r="D202" s="37"/>
      <c r="E202" s="43"/>
      <c r="H202" s="13"/>
    </row>
    <row r="203" spans="1:8" hidden="1" x14ac:dyDescent="0.3">
      <c r="A203" s="13"/>
      <c r="B203" s="52" t="s">
        <v>139</v>
      </c>
      <c r="C203" s="47" t="s">
        <v>271</v>
      </c>
      <c r="D203" s="37"/>
      <c r="E203" s="43"/>
      <c r="H203" s="13"/>
    </row>
    <row r="204" spans="1:8" hidden="1" x14ac:dyDescent="0.3">
      <c r="A204" s="13"/>
      <c r="B204" s="52" t="s">
        <v>40</v>
      </c>
      <c r="C204" s="47" t="s">
        <v>272</v>
      </c>
      <c r="D204" s="37"/>
      <c r="E204" s="43"/>
      <c r="H204" s="13"/>
    </row>
    <row r="205" spans="1:8" hidden="1" x14ac:dyDescent="0.3">
      <c r="A205" s="13"/>
      <c r="B205" s="52" t="s">
        <v>140</v>
      </c>
      <c r="C205" s="47" t="s">
        <v>273</v>
      </c>
      <c r="D205" s="37"/>
      <c r="E205" s="43"/>
      <c r="H205" s="13"/>
    </row>
    <row r="206" spans="1:8" hidden="1" x14ac:dyDescent="0.3">
      <c r="A206" s="13"/>
      <c r="B206" s="52" t="s">
        <v>141</v>
      </c>
      <c r="C206" s="47" t="s">
        <v>274</v>
      </c>
      <c r="D206" s="37"/>
      <c r="E206" s="43"/>
      <c r="H206" s="13"/>
    </row>
    <row r="207" spans="1:8" hidden="1" x14ac:dyDescent="0.3">
      <c r="A207" s="37"/>
      <c r="B207" s="47"/>
      <c r="C207" s="47"/>
      <c r="D207" s="37"/>
      <c r="E207" s="43"/>
      <c r="H207" s="37"/>
    </row>
    <row r="208" spans="1:8" hidden="1" x14ac:dyDescent="0.3">
      <c r="A208" s="38" t="s">
        <v>22</v>
      </c>
      <c r="B208" s="48" t="s">
        <v>88</v>
      </c>
      <c r="C208" s="53" t="s">
        <v>294</v>
      </c>
      <c r="D208" s="42"/>
      <c r="E208" s="43"/>
      <c r="H208" s="38"/>
    </row>
    <row r="209" spans="1:8" hidden="1" x14ac:dyDescent="0.3">
      <c r="A209" s="13"/>
      <c r="B209" s="52" t="s">
        <v>23</v>
      </c>
      <c r="C209" s="47" t="s">
        <v>275</v>
      </c>
      <c r="D209" s="37"/>
      <c r="E209" s="43"/>
      <c r="H209" s="13"/>
    </row>
    <row r="210" spans="1:8" hidden="1" x14ac:dyDescent="0.3">
      <c r="A210" s="13"/>
      <c r="B210" s="52" t="s">
        <v>25</v>
      </c>
      <c r="C210" s="47" t="s">
        <v>276</v>
      </c>
      <c r="D210" s="37"/>
      <c r="E210" s="43"/>
      <c r="H210" s="13"/>
    </row>
    <row r="211" spans="1:8" hidden="1" x14ac:dyDescent="0.3">
      <c r="A211" s="13"/>
      <c r="B211" s="52" t="s">
        <v>142</v>
      </c>
      <c r="C211" s="47" t="s">
        <v>277</v>
      </c>
      <c r="D211" s="37"/>
      <c r="E211" s="43"/>
      <c r="H211" s="13"/>
    </row>
    <row r="212" spans="1:8" hidden="1" x14ac:dyDescent="0.3">
      <c r="A212" s="13"/>
      <c r="B212" s="52" t="s">
        <v>24</v>
      </c>
      <c r="C212" s="47" t="s">
        <v>278</v>
      </c>
      <c r="D212" s="37"/>
      <c r="E212" s="43"/>
      <c r="H212" s="13"/>
    </row>
    <row r="213" spans="1:8" hidden="1" x14ac:dyDescent="0.3">
      <c r="A213" s="13"/>
      <c r="B213" s="54" t="s">
        <v>173</v>
      </c>
      <c r="C213" s="50" t="s">
        <v>279</v>
      </c>
      <c r="D213" s="13"/>
      <c r="E213" s="43"/>
      <c r="H213" s="13"/>
    </row>
    <row r="214" spans="1:8" hidden="1" x14ac:dyDescent="0.3">
      <c r="A214" s="13"/>
      <c r="B214" s="52" t="s">
        <v>26</v>
      </c>
      <c r="C214" s="47" t="s">
        <v>280</v>
      </c>
      <c r="D214" s="37"/>
      <c r="E214" s="43"/>
      <c r="H214" s="13"/>
    </row>
    <row r="215" spans="1:8" hidden="1" x14ac:dyDescent="0.3">
      <c r="A215" s="13"/>
      <c r="B215" s="52" t="s">
        <v>27</v>
      </c>
      <c r="C215" s="47" t="s">
        <v>281</v>
      </c>
      <c r="D215" s="37"/>
      <c r="E215" s="43"/>
      <c r="H215" s="13"/>
    </row>
    <row r="216" spans="1:8" hidden="1" x14ac:dyDescent="0.3">
      <c r="A216" s="37"/>
      <c r="B216" s="47"/>
      <c r="C216" s="47"/>
      <c r="D216" s="37"/>
      <c r="E216" s="43"/>
      <c r="H216" s="37"/>
    </row>
    <row r="217" spans="1:8" hidden="1" x14ac:dyDescent="0.3">
      <c r="A217" s="38" t="s">
        <v>143</v>
      </c>
      <c r="B217" s="48" t="s">
        <v>88</v>
      </c>
      <c r="C217" s="53" t="s">
        <v>294</v>
      </c>
      <c r="D217" s="42"/>
      <c r="E217" s="43"/>
      <c r="H217" s="38"/>
    </row>
    <row r="218" spans="1:8" hidden="1" x14ac:dyDescent="0.3">
      <c r="A218" s="13"/>
      <c r="B218" s="52" t="s">
        <v>29</v>
      </c>
      <c r="C218" s="52" t="s">
        <v>282</v>
      </c>
      <c r="D218" s="39"/>
      <c r="E218" s="43"/>
      <c r="H218" s="13"/>
    </row>
    <row r="219" spans="1:8" hidden="1" x14ac:dyDescent="0.3">
      <c r="A219" s="13"/>
      <c r="B219" s="52" t="s">
        <v>31</v>
      </c>
      <c r="C219" s="47" t="s">
        <v>283</v>
      </c>
      <c r="D219" s="37"/>
      <c r="E219" s="43"/>
      <c r="H219" s="13"/>
    </row>
    <row r="220" spans="1:8" hidden="1" x14ac:dyDescent="0.3">
      <c r="A220" s="13"/>
      <c r="B220" s="52" t="s">
        <v>28</v>
      </c>
      <c r="C220" s="47" t="s">
        <v>284</v>
      </c>
      <c r="D220" s="37"/>
      <c r="E220" s="43"/>
      <c r="H220" s="13"/>
    </row>
    <row r="221" spans="1:8" hidden="1" x14ac:dyDescent="0.3">
      <c r="A221" s="13"/>
      <c r="B221" s="52" t="s">
        <v>36</v>
      </c>
      <c r="C221" s="47" t="s">
        <v>285</v>
      </c>
      <c r="D221" s="37"/>
      <c r="E221" s="43"/>
      <c r="H221" s="13"/>
    </row>
    <row r="222" spans="1:8" hidden="1" x14ac:dyDescent="0.3">
      <c r="A222" s="13"/>
      <c r="B222" s="52" t="s">
        <v>30</v>
      </c>
      <c r="C222" s="47" t="s">
        <v>286</v>
      </c>
      <c r="D222" s="37"/>
      <c r="E222" s="43"/>
      <c r="H222" s="13"/>
    </row>
    <row r="223" spans="1:8" hidden="1" x14ac:dyDescent="0.3">
      <c r="A223" s="13"/>
      <c r="B223" s="54" t="s">
        <v>144</v>
      </c>
      <c r="C223" s="50" t="s">
        <v>287</v>
      </c>
      <c r="D223" s="13"/>
      <c r="E223" s="43"/>
      <c r="H223" s="13"/>
    </row>
    <row r="224" spans="1:8" hidden="1" x14ac:dyDescent="0.3">
      <c r="A224" s="13"/>
      <c r="B224" s="52"/>
      <c r="C224" s="47"/>
      <c r="D224" s="37"/>
      <c r="E224" s="43"/>
      <c r="H224" s="13"/>
    </row>
    <row r="225" spans="1:9" hidden="1" x14ac:dyDescent="0.3">
      <c r="A225" s="38" t="s">
        <v>104</v>
      </c>
      <c r="B225" s="48" t="s">
        <v>88</v>
      </c>
      <c r="C225" s="53" t="s">
        <v>294</v>
      </c>
      <c r="D225" s="42"/>
      <c r="E225" s="43"/>
      <c r="H225" s="38"/>
    </row>
    <row r="226" spans="1:9" hidden="1" x14ac:dyDescent="0.3">
      <c r="A226" s="13"/>
      <c r="B226" s="52" t="s">
        <v>32</v>
      </c>
      <c r="C226" s="47" t="s">
        <v>288</v>
      </c>
      <c r="D226" s="37"/>
      <c r="E226" s="43"/>
      <c r="H226" s="13"/>
    </row>
    <row r="227" spans="1:9" hidden="1" x14ac:dyDescent="0.3">
      <c r="A227" s="13"/>
      <c r="B227" s="52" t="s">
        <v>34</v>
      </c>
      <c r="C227" s="47" t="s">
        <v>289</v>
      </c>
      <c r="D227" s="37"/>
      <c r="E227" s="43"/>
      <c r="H227" s="13"/>
    </row>
    <row r="228" spans="1:9" hidden="1" x14ac:dyDescent="0.3">
      <c r="A228" s="13"/>
      <c r="B228" s="52" t="s">
        <v>35</v>
      </c>
      <c r="C228" s="47" t="s">
        <v>290</v>
      </c>
      <c r="D228" s="37"/>
      <c r="E228" s="43"/>
      <c r="H228" s="13"/>
    </row>
    <row r="229" spans="1:9" hidden="1" x14ac:dyDescent="0.3">
      <c r="A229" s="13"/>
      <c r="B229" s="52" t="s">
        <v>174</v>
      </c>
      <c r="C229" s="47" t="s">
        <v>291</v>
      </c>
      <c r="D229" s="37"/>
      <c r="E229" s="43"/>
      <c r="H229" s="13"/>
    </row>
    <row r="230" spans="1:9" hidden="1" x14ac:dyDescent="0.3">
      <c r="A230" s="13"/>
      <c r="B230" s="54" t="s">
        <v>145</v>
      </c>
      <c r="C230" s="50" t="s">
        <v>292</v>
      </c>
      <c r="D230" s="13"/>
      <c r="E230" s="43"/>
      <c r="H230" s="13"/>
    </row>
    <row r="231" spans="1:9" hidden="1" x14ac:dyDescent="0.3">
      <c r="A231" s="13"/>
      <c r="B231" s="52" t="s">
        <v>33</v>
      </c>
      <c r="C231" s="47" t="s">
        <v>293</v>
      </c>
      <c r="D231" s="37"/>
      <c r="E231" s="43"/>
      <c r="H231" s="13"/>
    </row>
    <row r="232" spans="1:9" hidden="1" x14ac:dyDescent="0.3">
      <c r="B232" s="49"/>
      <c r="C232" s="49"/>
      <c r="E232" s="43"/>
    </row>
    <row r="233" spans="1:9" hidden="1" x14ac:dyDescent="0.3">
      <c r="B233" s="49"/>
      <c r="C233" s="49"/>
      <c r="E233" s="43"/>
    </row>
    <row r="234" spans="1:9" hidden="1" x14ac:dyDescent="0.3">
      <c r="A234" s="38" t="s">
        <v>17</v>
      </c>
      <c r="B234" s="48" t="s">
        <v>88</v>
      </c>
      <c r="C234" s="53" t="s">
        <v>294</v>
      </c>
      <c r="D234" s="42"/>
      <c r="E234" s="43"/>
    </row>
    <row r="235" spans="1:9" hidden="1" x14ac:dyDescent="0.3">
      <c r="B235" s="52" t="s">
        <v>152</v>
      </c>
      <c r="C235" s="47" t="s">
        <v>213</v>
      </c>
      <c r="D235" s="37"/>
      <c r="E235" s="43"/>
      <c r="I235" s="39"/>
    </row>
    <row r="236" spans="1:9" hidden="1" x14ac:dyDescent="0.3">
      <c r="B236" s="52" t="s">
        <v>59</v>
      </c>
      <c r="C236" s="47" t="s">
        <v>221</v>
      </c>
      <c r="D236" s="37"/>
      <c r="E236" s="43"/>
      <c r="I236" s="39"/>
    </row>
    <row r="237" spans="1:9" hidden="1" x14ac:dyDescent="0.3">
      <c r="B237" s="52" t="s">
        <v>124</v>
      </c>
      <c r="C237" s="47" t="s">
        <v>214</v>
      </c>
      <c r="D237" s="37"/>
      <c r="E237" s="43"/>
      <c r="I237" s="39"/>
    </row>
    <row r="238" spans="1:9" hidden="1" x14ac:dyDescent="0.3">
      <c r="B238" s="52" t="s">
        <v>58</v>
      </c>
      <c r="C238" s="47" t="s">
        <v>222</v>
      </c>
      <c r="D238" s="37"/>
      <c r="E238" s="43"/>
      <c r="I238" s="39"/>
    </row>
    <row r="239" spans="1:9" hidden="1" x14ac:dyDescent="0.3">
      <c r="B239" s="52" t="s">
        <v>56</v>
      </c>
      <c r="C239" s="47" t="s">
        <v>215</v>
      </c>
      <c r="D239" s="37"/>
      <c r="E239" s="43"/>
      <c r="I239" s="39"/>
    </row>
    <row r="240" spans="1:9" hidden="1" x14ac:dyDescent="0.3">
      <c r="B240" s="52" t="s">
        <v>154</v>
      </c>
      <c r="C240" s="47" t="s">
        <v>223</v>
      </c>
      <c r="D240" s="37"/>
      <c r="E240" s="43"/>
      <c r="I240" s="39"/>
    </row>
    <row r="241" spans="1:11" hidden="1" x14ac:dyDescent="0.3">
      <c r="B241" s="52" t="s">
        <v>55</v>
      </c>
      <c r="C241" s="47" t="s">
        <v>216</v>
      </c>
      <c r="D241" s="37"/>
      <c r="E241" s="43"/>
      <c r="I241" s="39"/>
    </row>
    <row r="242" spans="1:11" hidden="1" x14ac:dyDescent="0.3">
      <c r="B242" s="52" t="s">
        <v>155</v>
      </c>
      <c r="C242" s="47" t="s">
        <v>224</v>
      </c>
      <c r="D242" s="37"/>
      <c r="E242" s="43"/>
      <c r="I242" s="39"/>
    </row>
    <row r="243" spans="1:11" hidden="1" x14ac:dyDescent="0.3">
      <c r="B243" s="52" t="s">
        <v>153</v>
      </c>
      <c r="C243" s="47" t="s">
        <v>217</v>
      </c>
      <c r="D243" s="37"/>
      <c r="E243" s="43"/>
      <c r="I243" s="37"/>
      <c r="K243" s="37"/>
    </row>
    <row r="244" spans="1:11" hidden="1" x14ac:dyDescent="0.3">
      <c r="B244" s="52" t="s">
        <v>60</v>
      </c>
      <c r="C244" s="47" t="s">
        <v>225</v>
      </c>
      <c r="D244" s="37"/>
      <c r="E244" s="43"/>
      <c r="I244" s="37"/>
      <c r="K244" s="37"/>
    </row>
    <row r="245" spans="1:11" hidden="1" x14ac:dyDescent="0.3">
      <c r="B245" s="52" t="s">
        <v>53</v>
      </c>
      <c r="C245" s="47" t="s">
        <v>218</v>
      </c>
      <c r="D245" s="37"/>
      <c r="E245" s="43"/>
      <c r="I245" s="39"/>
    </row>
    <row r="246" spans="1:11" hidden="1" x14ac:dyDescent="0.3">
      <c r="B246" s="52" t="s">
        <v>125</v>
      </c>
      <c r="C246" s="47" t="s">
        <v>219</v>
      </c>
      <c r="D246" s="37"/>
      <c r="E246" s="43"/>
      <c r="I246" s="39"/>
    </row>
    <row r="247" spans="1:11" hidden="1" x14ac:dyDescent="0.3">
      <c r="B247" s="52" t="s">
        <v>54</v>
      </c>
      <c r="C247" s="47" t="s">
        <v>220</v>
      </c>
      <c r="D247" s="37"/>
      <c r="E247" s="43"/>
      <c r="I247" s="39"/>
    </row>
    <row r="248" spans="1:11" hidden="1" x14ac:dyDescent="0.3">
      <c r="B248" s="48" t="s">
        <v>88</v>
      </c>
      <c r="C248" s="53" t="s">
        <v>294</v>
      </c>
      <c r="D248" s="42"/>
      <c r="E248" s="43"/>
      <c r="I248" s="39"/>
    </row>
    <row r="249" spans="1:11" hidden="1" x14ac:dyDescent="0.3">
      <c r="A249" s="38" t="s">
        <v>176</v>
      </c>
      <c r="B249" s="52" t="s">
        <v>29</v>
      </c>
      <c r="C249" s="52" t="s">
        <v>282</v>
      </c>
      <c r="D249" s="39"/>
      <c r="E249" s="43"/>
      <c r="I249" s="39"/>
    </row>
    <row r="250" spans="1:11" hidden="1" x14ac:dyDescent="0.3">
      <c r="B250" s="52" t="s">
        <v>32</v>
      </c>
      <c r="C250" s="47" t="s">
        <v>288</v>
      </c>
      <c r="D250" s="37"/>
      <c r="E250" s="43"/>
      <c r="I250" s="39"/>
    </row>
    <row r="251" spans="1:11" hidden="1" x14ac:dyDescent="0.3">
      <c r="B251" s="52" t="s">
        <v>31</v>
      </c>
      <c r="C251" s="47" t="s">
        <v>283</v>
      </c>
      <c r="D251" s="37"/>
      <c r="E251" s="43"/>
      <c r="I251" s="39"/>
    </row>
    <row r="252" spans="1:11" hidden="1" x14ac:dyDescent="0.3">
      <c r="B252" s="52" t="s">
        <v>34</v>
      </c>
      <c r="C252" s="47" t="s">
        <v>289</v>
      </c>
      <c r="D252" s="37"/>
      <c r="E252" s="44"/>
      <c r="I252" s="39"/>
    </row>
    <row r="253" spans="1:11" hidden="1" x14ac:dyDescent="0.3">
      <c r="B253" s="52" t="s">
        <v>28</v>
      </c>
      <c r="C253" s="47" t="s">
        <v>284</v>
      </c>
      <c r="D253" s="37"/>
      <c r="E253" s="45"/>
      <c r="I253" s="39"/>
    </row>
    <row r="254" spans="1:11" hidden="1" x14ac:dyDescent="0.3">
      <c r="B254" s="52" t="s">
        <v>35</v>
      </c>
      <c r="C254" s="47" t="s">
        <v>290</v>
      </c>
      <c r="D254" s="37"/>
      <c r="E254" s="44"/>
      <c r="I254" s="40"/>
    </row>
    <row r="255" spans="1:11" hidden="1" x14ac:dyDescent="0.3">
      <c r="B255" s="52" t="s">
        <v>36</v>
      </c>
      <c r="C255" s="47" t="s">
        <v>285</v>
      </c>
      <c r="D255" s="37"/>
      <c r="E255" s="45"/>
      <c r="I255" s="39"/>
      <c r="K255" s="37"/>
    </row>
    <row r="256" spans="1:11" hidden="1" x14ac:dyDescent="0.3">
      <c r="B256" s="52" t="s">
        <v>174</v>
      </c>
      <c r="C256" s="47" t="s">
        <v>291</v>
      </c>
      <c r="D256" s="37"/>
      <c r="E256" s="43"/>
      <c r="I256" s="37"/>
      <c r="K256" s="37"/>
    </row>
    <row r="257" spans="1:9" hidden="1" x14ac:dyDescent="0.3">
      <c r="B257" s="52" t="s">
        <v>30</v>
      </c>
      <c r="C257" s="47" t="s">
        <v>286</v>
      </c>
      <c r="D257" s="37"/>
      <c r="E257" s="45"/>
      <c r="I257" s="39"/>
    </row>
    <row r="258" spans="1:9" hidden="1" x14ac:dyDescent="0.3">
      <c r="B258" s="54" t="s">
        <v>145</v>
      </c>
      <c r="C258" s="50" t="s">
        <v>292</v>
      </c>
      <c r="D258" s="13"/>
      <c r="E258" s="46"/>
      <c r="I258" s="39"/>
    </row>
    <row r="259" spans="1:9" hidden="1" x14ac:dyDescent="0.3">
      <c r="B259" s="54" t="s">
        <v>144</v>
      </c>
      <c r="C259" s="50" t="s">
        <v>287</v>
      </c>
      <c r="D259" s="13"/>
      <c r="E259" s="45"/>
      <c r="I259" s="39"/>
    </row>
    <row r="260" spans="1:9" hidden="1" x14ac:dyDescent="0.3">
      <c r="B260" s="52" t="s">
        <v>33</v>
      </c>
      <c r="C260" s="47" t="s">
        <v>293</v>
      </c>
      <c r="D260" s="37"/>
      <c r="E260" s="46"/>
      <c r="I260" s="39"/>
    </row>
    <row r="261" spans="1:9" hidden="1" x14ac:dyDescent="0.3">
      <c r="B261" s="48" t="s">
        <v>88</v>
      </c>
      <c r="C261" s="53" t="s">
        <v>294</v>
      </c>
      <c r="D261" s="42"/>
      <c r="E261" s="45"/>
      <c r="I261" s="40"/>
    </row>
    <row r="262" spans="1:9" hidden="1" x14ac:dyDescent="0.3">
      <c r="A262" s="38" t="s">
        <v>175</v>
      </c>
      <c r="B262" s="52" t="s">
        <v>138</v>
      </c>
      <c r="C262" s="47" t="s">
        <v>268</v>
      </c>
      <c r="D262" s="37"/>
      <c r="E262" s="46"/>
      <c r="I262" s="39"/>
    </row>
    <row r="263" spans="1:9" hidden="1" x14ac:dyDescent="0.3">
      <c r="B263" s="52" t="s">
        <v>152</v>
      </c>
      <c r="C263" s="47" t="s">
        <v>213</v>
      </c>
      <c r="D263" s="37"/>
      <c r="E263" s="45"/>
      <c r="I263" s="39"/>
    </row>
    <row r="264" spans="1:9" hidden="1" x14ac:dyDescent="0.3">
      <c r="B264" s="52" t="s">
        <v>38</v>
      </c>
      <c r="C264" s="47" t="s">
        <v>269</v>
      </c>
      <c r="D264" s="37"/>
      <c r="E264" s="46"/>
      <c r="I264" s="39"/>
    </row>
    <row r="265" spans="1:9" hidden="1" x14ac:dyDescent="0.3">
      <c r="B265" s="52" t="s">
        <v>59</v>
      </c>
      <c r="C265" s="47" t="s">
        <v>221</v>
      </c>
      <c r="D265" s="37"/>
      <c r="E265" s="45"/>
      <c r="I265" s="39"/>
    </row>
    <row r="266" spans="1:9" hidden="1" x14ac:dyDescent="0.3">
      <c r="B266" s="52" t="s">
        <v>39</v>
      </c>
      <c r="C266" s="47" t="s">
        <v>270</v>
      </c>
      <c r="D266" s="37"/>
      <c r="E266" s="46"/>
      <c r="I266" s="39"/>
    </row>
    <row r="267" spans="1:9" hidden="1" x14ac:dyDescent="0.3">
      <c r="B267" s="52" t="s">
        <v>124</v>
      </c>
      <c r="C267" s="47" t="s">
        <v>214</v>
      </c>
      <c r="D267" s="37"/>
      <c r="E267" s="45"/>
      <c r="I267" s="39"/>
    </row>
    <row r="268" spans="1:9" hidden="1" x14ac:dyDescent="0.3">
      <c r="B268" s="52" t="s">
        <v>139</v>
      </c>
      <c r="C268" s="47" t="s">
        <v>271</v>
      </c>
      <c r="D268" s="37"/>
      <c r="E268" s="46"/>
      <c r="I268" s="39"/>
    </row>
    <row r="269" spans="1:9" hidden="1" x14ac:dyDescent="0.3">
      <c r="B269" s="52" t="s">
        <v>58</v>
      </c>
      <c r="C269" s="47" t="s">
        <v>222</v>
      </c>
      <c r="D269" s="37"/>
      <c r="E269" s="45"/>
    </row>
    <row r="270" spans="1:9" hidden="1" x14ac:dyDescent="0.3">
      <c r="B270" s="52" t="s">
        <v>40</v>
      </c>
      <c r="C270" s="47" t="s">
        <v>272</v>
      </c>
      <c r="D270" s="37"/>
      <c r="E270" s="46"/>
    </row>
    <row r="271" spans="1:9" hidden="1" x14ac:dyDescent="0.3">
      <c r="B271" s="52" t="s">
        <v>56</v>
      </c>
      <c r="C271" s="47" t="s">
        <v>215</v>
      </c>
      <c r="D271" s="37"/>
      <c r="E271" s="45"/>
      <c r="I271" s="39"/>
    </row>
    <row r="272" spans="1:9" hidden="1" x14ac:dyDescent="0.3">
      <c r="B272" s="52" t="s">
        <v>140</v>
      </c>
      <c r="C272" s="47" t="s">
        <v>273</v>
      </c>
      <c r="D272" s="37"/>
      <c r="E272" s="46"/>
      <c r="I272" s="39"/>
    </row>
    <row r="273" spans="1:9" hidden="1" x14ac:dyDescent="0.3">
      <c r="B273" s="52" t="s">
        <v>154</v>
      </c>
      <c r="C273" s="47" t="s">
        <v>223</v>
      </c>
      <c r="D273" s="37"/>
      <c r="E273" s="45"/>
      <c r="I273" s="39"/>
    </row>
    <row r="274" spans="1:9" hidden="1" x14ac:dyDescent="0.3">
      <c r="B274" s="52" t="s">
        <v>141</v>
      </c>
      <c r="C274" s="47" t="s">
        <v>274</v>
      </c>
      <c r="D274" s="37"/>
      <c r="E274" s="46"/>
      <c r="I274" s="39"/>
    </row>
    <row r="275" spans="1:9" hidden="1" x14ac:dyDescent="0.3">
      <c r="B275" s="52" t="s">
        <v>55</v>
      </c>
      <c r="C275" s="47" t="s">
        <v>216</v>
      </c>
      <c r="D275" s="37"/>
      <c r="E275" s="45"/>
      <c r="I275" s="39"/>
    </row>
    <row r="276" spans="1:9" hidden="1" x14ac:dyDescent="0.3">
      <c r="B276" s="52" t="s">
        <v>155</v>
      </c>
      <c r="C276" s="47" t="s">
        <v>224</v>
      </c>
      <c r="D276" s="37"/>
      <c r="E276" s="46"/>
      <c r="I276" s="39"/>
    </row>
    <row r="277" spans="1:9" hidden="1" x14ac:dyDescent="0.3">
      <c r="B277" s="52" t="s">
        <v>153</v>
      </c>
      <c r="C277" s="47" t="s">
        <v>217</v>
      </c>
      <c r="D277" s="37"/>
      <c r="E277" s="45"/>
      <c r="I277" s="39"/>
    </row>
    <row r="278" spans="1:9" hidden="1" x14ac:dyDescent="0.3">
      <c r="B278" s="52" t="s">
        <v>60</v>
      </c>
      <c r="C278" s="47" t="s">
        <v>225</v>
      </c>
      <c r="D278" s="37"/>
      <c r="E278" s="46"/>
      <c r="I278" s="39"/>
    </row>
    <row r="279" spans="1:9" hidden="1" x14ac:dyDescent="0.3">
      <c r="B279" s="52" t="s">
        <v>53</v>
      </c>
      <c r="C279" s="47" t="s">
        <v>218</v>
      </c>
      <c r="D279" s="37"/>
      <c r="E279" s="45"/>
      <c r="I279" s="39"/>
    </row>
    <row r="280" spans="1:9" hidden="1" x14ac:dyDescent="0.3">
      <c r="B280" s="52" t="s">
        <v>125</v>
      </c>
      <c r="C280" s="47" t="s">
        <v>219</v>
      </c>
      <c r="D280" s="37"/>
      <c r="E280" s="46"/>
      <c r="I280" s="39"/>
    </row>
    <row r="281" spans="1:9" hidden="1" x14ac:dyDescent="0.3">
      <c r="B281" s="52" t="s">
        <v>54</v>
      </c>
      <c r="C281" s="47" t="s">
        <v>220</v>
      </c>
      <c r="D281" s="37"/>
      <c r="E281" s="45"/>
      <c r="I281" s="39"/>
    </row>
    <row r="282" spans="1:9" hidden="1" x14ac:dyDescent="0.3">
      <c r="B282" s="52"/>
      <c r="C282" s="47"/>
      <c r="D282" s="37"/>
      <c r="E282" s="45"/>
      <c r="I282" s="39"/>
    </row>
    <row r="283" spans="1:9" hidden="1" x14ac:dyDescent="0.3">
      <c r="B283" s="48" t="s">
        <v>88</v>
      </c>
      <c r="C283" s="53" t="s">
        <v>294</v>
      </c>
      <c r="D283" s="42"/>
      <c r="E283" s="46"/>
      <c r="I283" s="39"/>
    </row>
    <row r="284" spans="1:9" hidden="1" x14ac:dyDescent="0.3">
      <c r="A284" s="38" t="s">
        <v>177</v>
      </c>
      <c r="B284" s="52" t="s">
        <v>51</v>
      </c>
      <c r="C284" s="47" t="s">
        <v>200</v>
      </c>
      <c r="D284" s="37"/>
      <c r="E284" s="45"/>
      <c r="I284" s="37"/>
    </row>
    <row r="285" spans="1:9" hidden="1" x14ac:dyDescent="0.3">
      <c r="B285" s="52" t="s">
        <v>46</v>
      </c>
      <c r="C285" s="47" t="s">
        <v>204</v>
      </c>
      <c r="D285" s="37"/>
      <c r="E285" s="46"/>
      <c r="I285" s="39"/>
    </row>
    <row r="286" spans="1:9" hidden="1" x14ac:dyDescent="0.3">
      <c r="B286" s="52" t="s">
        <v>118</v>
      </c>
      <c r="C286" s="47" t="s">
        <v>201</v>
      </c>
      <c r="D286" s="37"/>
      <c r="E286" s="45"/>
      <c r="I286" s="39"/>
    </row>
    <row r="287" spans="1:9" hidden="1" x14ac:dyDescent="0.3">
      <c r="B287" s="52" t="s">
        <v>47</v>
      </c>
      <c r="C287" s="47" t="s">
        <v>205</v>
      </c>
      <c r="D287" s="37"/>
      <c r="E287" s="43"/>
      <c r="I287" s="39"/>
    </row>
    <row r="288" spans="1:9" hidden="1" x14ac:dyDescent="0.3">
      <c r="B288" s="52" t="s">
        <v>150</v>
      </c>
      <c r="C288" s="47" t="s">
        <v>202</v>
      </c>
      <c r="D288" s="37"/>
      <c r="E288" s="43"/>
      <c r="I288" s="39"/>
    </row>
    <row r="289" spans="2:11" hidden="1" x14ac:dyDescent="0.3">
      <c r="B289" s="52" t="s">
        <v>49</v>
      </c>
      <c r="C289" s="47" t="s">
        <v>206</v>
      </c>
      <c r="D289" s="37"/>
      <c r="E289" s="45"/>
      <c r="I289" s="37"/>
      <c r="K289" s="37"/>
    </row>
    <row r="290" spans="2:11" hidden="1" x14ac:dyDescent="0.3">
      <c r="B290" s="52" t="s">
        <v>50</v>
      </c>
      <c r="C290" s="47" t="s">
        <v>203</v>
      </c>
      <c r="D290" s="37"/>
      <c r="E290" s="45"/>
      <c r="I290" s="39"/>
      <c r="K290" s="37"/>
    </row>
    <row r="291" spans="2:11" hidden="1" x14ac:dyDescent="0.3">
      <c r="B291" s="52" t="s">
        <v>48</v>
      </c>
      <c r="C291" s="47" t="s">
        <v>207</v>
      </c>
      <c r="D291" s="37"/>
      <c r="E291" s="45"/>
      <c r="I291" s="39"/>
    </row>
    <row r="292" spans="2:11" hidden="1" x14ac:dyDescent="0.3">
      <c r="B292" s="52" t="s">
        <v>119</v>
      </c>
      <c r="C292" s="47" t="s">
        <v>208</v>
      </c>
      <c r="D292" s="37"/>
      <c r="E292" s="45"/>
      <c r="I292" s="39"/>
    </row>
    <row r="293" spans="2:11" hidden="1" x14ac:dyDescent="0.3"/>
    <row r="294" spans="2:11" hidden="1" x14ac:dyDescent="0.3">
      <c r="B294" t="s">
        <v>295</v>
      </c>
      <c r="C294" t="s">
        <v>296</v>
      </c>
      <c r="D294" t="s">
        <v>333</v>
      </c>
      <c r="E294" t="s">
        <v>335</v>
      </c>
    </row>
    <row r="295" spans="2:11" hidden="1" x14ac:dyDescent="0.3">
      <c r="B295" t="s">
        <v>77</v>
      </c>
      <c r="C295" s="37" t="s">
        <v>77</v>
      </c>
      <c r="D295" s="37" t="s">
        <v>312</v>
      </c>
      <c r="E295" s="37" t="str">
        <f>CONCATENATE(Table_Name28[[#This Row],[Table name]],"[Link]")</f>
        <v>Abs[Link]</v>
      </c>
    </row>
    <row r="296" spans="2:11" hidden="1" x14ac:dyDescent="0.3">
      <c r="B296" t="s">
        <v>19</v>
      </c>
      <c r="C296" s="37" t="s">
        <v>19</v>
      </c>
      <c r="D296" s="37" t="s">
        <v>313</v>
      </c>
      <c r="E296" s="37" t="str">
        <f>CONCATENATE(Table_Name28[[#This Row],[Table name]],"[Link]")</f>
        <v>Calves[Link]</v>
      </c>
    </row>
    <row r="297" spans="2:11" hidden="1" x14ac:dyDescent="0.3">
      <c r="B297" t="s">
        <v>18</v>
      </c>
      <c r="C297" s="37" t="s">
        <v>18</v>
      </c>
      <c r="D297" s="37" t="s">
        <v>314</v>
      </c>
      <c r="E297" s="37" t="str">
        <f>CONCATENATE(Table_Name28[[#This Row],[Table name]],"[Link]")</f>
        <v>Biceps[Link]</v>
      </c>
    </row>
    <row r="298" spans="2:11" hidden="1" x14ac:dyDescent="0.3">
      <c r="B298" t="s">
        <v>117</v>
      </c>
      <c r="C298" s="37" t="s">
        <v>297</v>
      </c>
      <c r="D298" s="37" t="s">
        <v>315</v>
      </c>
      <c r="E298" s="37" t="str">
        <f>CONCATENATE(Table_Name28[[#This Row],[Table name]],"[Link]")</f>
        <v>Rear_Delts[Link]</v>
      </c>
    </row>
    <row r="299" spans="2:11" hidden="1" x14ac:dyDescent="0.3">
      <c r="B299" t="s">
        <v>105</v>
      </c>
      <c r="C299" s="37" t="s">
        <v>298</v>
      </c>
      <c r="D299" s="37" t="s">
        <v>316</v>
      </c>
      <c r="E299" s="37" t="str">
        <f>CONCATENATE(Table_Name28[[#This Row],[Table name]],"[Link]")</f>
        <v>Side_Delts[Link]</v>
      </c>
    </row>
    <row r="300" spans="2:11" hidden="1" x14ac:dyDescent="0.3">
      <c r="B300" t="s">
        <v>120</v>
      </c>
      <c r="C300" s="37" t="s">
        <v>120</v>
      </c>
      <c r="D300" s="37" t="s">
        <v>317</v>
      </c>
      <c r="E300" s="37" t="str">
        <f>CONCATENATE(Table_Name28[[#This Row],[Table name]],"[Link]")</f>
        <v>Traps[Link]</v>
      </c>
    </row>
    <row r="301" spans="2:11" hidden="1" x14ac:dyDescent="0.3">
      <c r="B301" t="s">
        <v>52</v>
      </c>
      <c r="C301" s="37" t="s">
        <v>299</v>
      </c>
      <c r="D301" s="37" t="s">
        <v>318</v>
      </c>
      <c r="E301" s="37" t="str">
        <f>CONCATENATE(Table_Name28[[#This Row],[Table name]],"[Link]")</f>
        <v>Horizontal_Triceps[Link]</v>
      </c>
    </row>
    <row r="302" spans="2:11" hidden="1" x14ac:dyDescent="0.3">
      <c r="B302" t="s">
        <v>57</v>
      </c>
      <c r="C302" s="37" t="s">
        <v>300</v>
      </c>
      <c r="D302" s="37" t="s">
        <v>319</v>
      </c>
      <c r="E302" s="37" t="str">
        <f>CONCATENATE(Table_Name28[[#This Row],[Table name]],"[Link]")</f>
        <v>Vertical_Triceps[Link]</v>
      </c>
    </row>
    <row r="303" spans="2:11" hidden="1" x14ac:dyDescent="0.3">
      <c r="B303" t="s">
        <v>338</v>
      </c>
      <c r="C303" s="37" t="s">
        <v>301</v>
      </c>
      <c r="D303" s="37" t="s">
        <v>334</v>
      </c>
      <c r="E303" s="37" t="str">
        <f>CONCATENATE(Table_Name28[[#This Row],[Table name]],"[Link]")</f>
        <v>Horizonal_Back[Link]</v>
      </c>
    </row>
    <row r="304" spans="2:11" hidden="1" x14ac:dyDescent="0.3">
      <c r="B304" t="s">
        <v>339</v>
      </c>
      <c r="C304" s="37" t="s">
        <v>302</v>
      </c>
      <c r="D304" s="37" t="s">
        <v>320</v>
      </c>
      <c r="E304" s="37" t="str">
        <f>CONCATENATE(Table_Name28[[#This Row],[Table name]],"[Link]")</f>
        <v>Vertical_Back[Link]</v>
      </c>
    </row>
    <row r="305" spans="2:5" hidden="1" x14ac:dyDescent="0.3">
      <c r="B305" t="s">
        <v>347</v>
      </c>
      <c r="C305" s="37" t="s">
        <v>20</v>
      </c>
      <c r="D305" s="37" t="s">
        <v>321</v>
      </c>
      <c r="E305" s="37" t="str">
        <f>CONCATENATE(Table_Name28[[#This Row],[Table name]],"[Link]")</f>
        <v>Quads[Link]</v>
      </c>
    </row>
    <row r="306" spans="2:5" hidden="1" x14ac:dyDescent="0.3">
      <c r="B306" t="s">
        <v>354</v>
      </c>
      <c r="C306" s="37" t="s">
        <v>108</v>
      </c>
      <c r="D306" s="37" t="s">
        <v>322</v>
      </c>
      <c r="E306" s="37" t="str">
        <f>CONCATENATE(Table_Name28[[#This Row],[Table name]],"[Link]")</f>
        <v>Glutes[Link]</v>
      </c>
    </row>
    <row r="307" spans="2:5" hidden="1" x14ac:dyDescent="0.3">
      <c r="B307" t="s">
        <v>351</v>
      </c>
      <c r="C307" s="37" t="s">
        <v>303</v>
      </c>
      <c r="D307" s="37" t="s">
        <v>323</v>
      </c>
      <c r="E307" s="37" t="str">
        <f>CONCATENATE(Table_Name28[[#This Row],[Table name]],"[Link]")</f>
        <v>Hamstrings_Hip_Hinge[Link]</v>
      </c>
    </row>
    <row r="308" spans="2:5" hidden="1" x14ac:dyDescent="0.3">
      <c r="B308" t="s">
        <v>348</v>
      </c>
      <c r="C308" s="37" t="s">
        <v>304</v>
      </c>
      <c r="D308" s="37" t="s">
        <v>324</v>
      </c>
      <c r="E308" s="37" t="str">
        <f>CONCATENATE(Table_Name28[[#This Row],[Table name]],"[Link]")</f>
        <v>Hamstrings_Isolation[Link]</v>
      </c>
    </row>
    <row r="309" spans="2:5" hidden="1" x14ac:dyDescent="0.3">
      <c r="B309" t="s">
        <v>37</v>
      </c>
      <c r="C309" s="37" t="s">
        <v>305</v>
      </c>
      <c r="D309" s="37" t="s">
        <v>325</v>
      </c>
      <c r="E309" s="37" t="str">
        <f>CONCATENATE(Table_Name28[[#This Row],[Table name]],"[Link]")</f>
        <v>Chest_Isolation[Link]</v>
      </c>
    </row>
    <row r="310" spans="2:5" hidden="1" x14ac:dyDescent="0.3">
      <c r="B310" t="s">
        <v>22</v>
      </c>
      <c r="C310" s="37" t="s">
        <v>306</v>
      </c>
      <c r="D310" s="37" t="s">
        <v>326</v>
      </c>
      <c r="E310" s="37" t="str">
        <f>CONCATENATE(Table_Name28[[#This Row],[Table name]],"[Link]")</f>
        <v>Horizontal_Push[Link]</v>
      </c>
    </row>
    <row r="311" spans="2:5" hidden="1" x14ac:dyDescent="0.3">
      <c r="B311" t="s">
        <v>143</v>
      </c>
      <c r="C311" s="37" t="s">
        <v>307</v>
      </c>
      <c r="D311" s="37" t="s">
        <v>327</v>
      </c>
      <c r="E311" s="37" t="str">
        <f>CONCATENATE(Table_Name28[[#This Row],[Table name]],"[Link]")</f>
        <v>Incline_Push[Link]</v>
      </c>
    </row>
    <row r="312" spans="2:5" hidden="1" x14ac:dyDescent="0.3">
      <c r="B312" t="s">
        <v>104</v>
      </c>
      <c r="C312" s="37" t="s">
        <v>308</v>
      </c>
      <c r="D312" s="37" t="s">
        <v>328</v>
      </c>
      <c r="E312" s="37" t="str">
        <f>CONCATENATE(Table_Name28[[#This Row],[Table name]],"[Link]")</f>
        <v>Front_Delts[Link]</v>
      </c>
    </row>
    <row r="313" spans="2:5" hidden="1" x14ac:dyDescent="0.3">
      <c r="B313" t="s">
        <v>17</v>
      </c>
      <c r="C313" s="37" t="s">
        <v>17</v>
      </c>
      <c r="D313" s="37" t="s">
        <v>329</v>
      </c>
      <c r="E313" s="37" t="str">
        <f>CONCATENATE(Table_Name28[[#This Row],[Table name]],"[Link]")</f>
        <v>Triceps[Link]</v>
      </c>
    </row>
    <row r="314" spans="2:5" hidden="1" x14ac:dyDescent="0.3">
      <c r="B314" t="s">
        <v>176</v>
      </c>
      <c r="C314" s="37" t="s">
        <v>309</v>
      </c>
      <c r="D314" s="37" t="s">
        <v>330</v>
      </c>
      <c r="E314" s="37" t="str">
        <f>CONCATENATE(Table_Name28[[#This Row],[Table name]],"[Link]")</f>
        <v>Incline_Push_or_Front_Delts[Link]</v>
      </c>
    </row>
    <row r="315" spans="2:5" hidden="1" x14ac:dyDescent="0.3">
      <c r="B315" t="s">
        <v>175</v>
      </c>
      <c r="C315" s="37" t="s">
        <v>310</v>
      </c>
      <c r="D315" s="37" t="s">
        <v>331</v>
      </c>
      <c r="E315" s="37" t="str">
        <f>CONCATENATE(Table_Name28[[#This Row],[Table name]],"[Link]")</f>
        <v>Chest_Isolation_or_Triceps[Link]</v>
      </c>
    </row>
    <row r="316" spans="2:5" hidden="1" x14ac:dyDescent="0.3">
      <c r="B316" t="s">
        <v>340</v>
      </c>
      <c r="C316" s="37" t="s">
        <v>311</v>
      </c>
      <c r="D316" s="37" t="s">
        <v>332</v>
      </c>
      <c r="E316" s="37" t="str">
        <f>CONCATENATE(Table_Name28[[#This Row],[Table name]],"[Link]")</f>
        <v>Rear_or_Side_Delts[Link]</v>
      </c>
    </row>
    <row r="317" spans="2:5" hidden="1" x14ac:dyDescent="0.3"/>
    <row r="318" spans="2:5" hidden="1" x14ac:dyDescent="0.3">
      <c r="B318" s="9" t="s">
        <v>88</v>
      </c>
      <c r="C318" t="s">
        <v>294</v>
      </c>
      <c r="D318" s="9" t="s">
        <v>295</v>
      </c>
    </row>
    <row r="319" spans="2:5" hidden="1" x14ac:dyDescent="0.3">
      <c r="B319" s="37" t="s">
        <v>109</v>
      </c>
      <c r="C319" t="s">
        <v>178</v>
      </c>
      <c r="D319" t="s">
        <v>77</v>
      </c>
    </row>
    <row r="320" spans="2:5" hidden="1" x14ac:dyDescent="0.3">
      <c r="B320" s="37" t="s">
        <v>79</v>
      </c>
      <c r="C320" t="s">
        <v>179</v>
      </c>
      <c r="D320" t="s">
        <v>77</v>
      </c>
    </row>
    <row r="321" spans="2:4" hidden="1" x14ac:dyDescent="0.3">
      <c r="B321" s="37" t="s">
        <v>80</v>
      </c>
      <c r="C321" t="s">
        <v>180</v>
      </c>
      <c r="D321" t="s">
        <v>77</v>
      </c>
    </row>
    <row r="322" spans="2:4" hidden="1" x14ac:dyDescent="0.3">
      <c r="B322" s="37" t="s">
        <v>78</v>
      </c>
      <c r="C322" t="s">
        <v>181</v>
      </c>
      <c r="D322" t="s">
        <v>77</v>
      </c>
    </row>
    <row r="323" spans="2:4" hidden="1" x14ac:dyDescent="0.3">
      <c r="B323" s="39" t="s">
        <v>110</v>
      </c>
      <c r="C323" t="s">
        <v>182</v>
      </c>
      <c r="D323" t="s">
        <v>77</v>
      </c>
    </row>
    <row r="324" spans="2:4" hidden="1" x14ac:dyDescent="0.3">
      <c r="B324" s="37" t="s">
        <v>81</v>
      </c>
      <c r="C324" t="s">
        <v>183</v>
      </c>
      <c r="D324" t="s">
        <v>77</v>
      </c>
    </row>
    <row r="325" spans="2:4" hidden="1" x14ac:dyDescent="0.3">
      <c r="B325" s="37" t="s">
        <v>146</v>
      </c>
      <c r="C325" t="s">
        <v>184</v>
      </c>
      <c r="D325" t="s">
        <v>77</v>
      </c>
    </row>
    <row r="326" spans="2:4" hidden="1" x14ac:dyDescent="0.3">
      <c r="B326" s="37" t="s">
        <v>61</v>
      </c>
      <c r="C326" t="s">
        <v>189</v>
      </c>
      <c r="D326" t="s">
        <v>18</v>
      </c>
    </row>
    <row r="327" spans="2:4" hidden="1" x14ac:dyDescent="0.3">
      <c r="B327" s="37" t="s">
        <v>62</v>
      </c>
      <c r="C327" t="s">
        <v>190</v>
      </c>
      <c r="D327" t="s">
        <v>18</v>
      </c>
    </row>
    <row r="328" spans="2:4" hidden="1" x14ac:dyDescent="0.3">
      <c r="B328" s="37" t="s">
        <v>112</v>
      </c>
      <c r="C328" t="s">
        <v>191</v>
      </c>
      <c r="D328" t="s">
        <v>18</v>
      </c>
    </row>
    <row r="329" spans="2:4" hidden="1" x14ac:dyDescent="0.3">
      <c r="B329" s="37" t="s">
        <v>63</v>
      </c>
      <c r="C329" t="s">
        <v>192</v>
      </c>
      <c r="D329" t="s">
        <v>18</v>
      </c>
    </row>
    <row r="330" spans="2:4" hidden="1" x14ac:dyDescent="0.3">
      <c r="B330" s="37" t="s">
        <v>113</v>
      </c>
      <c r="C330" t="s">
        <v>193</v>
      </c>
      <c r="D330" t="s">
        <v>18</v>
      </c>
    </row>
    <row r="331" spans="2:4" hidden="1" x14ac:dyDescent="0.3">
      <c r="B331" s="37" t="s">
        <v>114</v>
      </c>
      <c r="C331" t="s">
        <v>194</v>
      </c>
      <c r="D331" t="s">
        <v>18</v>
      </c>
    </row>
    <row r="332" spans="2:4" hidden="1" x14ac:dyDescent="0.3">
      <c r="B332" s="37" t="s">
        <v>147</v>
      </c>
      <c r="C332" t="s">
        <v>195</v>
      </c>
      <c r="D332" t="s">
        <v>18</v>
      </c>
    </row>
    <row r="333" spans="2:4" hidden="1" x14ac:dyDescent="0.3">
      <c r="B333" s="37" t="s">
        <v>148</v>
      </c>
      <c r="C333" t="s">
        <v>196</v>
      </c>
      <c r="D333" t="s">
        <v>18</v>
      </c>
    </row>
    <row r="334" spans="2:4" hidden="1" x14ac:dyDescent="0.3">
      <c r="B334" s="39" t="s">
        <v>115</v>
      </c>
      <c r="C334" t="s">
        <v>197</v>
      </c>
      <c r="D334" t="s">
        <v>18</v>
      </c>
    </row>
    <row r="335" spans="2:4" hidden="1" x14ac:dyDescent="0.3">
      <c r="B335" s="37" t="s">
        <v>116</v>
      </c>
      <c r="C335" t="s">
        <v>198</v>
      </c>
      <c r="D335" t="s">
        <v>18</v>
      </c>
    </row>
    <row r="336" spans="2:4" hidden="1" x14ac:dyDescent="0.3">
      <c r="B336" s="37" t="s">
        <v>149</v>
      </c>
      <c r="C336" t="s">
        <v>199</v>
      </c>
      <c r="D336" t="s">
        <v>18</v>
      </c>
    </row>
    <row r="337" spans="2:4" hidden="1" x14ac:dyDescent="0.3">
      <c r="B337" s="37" t="s">
        <v>111</v>
      </c>
      <c r="C337" t="s">
        <v>185</v>
      </c>
      <c r="D337" t="s">
        <v>19</v>
      </c>
    </row>
    <row r="338" spans="2:4" hidden="1" x14ac:dyDescent="0.3">
      <c r="B338" s="37" t="s">
        <v>75</v>
      </c>
      <c r="C338" t="s">
        <v>186</v>
      </c>
      <c r="D338" t="s">
        <v>19</v>
      </c>
    </row>
    <row r="339" spans="2:4" hidden="1" x14ac:dyDescent="0.3">
      <c r="B339" s="37" t="s">
        <v>74</v>
      </c>
      <c r="C339" t="s">
        <v>187</v>
      </c>
      <c r="D339" t="s">
        <v>19</v>
      </c>
    </row>
    <row r="340" spans="2:4" hidden="1" x14ac:dyDescent="0.3">
      <c r="B340" s="37" t="s">
        <v>76</v>
      </c>
      <c r="C340" t="s">
        <v>188</v>
      </c>
      <c r="D340" t="s">
        <v>19</v>
      </c>
    </row>
    <row r="341" spans="2:4" hidden="1" x14ac:dyDescent="0.3">
      <c r="B341" s="37" t="s">
        <v>138</v>
      </c>
      <c r="C341" t="s">
        <v>268</v>
      </c>
      <c r="D341" t="s">
        <v>37</v>
      </c>
    </row>
    <row r="342" spans="2:4" hidden="1" x14ac:dyDescent="0.3">
      <c r="B342" s="37" t="s">
        <v>38</v>
      </c>
      <c r="C342" t="s">
        <v>269</v>
      </c>
      <c r="D342" t="s">
        <v>37</v>
      </c>
    </row>
    <row r="343" spans="2:4" hidden="1" x14ac:dyDescent="0.3">
      <c r="B343" s="37" t="s">
        <v>39</v>
      </c>
      <c r="C343" t="s">
        <v>270</v>
      </c>
      <c r="D343" t="s">
        <v>37</v>
      </c>
    </row>
    <row r="344" spans="2:4" hidden="1" x14ac:dyDescent="0.3">
      <c r="B344" s="37" t="s">
        <v>139</v>
      </c>
      <c r="C344" t="s">
        <v>271</v>
      </c>
      <c r="D344" t="s">
        <v>37</v>
      </c>
    </row>
    <row r="345" spans="2:4" hidden="1" x14ac:dyDescent="0.3">
      <c r="B345" s="37" t="s">
        <v>40</v>
      </c>
      <c r="C345" t="s">
        <v>272</v>
      </c>
      <c r="D345" t="s">
        <v>37</v>
      </c>
    </row>
    <row r="346" spans="2:4" hidden="1" x14ac:dyDescent="0.3">
      <c r="B346" s="37" t="s">
        <v>140</v>
      </c>
      <c r="C346" t="s">
        <v>273</v>
      </c>
      <c r="D346" t="s">
        <v>37</v>
      </c>
    </row>
    <row r="347" spans="2:4" hidden="1" x14ac:dyDescent="0.3">
      <c r="B347" s="37" t="s">
        <v>141</v>
      </c>
      <c r="C347" t="s">
        <v>274</v>
      </c>
      <c r="D347" t="s">
        <v>37</v>
      </c>
    </row>
    <row r="348" spans="2:4" hidden="1" x14ac:dyDescent="0.3">
      <c r="B348" s="37" t="s">
        <v>138</v>
      </c>
      <c r="C348" t="s">
        <v>268</v>
      </c>
      <c r="D348" t="s">
        <v>175</v>
      </c>
    </row>
    <row r="349" spans="2:4" hidden="1" x14ac:dyDescent="0.3">
      <c r="B349" s="37" t="s">
        <v>152</v>
      </c>
      <c r="C349" t="s">
        <v>213</v>
      </c>
      <c r="D349" t="s">
        <v>175</v>
      </c>
    </row>
    <row r="350" spans="2:4" hidden="1" x14ac:dyDescent="0.3">
      <c r="B350" s="37" t="s">
        <v>38</v>
      </c>
      <c r="C350" t="s">
        <v>269</v>
      </c>
      <c r="D350" t="s">
        <v>175</v>
      </c>
    </row>
    <row r="351" spans="2:4" hidden="1" x14ac:dyDescent="0.3">
      <c r="B351" s="37" t="s">
        <v>59</v>
      </c>
      <c r="C351" t="s">
        <v>221</v>
      </c>
      <c r="D351" t="s">
        <v>175</v>
      </c>
    </row>
    <row r="352" spans="2:4" hidden="1" x14ac:dyDescent="0.3">
      <c r="B352" s="37" t="s">
        <v>39</v>
      </c>
      <c r="C352" t="s">
        <v>270</v>
      </c>
      <c r="D352" t="s">
        <v>175</v>
      </c>
    </row>
    <row r="353" spans="2:4" hidden="1" x14ac:dyDescent="0.3">
      <c r="B353" s="37" t="s">
        <v>124</v>
      </c>
      <c r="C353" t="s">
        <v>214</v>
      </c>
      <c r="D353" t="s">
        <v>175</v>
      </c>
    </row>
    <row r="354" spans="2:4" hidden="1" x14ac:dyDescent="0.3">
      <c r="B354" s="37" t="s">
        <v>139</v>
      </c>
      <c r="C354" t="s">
        <v>271</v>
      </c>
      <c r="D354" t="s">
        <v>175</v>
      </c>
    </row>
    <row r="355" spans="2:4" hidden="1" x14ac:dyDescent="0.3">
      <c r="B355" s="37" t="s">
        <v>58</v>
      </c>
      <c r="C355" t="s">
        <v>222</v>
      </c>
      <c r="D355" t="s">
        <v>175</v>
      </c>
    </row>
    <row r="356" spans="2:4" hidden="1" x14ac:dyDescent="0.3">
      <c r="B356" s="37" t="s">
        <v>40</v>
      </c>
      <c r="C356" t="s">
        <v>272</v>
      </c>
      <c r="D356" t="s">
        <v>175</v>
      </c>
    </row>
    <row r="357" spans="2:4" hidden="1" x14ac:dyDescent="0.3">
      <c r="B357" s="37" t="s">
        <v>56</v>
      </c>
      <c r="C357" t="s">
        <v>215</v>
      </c>
      <c r="D357" t="s">
        <v>175</v>
      </c>
    </row>
    <row r="358" spans="2:4" hidden="1" x14ac:dyDescent="0.3">
      <c r="B358" s="37" t="s">
        <v>140</v>
      </c>
      <c r="C358" t="s">
        <v>273</v>
      </c>
      <c r="D358" t="s">
        <v>175</v>
      </c>
    </row>
    <row r="359" spans="2:4" hidden="1" x14ac:dyDescent="0.3">
      <c r="B359" s="37" t="s">
        <v>154</v>
      </c>
      <c r="C359" t="s">
        <v>223</v>
      </c>
      <c r="D359" t="s">
        <v>175</v>
      </c>
    </row>
    <row r="360" spans="2:4" hidden="1" x14ac:dyDescent="0.3">
      <c r="B360" s="37" t="s">
        <v>141</v>
      </c>
      <c r="C360" t="s">
        <v>274</v>
      </c>
      <c r="D360" t="s">
        <v>175</v>
      </c>
    </row>
    <row r="361" spans="2:4" hidden="1" x14ac:dyDescent="0.3">
      <c r="B361" s="37" t="s">
        <v>55</v>
      </c>
      <c r="C361" t="s">
        <v>216</v>
      </c>
      <c r="D361" t="s">
        <v>175</v>
      </c>
    </row>
    <row r="362" spans="2:4" hidden="1" x14ac:dyDescent="0.3">
      <c r="B362" s="37" t="s">
        <v>155</v>
      </c>
      <c r="C362" t="s">
        <v>224</v>
      </c>
      <c r="D362" t="s">
        <v>175</v>
      </c>
    </row>
    <row r="363" spans="2:4" hidden="1" x14ac:dyDescent="0.3">
      <c r="B363" s="37" t="s">
        <v>153</v>
      </c>
      <c r="C363" t="s">
        <v>217</v>
      </c>
      <c r="D363" t="s">
        <v>175</v>
      </c>
    </row>
    <row r="364" spans="2:4" hidden="1" x14ac:dyDescent="0.3">
      <c r="B364" s="37" t="s">
        <v>60</v>
      </c>
      <c r="C364" t="s">
        <v>225</v>
      </c>
      <c r="D364" t="s">
        <v>175</v>
      </c>
    </row>
    <row r="365" spans="2:4" hidden="1" x14ac:dyDescent="0.3">
      <c r="B365" s="37" t="s">
        <v>53</v>
      </c>
      <c r="C365" t="s">
        <v>218</v>
      </c>
      <c r="D365" t="s">
        <v>175</v>
      </c>
    </row>
    <row r="366" spans="2:4" hidden="1" x14ac:dyDescent="0.3">
      <c r="B366" s="37" t="s">
        <v>125</v>
      </c>
      <c r="C366" t="s">
        <v>219</v>
      </c>
      <c r="D366" t="s">
        <v>175</v>
      </c>
    </row>
    <row r="367" spans="2:4" hidden="1" x14ac:dyDescent="0.3">
      <c r="B367" s="37" t="s">
        <v>54</v>
      </c>
      <c r="C367" t="s">
        <v>220</v>
      </c>
      <c r="D367" t="s">
        <v>175</v>
      </c>
    </row>
    <row r="368" spans="2:4" hidden="1" x14ac:dyDescent="0.3">
      <c r="B368" s="37" t="s">
        <v>32</v>
      </c>
      <c r="C368" t="s">
        <v>288</v>
      </c>
      <c r="D368" t="s">
        <v>104</v>
      </c>
    </row>
    <row r="369" spans="2:4" hidden="1" x14ac:dyDescent="0.3">
      <c r="B369" s="37" t="s">
        <v>34</v>
      </c>
      <c r="C369" t="s">
        <v>289</v>
      </c>
      <c r="D369" t="s">
        <v>104</v>
      </c>
    </row>
    <row r="370" spans="2:4" hidden="1" x14ac:dyDescent="0.3">
      <c r="B370" s="37" t="s">
        <v>35</v>
      </c>
      <c r="C370" t="s">
        <v>290</v>
      </c>
      <c r="D370" t="s">
        <v>104</v>
      </c>
    </row>
    <row r="371" spans="2:4" hidden="1" x14ac:dyDescent="0.3">
      <c r="B371" s="37" t="s">
        <v>174</v>
      </c>
      <c r="C371" t="s">
        <v>291</v>
      </c>
      <c r="D371" t="s">
        <v>104</v>
      </c>
    </row>
    <row r="372" spans="2:4" hidden="1" x14ac:dyDescent="0.3">
      <c r="B372" s="13" t="s">
        <v>145</v>
      </c>
      <c r="C372" t="s">
        <v>292</v>
      </c>
      <c r="D372" t="s">
        <v>104</v>
      </c>
    </row>
    <row r="373" spans="2:4" hidden="1" x14ac:dyDescent="0.3">
      <c r="B373" s="37" t="s">
        <v>33</v>
      </c>
      <c r="C373" t="s">
        <v>293</v>
      </c>
      <c r="D373" t="s">
        <v>104</v>
      </c>
    </row>
    <row r="374" spans="2:4" hidden="1" x14ac:dyDescent="0.3">
      <c r="B374" s="37" t="s">
        <v>66</v>
      </c>
      <c r="C374" t="s">
        <v>253</v>
      </c>
      <c r="D374" t="s">
        <v>108</v>
      </c>
    </row>
    <row r="375" spans="2:4" hidden="1" x14ac:dyDescent="0.3">
      <c r="B375" s="37" t="s">
        <v>67</v>
      </c>
      <c r="C375" t="s">
        <v>254</v>
      </c>
      <c r="D375" t="s">
        <v>108</v>
      </c>
    </row>
    <row r="376" spans="2:4" hidden="1" x14ac:dyDescent="0.3">
      <c r="B376" s="37" t="s">
        <v>133</v>
      </c>
      <c r="C376" t="s">
        <v>255</v>
      </c>
      <c r="D376" t="s">
        <v>108</v>
      </c>
    </row>
    <row r="377" spans="2:4" hidden="1" x14ac:dyDescent="0.3">
      <c r="B377" s="37" t="s">
        <v>170</v>
      </c>
      <c r="C377" t="s">
        <v>256</v>
      </c>
      <c r="D377" t="s">
        <v>108</v>
      </c>
    </row>
    <row r="378" spans="2:4" hidden="1" x14ac:dyDescent="0.3">
      <c r="B378" s="37" t="s">
        <v>70</v>
      </c>
      <c r="C378" t="s">
        <v>257</v>
      </c>
      <c r="D378" t="s">
        <v>108</v>
      </c>
    </row>
    <row r="379" spans="2:4" hidden="1" x14ac:dyDescent="0.3">
      <c r="B379" s="37" t="s">
        <v>69</v>
      </c>
      <c r="C379" t="s">
        <v>258</v>
      </c>
      <c r="D379" t="s">
        <v>108</v>
      </c>
    </row>
    <row r="380" spans="2:4" hidden="1" x14ac:dyDescent="0.3">
      <c r="B380" s="37" t="s">
        <v>134</v>
      </c>
      <c r="C380" t="s">
        <v>259</v>
      </c>
      <c r="D380" t="s">
        <v>108</v>
      </c>
    </row>
    <row r="381" spans="2:4" hidden="1" x14ac:dyDescent="0.3">
      <c r="B381" s="37" t="s">
        <v>171</v>
      </c>
      <c r="C381" t="s">
        <v>260</v>
      </c>
      <c r="D381" t="s">
        <v>108</v>
      </c>
    </row>
    <row r="382" spans="2:4" hidden="1" x14ac:dyDescent="0.3">
      <c r="B382" s="37" t="s">
        <v>135</v>
      </c>
      <c r="C382" t="s">
        <v>261</v>
      </c>
      <c r="D382" t="s">
        <v>107</v>
      </c>
    </row>
    <row r="383" spans="2:4" hidden="1" x14ac:dyDescent="0.3">
      <c r="B383" s="37" t="s">
        <v>71</v>
      </c>
      <c r="C383" t="s">
        <v>262</v>
      </c>
      <c r="D383" t="s">
        <v>107</v>
      </c>
    </row>
    <row r="384" spans="2:4" hidden="1" x14ac:dyDescent="0.3">
      <c r="B384" s="37" t="s">
        <v>72</v>
      </c>
      <c r="C384" t="s">
        <v>263</v>
      </c>
      <c r="D384" t="s">
        <v>107</v>
      </c>
    </row>
    <row r="385" spans="2:4" hidden="1" x14ac:dyDescent="0.3">
      <c r="B385" s="37" t="s">
        <v>136</v>
      </c>
      <c r="C385" t="s">
        <v>264</v>
      </c>
      <c r="D385" t="s">
        <v>107</v>
      </c>
    </row>
    <row r="386" spans="2:4" hidden="1" x14ac:dyDescent="0.3">
      <c r="B386" s="37" t="s">
        <v>172</v>
      </c>
      <c r="C386" t="s">
        <v>265</v>
      </c>
      <c r="D386" t="s">
        <v>106</v>
      </c>
    </row>
    <row r="387" spans="2:4" hidden="1" x14ac:dyDescent="0.3">
      <c r="B387" s="37" t="s">
        <v>73</v>
      </c>
      <c r="C387" t="s">
        <v>266</v>
      </c>
      <c r="D387" t="s">
        <v>106</v>
      </c>
    </row>
    <row r="388" spans="2:4" hidden="1" x14ac:dyDescent="0.3">
      <c r="B388" s="37" t="s">
        <v>137</v>
      </c>
      <c r="C388" t="s">
        <v>267</v>
      </c>
      <c r="D388" t="s">
        <v>106</v>
      </c>
    </row>
    <row r="389" spans="2:4" hidden="1" x14ac:dyDescent="0.3">
      <c r="B389" s="37" t="s">
        <v>156</v>
      </c>
      <c r="C389" t="s">
        <v>226</v>
      </c>
      <c r="D389" t="s">
        <v>126</v>
      </c>
    </row>
    <row r="390" spans="2:4" hidden="1" x14ac:dyDescent="0.3">
      <c r="B390" s="37" t="s">
        <v>157</v>
      </c>
      <c r="C390" t="s">
        <v>227</v>
      </c>
      <c r="D390" t="s">
        <v>126</v>
      </c>
    </row>
    <row r="391" spans="2:4" hidden="1" x14ac:dyDescent="0.3">
      <c r="B391" s="37" t="s">
        <v>158</v>
      </c>
      <c r="C391" t="s">
        <v>228</v>
      </c>
      <c r="D391" t="s">
        <v>126</v>
      </c>
    </row>
    <row r="392" spans="2:4" hidden="1" x14ac:dyDescent="0.3">
      <c r="B392" s="37" t="s">
        <v>42</v>
      </c>
      <c r="C392" t="s">
        <v>229</v>
      </c>
      <c r="D392" t="s">
        <v>126</v>
      </c>
    </row>
    <row r="393" spans="2:4" hidden="1" x14ac:dyDescent="0.3">
      <c r="B393" s="37" t="s">
        <v>127</v>
      </c>
      <c r="C393" t="s">
        <v>230</v>
      </c>
      <c r="D393" t="s">
        <v>126</v>
      </c>
    </row>
    <row r="394" spans="2:4" hidden="1" x14ac:dyDescent="0.3">
      <c r="B394" s="37" t="s">
        <v>128</v>
      </c>
      <c r="C394" t="s">
        <v>231</v>
      </c>
      <c r="D394" t="s">
        <v>126</v>
      </c>
    </row>
    <row r="395" spans="2:4" hidden="1" x14ac:dyDescent="0.3">
      <c r="B395" s="37" t="s">
        <v>41</v>
      </c>
      <c r="C395" t="s">
        <v>232</v>
      </c>
      <c r="D395" t="s">
        <v>126</v>
      </c>
    </row>
    <row r="396" spans="2:4" hidden="1" x14ac:dyDescent="0.3">
      <c r="B396" s="37" t="s">
        <v>129</v>
      </c>
      <c r="C396" t="s">
        <v>233</v>
      </c>
      <c r="D396" t="s">
        <v>126</v>
      </c>
    </row>
    <row r="397" spans="2:4" hidden="1" x14ac:dyDescent="0.3">
      <c r="B397" s="37" t="s">
        <v>23</v>
      </c>
      <c r="C397" t="s">
        <v>275</v>
      </c>
      <c r="D397" t="s">
        <v>22</v>
      </c>
    </row>
    <row r="398" spans="2:4" hidden="1" x14ac:dyDescent="0.3">
      <c r="B398" s="37" t="s">
        <v>25</v>
      </c>
      <c r="C398" t="s">
        <v>276</v>
      </c>
      <c r="D398" t="s">
        <v>22</v>
      </c>
    </row>
    <row r="399" spans="2:4" hidden="1" x14ac:dyDescent="0.3">
      <c r="B399" s="37" t="s">
        <v>142</v>
      </c>
      <c r="C399" t="s">
        <v>277</v>
      </c>
      <c r="D399" t="s">
        <v>22</v>
      </c>
    </row>
    <row r="400" spans="2:4" hidden="1" x14ac:dyDescent="0.3">
      <c r="B400" s="37" t="s">
        <v>24</v>
      </c>
      <c r="C400" t="s">
        <v>278</v>
      </c>
      <c r="D400" t="s">
        <v>22</v>
      </c>
    </row>
    <row r="401" spans="2:4" hidden="1" x14ac:dyDescent="0.3">
      <c r="B401" s="13" t="s">
        <v>173</v>
      </c>
      <c r="C401" t="s">
        <v>279</v>
      </c>
      <c r="D401" t="s">
        <v>22</v>
      </c>
    </row>
    <row r="402" spans="2:4" hidden="1" x14ac:dyDescent="0.3">
      <c r="B402" s="37" t="s">
        <v>26</v>
      </c>
      <c r="C402" t="s">
        <v>280</v>
      </c>
      <c r="D402" t="s">
        <v>22</v>
      </c>
    </row>
    <row r="403" spans="2:4" hidden="1" x14ac:dyDescent="0.3">
      <c r="B403" s="37" t="s">
        <v>27</v>
      </c>
      <c r="C403" t="s">
        <v>281</v>
      </c>
      <c r="D403" t="s">
        <v>22</v>
      </c>
    </row>
    <row r="404" spans="2:4" hidden="1" x14ac:dyDescent="0.3">
      <c r="B404" s="37" t="s">
        <v>152</v>
      </c>
      <c r="C404" t="s">
        <v>213</v>
      </c>
      <c r="D404" t="s">
        <v>52</v>
      </c>
    </row>
    <row r="405" spans="2:4" hidden="1" x14ac:dyDescent="0.3">
      <c r="B405" s="37" t="s">
        <v>124</v>
      </c>
      <c r="C405" t="s">
        <v>214</v>
      </c>
      <c r="D405" t="s">
        <v>52</v>
      </c>
    </row>
    <row r="406" spans="2:4" hidden="1" x14ac:dyDescent="0.3">
      <c r="B406" s="37" t="s">
        <v>56</v>
      </c>
      <c r="C406" t="s">
        <v>215</v>
      </c>
      <c r="D406" t="s">
        <v>52</v>
      </c>
    </row>
    <row r="407" spans="2:4" hidden="1" x14ac:dyDescent="0.3">
      <c r="B407" s="37" t="s">
        <v>55</v>
      </c>
      <c r="C407" t="s">
        <v>216</v>
      </c>
      <c r="D407" t="s">
        <v>52</v>
      </c>
    </row>
    <row r="408" spans="2:4" hidden="1" x14ac:dyDescent="0.3">
      <c r="B408" s="37" t="s">
        <v>153</v>
      </c>
      <c r="C408" t="s">
        <v>217</v>
      </c>
      <c r="D408" t="s">
        <v>52</v>
      </c>
    </row>
    <row r="409" spans="2:4" hidden="1" x14ac:dyDescent="0.3">
      <c r="B409" s="37" t="s">
        <v>53</v>
      </c>
      <c r="C409" t="s">
        <v>218</v>
      </c>
      <c r="D409" t="s">
        <v>52</v>
      </c>
    </row>
    <row r="410" spans="2:4" hidden="1" x14ac:dyDescent="0.3">
      <c r="B410" s="37" t="s">
        <v>125</v>
      </c>
      <c r="C410" t="s">
        <v>219</v>
      </c>
      <c r="D410" t="s">
        <v>52</v>
      </c>
    </row>
    <row r="411" spans="2:4" hidden="1" x14ac:dyDescent="0.3">
      <c r="B411" s="37" t="s">
        <v>54</v>
      </c>
      <c r="C411" t="s">
        <v>220</v>
      </c>
      <c r="D411" t="s">
        <v>52</v>
      </c>
    </row>
    <row r="412" spans="2:4" hidden="1" x14ac:dyDescent="0.3">
      <c r="B412" s="39" t="s">
        <v>29</v>
      </c>
      <c r="C412" t="s">
        <v>282</v>
      </c>
      <c r="D412" t="s">
        <v>143</v>
      </c>
    </row>
    <row r="413" spans="2:4" hidden="1" x14ac:dyDescent="0.3">
      <c r="B413" s="37" t="s">
        <v>31</v>
      </c>
      <c r="C413" t="s">
        <v>283</v>
      </c>
      <c r="D413" t="s">
        <v>143</v>
      </c>
    </row>
    <row r="414" spans="2:4" hidden="1" x14ac:dyDescent="0.3">
      <c r="B414" s="37" t="s">
        <v>28</v>
      </c>
      <c r="C414" t="s">
        <v>284</v>
      </c>
      <c r="D414" t="s">
        <v>143</v>
      </c>
    </row>
    <row r="415" spans="2:4" hidden="1" x14ac:dyDescent="0.3">
      <c r="B415" s="37" t="s">
        <v>36</v>
      </c>
      <c r="C415" t="s">
        <v>285</v>
      </c>
      <c r="D415" t="s">
        <v>143</v>
      </c>
    </row>
    <row r="416" spans="2:4" hidden="1" x14ac:dyDescent="0.3">
      <c r="B416" s="37" t="s">
        <v>30</v>
      </c>
      <c r="C416" t="s">
        <v>286</v>
      </c>
      <c r="D416" t="s">
        <v>143</v>
      </c>
    </row>
    <row r="417" spans="2:4" hidden="1" x14ac:dyDescent="0.3">
      <c r="B417" s="13" t="s">
        <v>144</v>
      </c>
      <c r="C417" t="s">
        <v>287</v>
      </c>
      <c r="D417" t="s">
        <v>143</v>
      </c>
    </row>
    <row r="418" spans="2:4" hidden="1" x14ac:dyDescent="0.3">
      <c r="B418" s="39" t="s">
        <v>29</v>
      </c>
      <c r="C418" t="s">
        <v>282</v>
      </c>
      <c r="D418" t="s">
        <v>176</v>
      </c>
    </row>
    <row r="419" spans="2:4" hidden="1" x14ac:dyDescent="0.3">
      <c r="B419" s="37" t="s">
        <v>32</v>
      </c>
      <c r="C419" t="s">
        <v>288</v>
      </c>
      <c r="D419" t="s">
        <v>176</v>
      </c>
    </row>
    <row r="420" spans="2:4" hidden="1" x14ac:dyDescent="0.3">
      <c r="B420" s="37" t="s">
        <v>31</v>
      </c>
      <c r="C420" t="s">
        <v>283</v>
      </c>
      <c r="D420" t="s">
        <v>176</v>
      </c>
    </row>
    <row r="421" spans="2:4" hidden="1" x14ac:dyDescent="0.3">
      <c r="B421" s="37" t="s">
        <v>34</v>
      </c>
      <c r="C421" t="s">
        <v>289</v>
      </c>
      <c r="D421" t="s">
        <v>176</v>
      </c>
    </row>
    <row r="422" spans="2:4" hidden="1" x14ac:dyDescent="0.3">
      <c r="B422" s="37" t="s">
        <v>28</v>
      </c>
      <c r="C422" t="s">
        <v>284</v>
      </c>
      <c r="D422" t="s">
        <v>176</v>
      </c>
    </row>
    <row r="423" spans="2:4" hidden="1" x14ac:dyDescent="0.3">
      <c r="B423" s="37" t="s">
        <v>35</v>
      </c>
      <c r="C423" t="s">
        <v>290</v>
      </c>
      <c r="D423" t="s">
        <v>176</v>
      </c>
    </row>
    <row r="424" spans="2:4" hidden="1" x14ac:dyDescent="0.3">
      <c r="B424" s="37" t="s">
        <v>36</v>
      </c>
      <c r="C424" t="s">
        <v>285</v>
      </c>
      <c r="D424" t="s">
        <v>176</v>
      </c>
    </row>
    <row r="425" spans="2:4" hidden="1" x14ac:dyDescent="0.3">
      <c r="B425" s="37" t="s">
        <v>174</v>
      </c>
      <c r="C425" t="s">
        <v>291</v>
      </c>
      <c r="D425" t="s">
        <v>176</v>
      </c>
    </row>
    <row r="426" spans="2:4" hidden="1" x14ac:dyDescent="0.3">
      <c r="B426" s="37" t="s">
        <v>30</v>
      </c>
      <c r="C426" t="s">
        <v>286</v>
      </c>
      <c r="D426" t="s">
        <v>176</v>
      </c>
    </row>
    <row r="427" spans="2:4" hidden="1" x14ac:dyDescent="0.3">
      <c r="B427" s="13" t="s">
        <v>145</v>
      </c>
      <c r="C427" t="s">
        <v>292</v>
      </c>
      <c r="D427" t="s">
        <v>176</v>
      </c>
    </row>
    <row r="428" spans="2:4" hidden="1" x14ac:dyDescent="0.3">
      <c r="B428" s="13" t="s">
        <v>144</v>
      </c>
      <c r="C428" t="s">
        <v>287</v>
      </c>
      <c r="D428" t="s">
        <v>176</v>
      </c>
    </row>
    <row r="429" spans="2:4" hidden="1" x14ac:dyDescent="0.3">
      <c r="B429" s="37" t="s">
        <v>33</v>
      </c>
      <c r="C429" t="s">
        <v>293</v>
      </c>
      <c r="D429" t="s">
        <v>176</v>
      </c>
    </row>
    <row r="430" spans="2:4" hidden="1" x14ac:dyDescent="0.3">
      <c r="B430" s="37" t="s">
        <v>64</v>
      </c>
      <c r="C430" t="s">
        <v>246</v>
      </c>
      <c r="D430" t="s">
        <v>20</v>
      </c>
    </row>
    <row r="431" spans="2:4" hidden="1" x14ac:dyDescent="0.3">
      <c r="B431" s="37" t="s">
        <v>167</v>
      </c>
      <c r="C431" t="s">
        <v>247</v>
      </c>
      <c r="D431" t="s">
        <v>20</v>
      </c>
    </row>
    <row r="432" spans="2:4" hidden="1" x14ac:dyDescent="0.3">
      <c r="B432" s="37" t="s">
        <v>168</v>
      </c>
      <c r="C432" t="s">
        <v>248</v>
      </c>
      <c r="D432" t="s">
        <v>20</v>
      </c>
    </row>
    <row r="433" spans="2:4" hidden="1" x14ac:dyDescent="0.3">
      <c r="B433" s="37" t="s">
        <v>65</v>
      </c>
      <c r="C433" t="s">
        <v>249</v>
      </c>
      <c r="D433" t="s">
        <v>20</v>
      </c>
    </row>
    <row r="434" spans="2:4" hidden="1" x14ac:dyDescent="0.3">
      <c r="B434" s="37" t="s">
        <v>132</v>
      </c>
      <c r="C434" t="s">
        <v>250</v>
      </c>
      <c r="D434" t="s">
        <v>20</v>
      </c>
    </row>
    <row r="435" spans="2:4" hidden="1" x14ac:dyDescent="0.3">
      <c r="B435" s="37" t="s">
        <v>68</v>
      </c>
      <c r="C435" t="s">
        <v>251</v>
      </c>
      <c r="D435" t="s">
        <v>20</v>
      </c>
    </row>
    <row r="436" spans="2:4" hidden="1" x14ac:dyDescent="0.3">
      <c r="B436" s="37" t="s">
        <v>169</v>
      </c>
      <c r="C436" t="s">
        <v>252</v>
      </c>
      <c r="D436" t="s">
        <v>20</v>
      </c>
    </row>
    <row r="437" spans="2:4" hidden="1" x14ac:dyDescent="0.3">
      <c r="B437" s="37" t="s">
        <v>51</v>
      </c>
      <c r="C437" t="s">
        <v>200</v>
      </c>
      <c r="D437" t="s">
        <v>117</v>
      </c>
    </row>
    <row r="438" spans="2:4" hidden="1" x14ac:dyDescent="0.3">
      <c r="B438" s="37" t="s">
        <v>118</v>
      </c>
      <c r="C438" t="s">
        <v>201</v>
      </c>
      <c r="D438" t="s">
        <v>117</v>
      </c>
    </row>
    <row r="439" spans="2:4" hidden="1" x14ac:dyDescent="0.3">
      <c r="B439" s="37" t="s">
        <v>150</v>
      </c>
      <c r="C439" t="s">
        <v>202</v>
      </c>
      <c r="D439" t="s">
        <v>117</v>
      </c>
    </row>
    <row r="440" spans="2:4" hidden="1" x14ac:dyDescent="0.3">
      <c r="B440" s="37" t="s">
        <v>50</v>
      </c>
      <c r="C440" t="s">
        <v>203</v>
      </c>
      <c r="D440" t="s">
        <v>117</v>
      </c>
    </row>
    <row r="441" spans="2:4" hidden="1" x14ac:dyDescent="0.3">
      <c r="B441" s="37" t="s">
        <v>51</v>
      </c>
      <c r="C441" t="s">
        <v>200</v>
      </c>
      <c r="D441" t="s">
        <v>177</v>
      </c>
    </row>
    <row r="442" spans="2:4" hidden="1" x14ac:dyDescent="0.3">
      <c r="B442" s="37" t="s">
        <v>46</v>
      </c>
      <c r="C442" t="s">
        <v>204</v>
      </c>
      <c r="D442" t="s">
        <v>177</v>
      </c>
    </row>
    <row r="443" spans="2:4" hidden="1" x14ac:dyDescent="0.3">
      <c r="B443" s="37" t="s">
        <v>118</v>
      </c>
      <c r="C443" t="s">
        <v>201</v>
      </c>
      <c r="D443" t="s">
        <v>177</v>
      </c>
    </row>
    <row r="444" spans="2:4" hidden="1" x14ac:dyDescent="0.3">
      <c r="B444" s="37" t="s">
        <v>47</v>
      </c>
      <c r="C444" t="s">
        <v>205</v>
      </c>
      <c r="D444" t="s">
        <v>177</v>
      </c>
    </row>
    <row r="445" spans="2:4" hidden="1" x14ac:dyDescent="0.3">
      <c r="B445" s="37" t="s">
        <v>150</v>
      </c>
      <c r="C445" t="s">
        <v>202</v>
      </c>
      <c r="D445" t="s">
        <v>177</v>
      </c>
    </row>
    <row r="446" spans="2:4" hidden="1" x14ac:dyDescent="0.3">
      <c r="B446" s="37" t="s">
        <v>49</v>
      </c>
      <c r="C446" t="s">
        <v>206</v>
      </c>
      <c r="D446" t="s">
        <v>177</v>
      </c>
    </row>
    <row r="447" spans="2:4" hidden="1" x14ac:dyDescent="0.3">
      <c r="B447" s="37" t="s">
        <v>50</v>
      </c>
      <c r="C447" t="s">
        <v>203</v>
      </c>
      <c r="D447" t="s">
        <v>177</v>
      </c>
    </row>
    <row r="448" spans="2:4" hidden="1" x14ac:dyDescent="0.3">
      <c r="B448" s="37" t="s">
        <v>48</v>
      </c>
      <c r="C448" t="s">
        <v>207</v>
      </c>
      <c r="D448" t="s">
        <v>177</v>
      </c>
    </row>
    <row r="449" spans="2:4" hidden="1" x14ac:dyDescent="0.3">
      <c r="B449" s="37" t="s">
        <v>119</v>
      </c>
      <c r="C449" t="s">
        <v>208</v>
      </c>
      <c r="D449" t="s">
        <v>177</v>
      </c>
    </row>
    <row r="450" spans="2:4" hidden="1" x14ac:dyDescent="0.3">
      <c r="B450" s="37" t="s">
        <v>46</v>
      </c>
      <c r="C450" t="s">
        <v>204</v>
      </c>
      <c r="D450" s="38" t="s">
        <v>105</v>
      </c>
    </row>
    <row r="451" spans="2:4" hidden="1" x14ac:dyDescent="0.3">
      <c r="B451" s="37" t="s">
        <v>47</v>
      </c>
      <c r="C451" t="s">
        <v>205</v>
      </c>
      <c r="D451" s="38" t="s">
        <v>105</v>
      </c>
    </row>
    <row r="452" spans="2:4" hidden="1" x14ac:dyDescent="0.3">
      <c r="B452" s="37" t="s">
        <v>49</v>
      </c>
      <c r="C452" t="s">
        <v>206</v>
      </c>
      <c r="D452" s="38" t="s">
        <v>105</v>
      </c>
    </row>
    <row r="453" spans="2:4" hidden="1" x14ac:dyDescent="0.3">
      <c r="B453" s="37" t="s">
        <v>48</v>
      </c>
      <c r="C453" t="s">
        <v>207</v>
      </c>
      <c r="D453" s="38" t="s">
        <v>105</v>
      </c>
    </row>
    <row r="454" spans="2:4" hidden="1" x14ac:dyDescent="0.3">
      <c r="B454" s="37" t="s">
        <v>119</v>
      </c>
      <c r="C454" t="s">
        <v>208</v>
      </c>
      <c r="D454" s="38" t="s">
        <v>105</v>
      </c>
    </row>
    <row r="455" spans="2:4" hidden="1" x14ac:dyDescent="0.3">
      <c r="B455" s="37" t="s">
        <v>151</v>
      </c>
      <c r="C455" t="s">
        <v>209</v>
      </c>
      <c r="D455" t="s">
        <v>120</v>
      </c>
    </row>
    <row r="456" spans="2:4" hidden="1" x14ac:dyDescent="0.3">
      <c r="B456" s="37" t="s">
        <v>121</v>
      </c>
      <c r="C456" t="s">
        <v>210</v>
      </c>
      <c r="D456" t="s">
        <v>120</v>
      </c>
    </row>
    <row r="457" spans="2:4" hidden="1" x14ac:dyDescent="0.3">
      <c r="B457" s="37" t="s">
        <v>122</v>
      </c>
      <c r="C457" t="s">
        <v>211</v>
      </c>
      <c r="D457" t="s">
        <v>120</v>
      </c>
    </row>
    <row r="458" spans="2:4" hidden="1" x14ac:dyDescent="0.3">
      <c r="B458" s="37" t="s">
        <v>123</v>
      </c>
      <c r="C458" t="s">
        <v>212</v>
      </c>
      <c r="D458" t="s">
        <v>120</v>
      </c>
    </row>
    <row r="459" spans="2:4" hidden="1" x14ac:dyDescent="0.3">
      <c r="B459" s="37" t="s">
        <v>152</v>
      </c>
      <c r="C459" t="s">
        <v>213</v>
      </c>
      <c r="D459" t="s">
        <v>17</v>
      </c>
    </row>
    <row r="460" spans="2:4" hidden="1" x14ac:dyDescent="0.3">
      <c r="B460" s="37" t="s">
        <v>59</v>
      </c>
      <c r="C460" t="s">
        <v>221</v>
      </c>
      <c r="D460" t="s">
        <v>17</v>
      </c>
    </row>
    <row r="461" spans="2:4" hidden="1" x14ac:dyDescent="0.3">
      <c r="B461" s="37" t="s">
        <v>124</v>
      </c>
      <c r="C461" t="s">
        <v>214</v>
      </c>
      <c r="D461" t="s">
        <v>17</v>
      </c>
    </row>
    <row r="462" spans="2:4" hidden="1" x14ac:dyDescent="0.3">
      <c r="B462" s="37" t="s">
        <v>58</v>
      </c>
      <c r="C462" t="s">
        <v>222</v>
      </c>
      <c r="D462" t="s">
        <v>17</v>
      </c>
    </row>
    <row r="463" spans="2:4" hidden="1" x14ac:dyDescent="0.3">
      <c r="B463" s="37" t="s">
        <v>56</v>
      </c>
      <c r="C463" t="s">
        <v>215</v>
      </c>
      <c r="D463" t="s">
        <v>17</v>
      </c>
    </row>
    <row r="464" spans="2:4" hidden="1" x14ac:dyDescent="0.3">
      <c r="B464" s="37" t="s">
        <v>154</v>
      </c>
      <c r="C464" t="s">
        <v>223</v>
      </c>
      <c r="D464" t="s">
        <v>17</v>
      </c>
    </row>
    <row r="465" spans="2:4" hidden="1" x14ac:dyDescent="0.3">
      <c r="B465" s="37" t="s">
        <v>55</v>
      </c>
      <c r="C465" t="s">
        <v>216</v>
      </c>
      <c r="D465" t="s">
        <v>17</v>
      </c>
    </row>
    <row r="466" spans="2:4" hidden="1" x14ac:dyDescent="0.3">
      <c r="B466" s="37" t="s">
        <v>155</v>
      </c>
      <c r="C466" t="s">
        <v>224</v>
      </c>
      <c r="D466" t="s">
        <v>17</v>
      </c>
    </row>
    <row r="467" spans="2:4" hidden="1" x14ac:dyDescent="0.3">
      <c r="B467" s="37" t="s">
        <v>153</v>
      </c>
      <c r="C467" t="s">
        <v>217</v>
      </c>
      <c r="D467" t="s">
        <v>17</v>
      </c>
    </row>
    <row r="468" spans="2:4" hidden="1" x14ac:dyDescent="0.3">
      <c r="B468" s="37" t="s">
        <v>60</v>
      </c>
      <c r="C468" t="s">
        <v>225</v>
      </c>
      <c r="D468" t="s">
        <v>17</v>
      </c>
    </row>
    <row r="469" spans="2:4" hidden="1" x14ac:dyDescent="0.3">
      <c r="B469" s="37" t="s">
        <v>53</v>
      </c>
      <c r="C469" t="s">
        <v>218</v>
      </c>
      <c r="D469" t="s">
        <v>17</v>
      </c>
    </row>
    <row r="470" spans="2:4" hidden="1" x14ac:dyDescent="0.3">
      <c r="B470" s="37" t="s">
        <v>125</v>
      </c>
      <c r="C470" t="s">
        <v>219</v>
      </c>
      <c r="D470" t="s">
        <v>17</v>
      </c>
    </row>
    <row r="471" spans="2:4" hidden="1" x14ac:dyDescent="0.3">
      <c r="B471" s="37" t="s">
        <v>54</v>
      </c>
      <c r="C471" t="s">
        <v>220</v>
      </c>
      <c r="D471" t="s">
        <v>17</v>
      </c>
    </row>
    <row r="472" spans="2:4" hidden="1" x14ac:dyDescent="0.3">
      <c r="B472" s="37" t="s">
        <v>131</v>
      </c>
      <c r="C472" t="s">
        <v>234</v>
      </c>
      <c r="D472" t="s">
        <v>130</v>
      </c>
    </row>
    <row r="473" spans="2:4" hidden="1" x14ac:dyDescent="0.3">
      <c r="B473" s="37" t="s">
        <v>159</v>
      </c>
      <c r="C473" t="s">
        <v>235</v>
      </c>
      <c r="D473" t="s">
        <v>130</v>
      </c>
    </row>
    <row r="474" spans="2:4" hidden="1" x14ac:dyDescent="0.3">
      <c r="B474" s="37" t="s">
        <v>160</v>
      </c>
      <c r="C474" t="s">
        <v>236</v>
      </c>
      <c r="D474" t="s">
        <v>130</v>
      </c>
    </row>
    <row r="475" spans="2:4" hidden="1" x14ac:dyDescent="0.3">
      <c r="B475" s="37" t="s">
        <v>161</v>
      </c>
      <c r="C475" t="s">
        <v>237</v>
      </c>
      <c r="D475" t="s">
        <v>130</v>
      </c>
    </row>
    <row r="476" spans="2:4" hidden="1" x14ac:dyDescent="0.3">
      <c r="B476" s="37" t="s">
        <v>162</v>
      </c>
      <c r="C476" t="s">
        <v>238</v>
      </c>
      <c r="D476" t="s">
        <v>130</v>
      </c>
    </row>
    <row r="477" spans="2:4" hidden="1" x14ac:dyDescent="0.3">
      <c r="B477" s="39" t="s">
        <v>163</v>
      </c>
      <c r="C477" t="s">
        <v>239</v>
      </c>
      <c r="D477" t="s">
        <v>130</v>
      </c>
    </row>
    <row r="478" spans="2:4" hidden="1" x14ac:dyDescent="0.3">
      <c r="B478" s="39" t="s">
        <v>164</v>
      </c>
      <c r="C478" t="s">
        <v>240</v>
      </c>
      <c r="D478" t="s">
        <v>130</v>
      </c>
    </row>
    <row r="479" spans="2:4" hidden="1" x14ac:dyDescent="0.3">
      <c r="B479" s="37" t="s">
        <v>43</v>
      </c>
      <c r="C479" t="s">
        <v>241</v>
      </c>
      <c r="D479" t="s">
        <v>130</v>
      </c>
    </row>
    <row r="480" spans="2:4" hidden="1" x14ac:dyDescent="0.3">
      <c r="B480" s="39" t="s">
        <v>165</v>
      </c>
      <c r="C480" t="s">
        <v>242</v>
      </c>
      <c r="D480" t="s">
        <v>130</v>
      </c>
    </row>
    <row r="481" spans="2:4" hidden="1" x14ac:dyDescent="0.3">
      <c r="B481" s="39" t="s">
        <v>166</v>
      </c>
      <c r="C481" t="s">
        <v>243</v>
      </c>
      <c r="D481" t="s">
        <v>130</v>
      </c>
    </row>
    <row r="482" spans="2:4" hidden="1" x14ac:dyDescent="0.3">
      <c r="B482" s="37" t="s">
        <v>44</v>
      </c>
      <c r="C482" t="s">
        <v>244</v>
      </c>
      <c r="D482" t="s">
        <v>130</v>
      </c>
    </row>
    <row r="483" spans="2:4" hidden="1" x14ac:dyDescent="0.3">
      <c r="B483" s="39" t="s">
        <v>45</v>
      </c>
      <c r="C483" t="s">
        <v>245</v>
      </c>
      <c r="D483" t="s">
        <v>130</v>
      </c>
    </row>
    <row r="484" spans="2:4" hidden="1" x14ac:dyDescent="0.3">
      <c r="B484" s="37" t="s">
        <v>59</v>
      </c>
      <c r="C484" t="s">
        <v>221</v>
      </c>
      <c r="D484" t="s">
        <v>57</v>
      </c>
    </row>
    <row r="485" spans="2:4" hidden="1" x14ac:dyDescent="0.3">
      <c r="B485" s="37" t="s">
        <v>58</v>
      </c>
      <c r="C485" t="s">
        <v>222</v>
      </c>
      <c r="D485" t="s">
        <v>57</v>
      </c>
    </row>
    <row r="486" spans="2:4" hidden="1" x14ac:dyDescent="0.3">
      <c r="B486" s="37" t="s">
        <v>154</v>
      </c>
      <c r="C486" t="s">
        <v>223</v>
      </c>
      <c r="D486" t="s">
        <v>57</v>
      </c>
    </row>
    <row r="487" spans="2:4" hidden="1" x14ac:dyDescent="0.3">
      <c r="B487" s="37" t="s">
        <v>155</v>
      </c>
      <c r="C487" t="s">
        <v>224</v>
      </c>
      <c r="D487" t="s">
        <v>57</v>
      </c>
    </row>
    <row r="488" spans="2:4" hidden="1" x14ac:dyDescent="0.3">
      <c r="B488" s="37" t="s">
        <v>60</v>
      </c>
      <c r="C488" t="s">
        <v>225</v>
      </c>
      <c r="D488" t="s">
        <v>57</v>
      </c>
    </row>
  </sheetData>
  <mergeCells count="30">
    <mergeCell ref="AF17:AI17"/>
    <mergeCell ref="AF25:AI25"/>
    <mergeCell ref="AF35:AI35"/>
    <mergeCell ref="AF44:AI44"/>
    <mergeCell ref="AF53:AI53"/>
    <mergeCell ref="Z17:AE17"/>
    <mergeCell ref="Z25:AE25"/>
    <mergeCell ref="Z35:AE35"/>
    <mergeCell ref="Z44:AE44"/>
    <mergeCell ref="Z53:AE53"/>
    <mergeCell ref="T17:Y17"/>
    <mergeCell ref="T25:Y25"/>
    <mergeCell ref="T35:Y35"/>
    <mergeCell ref="T44:Y44"/>
    <mergeCell ref="T53:Y53"/>
    <mergeCell ref="N17:S17"/>
    <mergeCell ref="N25:S25"/>
    <mergeCell ref="N35:S35"/>
    <mergeCell ref="N44:S44"/>
    <mergeCell ref="N53:S53"/>
    <mergeCell ref="H17:M17"/>
    <mergeCell ref="H25:M25"/>
    <mergeCell ref="H35:M35"/>
    <mergeCell ref="H44:M44"/>
    <mergeCell ref="H53:M53"/>
    <mergeCell ref="H8:M8"/>
    <mergeCell ref="N8:S8"/>
    <mergeCell ref="T8:Y8"/>
    <mergeCell ref="Z8:AE8"/>
    <mergeCell ref="AF8:AI8"/>
  </mergeCells>
  <dataValidations count="3">
    <dataValidation type="list" allowBlank="1" showInputMessage="1" showErrorMessage="1" sqref="AE38:AE43 Y56:Y62 M56:M62 S56:S62 S28:S34 Y28:Y34 AE28:AE34 AE47:AE52 Y47:Y52 S47:S52 M28:M34 AE20:AE24 Y20:Y24 S20:S24 M47:M52 S11:S16 Y11:Y16 AE11:AE16 M38:M43 S38:S43 Y38:Y43" xr:uid="{00000000-0002-0000-0100-000000000000}">
      <formula1>$C$74:$C$76</formula1>
    </dataValidation>
    <dataValidation type="list" allowBlank="1" showInputMessage="1" showErrorMessage="1" sqref="T20:T24 T56:T62 T47:T52 T11:T16 T28:T34 T38:T43" xr:uid="{00000000-0002-0000-0100-000001000000}">
      <formula1>$C$87:$C$89</formula1>
    </dataValidation>
    <dataValidation type="list" allowBlank="1" showInputMessage="1" showErrorMessage="1" sqref="C38:C43 C20:C24 C28:C34 C47:C52 C56:C62 C11:C18" xr:uid="{00000000-0002-0000-0100-000002000000}">
      <formula1>INDIRECT(D11)</formula1>
    </dataValidation>
  </dataValidations>
  <hyperlinks>
    <hyperlink ref="B218" r:id="rId1" xr:uid="{00000000-0004-0000-0100-000000000000}"/>
    <hyperlink ref="B167" r:id="rId2" xr:uid="{00000000-0004-0000-0100-000001000000}"/>
    <hyperlink ref="B165" r:id="rId3" xr:uid="{00000000-0004-0000-0100-000002000000}"/>
    <hyperlink ref="B164" r:id="rId4" xr:uid="{00000000-0004-0000-0100-000003000000}"/>
    <hyperlink ref="B161" r:id="rId5" xr:uid="{00000000-0004-0000-0100-000004000000}"/>
    <hyperlink ref="B162" r:id="rId6" xr:uid="{00000000-0004-0000-0100-000005000000}"/>
    <hyperlink ref="B105" r:id="rId7" xr:uid="{00000000-0004-0000-0100-000006000000}"/>
    <hyperlink ref="B86" r:id="rId8" xr:uid="{00000000-0004-0000-0100-000007000000}"/>
    <hyperlink ref="B85" r:id="rId9" xr:uid="{00000000-0004-0000-0100-000008000000}"/>
    <hyperlink ref="B83" r:id="rId10" xr:uid="{00000000-0004-0000-0100-000009000000}"/>
    <hyperlink ref="B84" r:id="rId11" xr:uid="{00000000-0004-0000-0100-00000A000000}"/>
    <hyperlink ref="B87" r:id="rId12" xr:uid="{00000000-0004-0000-0100-00000B000000}"/>
    <hyperlink ref="B88" r:id="rId13" xr:uid="{00000000-0004-0000-0100-00000C000000}"/>
    <hyperlink ref="B82" r:id="rId14" xr:uid="{00000000-0004-0000-0100-00000D000000}"/>
    <hyperlink ref="B93" r:id="rId15" xr:uid="{00000000-0004-0000-0100-00000E000000}"/>
    <hyperlink ref="B91" r:id="rId16" xr:uid="{00000000-0004-0000-0100-00000F000000}"/>
    <hyperlink ref="B92" r:id="rId17" xr:uid="{00000000-0004-0000-0100-000010000000}"/>
    <hyperlink ref="B94" r:id="rId18" xr:uid="{00000000-0004-0000-0100-000011000000}"/>
    <hyperlink ref="B97" r:id="rId19" xr:uid="{00000000-0004-0000-0100-000012000000}"/>
    <hyperlink ref="B98" r:id="rId20" xr:uid="{00000000-0004-0000-0100-000013000000}"/>
    <hyperlink ref="B100" r:id="rId21" xr:uid="{00000000-0004-0000-0100-000014000000}"/>
    <hyperlink ref="B99" r:id="rId22" xr:uid="{00000000-0004-0000-0100-000015000000}"/>
    <hyperlink ref="B101" r:id="rId23" xr:uid="{00000000-0004-0000-0100-000016000000}"/>
    <hyperlink ref="B102" r:id="rId24" xr:uid="{00000000-0004-0000-0100-000017000000}"/>
    <hyperlink ref="B103" r:id="rId25" xr:uid="{00000000-0004-0000-0100-000018000000}"/>
    <hyperlink ref="B104" r:id="rId26" xr:uid="{00000000-0004-0000-0100-000019000000}"/>
    <hyperlink ref="B107" r:id="rId27" xr:uid="{00000000-0004-0000-0100-00001A000000}"/>
    <hyperlink ref="B106" r:id="rId28" xr:uid="{00000000-0004-0000-0100-00001B000000}"/>
    <hyperlink ref="B116" r:id="rId29" xr:uid="{00000000-0004-0000-0100-00001C000000}"/>
    <hyperlink ref="B119" r:id="rId30" xr:uid="{00000000-0004-0000-0100-00001D000000}"/>
    <hyperlink ref="B120" r:id="rId31" xr:uid="{00000000-0004-0000-0100-00001E000000}"/>
    <hyperlink ref="B118" r:id="rId32" xr:uid="{00000000-0004-0000-0100-00001F000000}"/>
    <hyperlink ref="B117" r:id="rId33" xr:uid="{00000000-0004-0000-0100-000020000000}"/>
    <hyperlink ref="B112" r:id="rId34" xr:uid="{00000000-0004-0000-0100-000021000000}"/>
    <hyperlink ref="B113" r:id="rId35" xr:uid="{00000000-0004-0000-0100-000022000000}"/>
    <hyperlink ref="B111" r:id="rId36" xr:uid="{00000000-0004-0000-0100-000023000000}"/>
    <hyperlink ref="B110" r:id="rId37" xr:uid="{00000000-0004-0000-0100-000024000000}"/>
    <hyperlink ref="B147" r:id="rId38" xr:uid="{00000000-0004-0000-0100-000025000000}"/>
    <hyperlink ref="B146" r:id="rId39" xr:uid="{00000000-0004-0000-0100-000026000000}"/>
    <hyperlink ref="B149" r:id="rId40" xr:uid="{00000000-0004-0000-0100-000027000000}"/>
    <hyperlink ref="B152" r:id="rId41" xr:uid="{00000000-0004-0000-0100-000028000000}"/>
    <hyperlink ref="B159" r:id="rId42" xr:uid="{00000000-0004-0000-0100-000029000000}"/>
    <hyperlink ref="B156" r:id="rId43" xr:uid="{00000000-0004-0000-0100-00002A000000}"/>
    <hyperlink ref="B157" r:id="rId44" xr:uid="{00000000-0004-0000-0100-00002B000000}"/>
    <hyperlink ref="B158" r:id="rId45" xr:uid="{00000000-0004-0000-0100-00002C000000}"/>
    <hyperlink ref="B166" r:id="rId46" xr:uid="{00000000-0004-0000-0100-00002D000000}"/>
    <hyperlink ref="B160" r:id="rId47" xr:uid="{00000000-0004-0000-0100-00002E000000}"/>
    <hyperlink ref="B163" r:id="rId48" xr:uid="{00000000-0004-0000-0100-00002F000000}"/>
    <hyperlink ref="B150" r:id="rId49" xr:uid="{00000000-0004-0000-0100-000030000000}"/>
    <hyperlink ref="B148" r:id="rId50" xr:uid="{00000000-0004-0000-0100-000031000000}"/>
    <hyperlink ref="B124" r:id="rId51" xr:uid="{00000000-0004-0000-0100-000032000000}"/>
    <hyperlink ref="B123" r:id="rId52" xr:uid="{00000000-0004-0000-0100-000033000000}"/>
    <hyperlink ref="B125" r:id="rId53" xr:uid="{00000000-0004-0000-0100-000034000000}"/>
    <hyperlink ref="B151" r:id="rId54" xr:uid="{00000000-0004-0000-0100-000035000000}"/>
    <hyperlink ref="B126" r:id="rId55" xr:uid="{00000000-0004-0000-0100-000036000000}"/>
    <hyperlink ref="B153" r:id="rId56" xr:uid="{00000000-0004-0000-0100-000037000000}"/>
    <hyperlink ref="B170" r:id="rId57" xr:uid="{00000000-0004-0000-0100-000038000000}"/>
    <hyperlink ref="B175" r:id="rId58" xr:uid="{00000000-0004-0000-0100-000039000000}"/>
    <hyperlink ref="B176" r:id="rId59" xr:uid="{00000000-0004-0000-0100-00003A000000}"/>
    <hyperlink ref="B172" r:id="rId60" xr:uid="{00000000-0004-0000-0100-00003B000000}"/>
    <hyperlink ref="B181" r:id="rId61" xr:uid="{00000000-0004-0000-0100-00003C000000}"/>
    <hyperlink ref="B171" r:id="rId62" xr:uid="{00000000-0004-0000-0100-00003D000000}"/>
    <hyperlink ref="B182" r:id="rId63" xr:uid="{00000000-0004-0000-0100-00003E000000}"/>
    <hyperlink ref="B189" r:id="rId64" xr:uid="{00000000-0004-0000-0100-00003F000000}"/>
    <hyperlink ref="B185" r:id="rId65" xr:uid="{00000000-0004-0000-0100-000040000000}"/>
    <hyperlink ref="B183" r:id="rId66" xr:uid="{00000000-0004-0000-0100-000041000000}"/>
    <hyperlink ref="B184" r:id="rId67" xr:uid="{00000000-0004-0000-0100-000042000000}"/>
    <hyperlink ref="B173" r:id="rId68" xr:uid="{00000000-0004-0000-0100-000043000000}"/>
    <hyperlink ref="B174" r:id="rId69" xr:uid="{00000000-0004-0000-0100-000044000000}"/>
    <hyperlink ref="B179" r:id="rId70" xr:uid="{00000000-0004-0000-0100-000045000000}"/>
    <hyperlink ref="B180" r:id="rId71" xr:uid="{00000000-0004-0000-0100-000046000000}"/>
    <hyperlink ref="B190" r:id="rId72" xr:uid="{00000000-0004-0000-0100-000047000000}"/>
    <hyperlink ref="B191" r:id="rId73" xr:uid="{00000000-0004-0000-0100-000048000000}"/>
    <hyperlink ref="B192" r:id="rId74" xr:uid="{00000000-0004-0000-0100-000049000000}"/>
    <hyperlink ref="B186" r:id="rId75" xr:uid="{00000000-0004-0000-0100-00004A000000}"/>
    <hyperlink ref="B196" r:id="rId76" xr:uid="{00000000-0004-0000-0100-00004B000000}"/>
    <hyperlink ref="B195" r:id="rId77" xr:uid="{00000000-0004-0000-0100-00004C000000}"/>
    <hyperlink ref="B197" r:id="rId78" xr:uid="{00000000-0004-0000-0100-00004D000000}"/>
    <hyperlink ref="B209" r:id="rId79" xr:uid="{00000000-0004-0000-0100-00004E000000}"/>
    <hyperlink ref="B212" r:id="rId80" xr:uid="{00000000-0004-0000-0100-00004F000000}"/>
    <hyperlink ref="B210" r:id="rId81" xr:uid="{00000000-0004-0000-0100-000050000000}"/>
    <hyperlink ref="B222" r:id="rId82" xr:uid="{00000000-0004-0000-0100-000051000000}"/>
    <hyperlink ref="B219" r:id="rId83" xr:uid="{00000000-0004-0000-0100-000052000000}"/>
    <hyperlink ref="B226" r:id="rId84" xr:uid="{00000000-0004-0000-0100-000053000000}"/>
    <hyperlink ref="B231" r:id="rId85" xr:uid="{00000000-0004-0000-0100-000054000000}"/>
    <hyperlink ref="B214" r:id="rId86" xr:uid="{00000000-0004-0000-0100-000055000000}"/>
    <hyperlink ref="B215" r:id="rId87" xr:uid="{00000000-0004-0000-0100-000056000000}"/>
    <hyperlink ref="B220" r:id="rId88" xr:uid="{00000000-0004-0000-0100-000057000000}"/>
    <hyperlink ref="B221" r:id="rId89" xr:uid="{00000000-0004-0000-0100-000058000000}"/>
    <hyperlink ref="B229" r:id="rId90" xr:uid="{00000000-0004-0000-0100-000059000000}"/>
    <hyperlink ref="B211" r:id="rId91" xr:uid="{00000000-0004-0000-0100-00005A000000}"/>
    <hyperlink ref="B201" r:id="rId92" xr:uid="{00000000-0004-0000-0100-00005B000000}"/>
    <hyperlink ref="B200" r:id="rId93" xr:uid="{00000000-0004-0000-0100-00005C000000}"/>
    <hyperlink ref="B204" r:id="rId94" xr:uid="{00000000-0004-0000-0100-00005D000000}"/>
    <hyperlink ref="B202" r:id="rId95" xr:uid="{00000000-0004-0000-0100-00005E000000}"/>
    <hyperlink ref="B203" r:id="rId96" xr:uid="{00000000-0004-0000-0100-00005F000000}"/>
    <hyperlink ref="B205" r:id="rId97" xr:uid="{00000000-0004-0000-0100-000060000000}"/>
    <hyperlink ref="B206" r:id="rId98" xr:uid="{00000000-0004-0000-0100-000061000000}"/>
    <hyperlink ref="B131" r:id="rId99" xr:uid="{00000000-0004-0000-0100-000062000000}"/>
    <hyperlink ref="B132" r:id="rId100" xr:uid="{00000000-0004-0000-0100-000063000000}"/>
    <hyperlink ref="B227" r:id="rId101" xr:uid="{00000000-0004-0000-0100-000064000000}"/>
    <hyperlink ref="B228" r:id="rId102" xr:uid="{00000000-0004-0000-0100-000065000000}"/>
    <hyperlink ref="B213" r:id="rId103" xr:uid="{00000000-0004-0000-0100-000066000000}"/>
    <hyperlink ref="B230" r:id="rId104" xr:uid="{00000000-0004-0000-0100-000067000000}"/>
    <hyperlink ref="B223" r:id="rId105" xr:uid="{00000000-0004-0000-0100-000068000000}"/>
    <hyperlink ref="B134" r:id="rId106" xr:uid="{00000000-0004-0000-0100-000069000000}"/>
    <hyperlink ref="B135" r:id="rId107" xr:uid="{00000000-0004-0000-0100-00006A000000}"/>
    <hyperlink ref="B136" r:id="rId108" xr:uid="{00000000-0004-0000-0100-00006B000000}"/>
    <hyperlink ref="B129" r:id="rId109" xr:uid="{00000000-0004-0000-0100-00006C000000}"/>
    <hyperlink ref="B133" r:id="rId110" xr:uid="{00000000-0004-0000-0100-00006D000000}"/>
    <hyperlink ref="B143" r:id="rId111" xr:uid="{00000000-0004-0000-0100-00006E000000}"/>
    <hyperlink ref="B139" r:id="rId112" xr:uid="{00000000-0004-0000-0100-00006F000000}"/>
    <hyperlink ref="B140" r:id="rId113" xr:uid="{00000000-0004-0000-0100-000070000000}"/>
    <hyperlink ref="B141" r:id="rId114" xr:uid="{00000000-0004-0000-0100-000071000000}"/>
    <hyperlink ref="B142" r:id="rId115" xr:uid="{00000000-0004-0000-0100-000072000000}"/>
    <hyperlink ref="B130" r:id="rId116" xr:uid="{00000000-0004-0000-0100-000073000000}"/>
    <hyperlink ref="B239" r:id="rId117" xr:uid="{00000000-0004-0000-0100-000074000000}"/>
    <hyperlink ref="B241" r:id="rId118" xr:uid="{00000000-0004-0000-0100-000075000000}"/>
    <hyperlink ref="B245" r:id="rId119" xr:uid="{00000000-0004-0000-0100-000076000000}"/>
    <hyperlink ref="B246" r:id="rId120" xr:uid="{00000000-0004-0000-0100-000077000000}"/>
    <hyperlink ref="B247" r:id="rId121" xr:uid="{00000000-0004-0000-0100-000078000000}"/>
    <hyperlink ref="B235" r:id="rId122" xr:uid="{00000000-0004-0000-0100-000079000000}"/>
    <hyperlink ref="B243" r:id="rId123" xr:uid="{00000000-0004-0000-0100-00007A000000}"/>
    <hyperlink ref="B244" r:id="rId124" xr:uid="{00000000-0004-0000-0100-00007B000000}"/>
    <hyperlink ref="B236" r:id="rId125" xr:uid="{00000000-0004-0000-0100-00007C000000}"/>
    <hyperlink ref="B238" r:id="rId126" xr:uid="{00000000-0004-0000-0100-00007D000000}"/>
    <hyperlink ref="B240" r:id="rId127" xr:uid="{00000000-0004-0000-0100-00007E000000}"/>
    <hyperlink ref="B242" r:id="rId128" xr:uid="{00000000-0004-0000-0100-00007F000000}"/>
    <hyperlink ref="B237" r:id="rId129" xr:uid="{00000000-0004-0000-0100-000080000000}"/>
    <hyperlink ref="B249" r:id="rId130" xr:uid="{00000000-0004-0000-0100-000081000000}"/>
    <hyperlink ref="B257" r:id="rId131" xr:uid="{00000000-0004-0000-0100-000082000000}"/>
    <hyperlink ref="B251" r:id="rId132" xr:uid="{00000000-0004-0000-0100-000083000000}"/>
    <hyperlink ref="B253" r:id="rId133" xr:uid="{00000000-0004-0000-0100-000084000000}"/>
    <hyperlink ref="B255" r:id="rId134" xr:uid="{00000000-0004-0000-0100-000085000000}"/>
    <hyperlink ref="B259" r:id="rId135" xr:uid="{00000000-0004-0000-0100-000086000000}"/>
    <hyperlink ref="B250" r:id="rId136" xr:uid="{00000000-0004-0000-0100-000087000000}"/>
    <hyperlink ref="B260" r:id="rId137" xr:uid="{00000000-0004-0000-0100-000088000000}"/>
    <hyperlink ref="B256" r:id="rId138" xr:uid="{00000000-0004-0000-0100-000089000000}"/>
    <hyperlink ref="B252" r:id="rId139" xr:uid="{00000000-0004-0000-0100-00008A000000}"/>
    <hyperlink ref="B254" r:id="rId140" xr:uid="{00000000-0004-0000-0100-00008B000000}"/>
    <hyperlink ref="B258" r:id="rId141" xr:uid="{00000000-0004-0000-0100-00008C000000}"/>
    <hyperlink ref="B271" r:id="rId142" xr:uid="{00000000-0004-0000-0100-00008D000000}"/>
    <hyperlink ref="B275" r:id="rId143" xr:uid="{00000000-0004-0000-0100-00008E000000}"/>
    <hyperlink ref="B279" r:id="rId144" xr:uid="{00000000-0004-0000-0100-00008F000000}"/>
    <hyperlink ref="B280" r:id="rId145" xr:uid="{00000000-0004-0000-0100-000090000000}"/>
    <hyperlink ref="B281" r:id="rId146" xr:uid="{00000000-0004-0000-0100-000091000000}"/>
    <hyperlink ref="B263" r:id="rId147" xr:uid="{00000000-0004-0000-0100-000092000000}"/>
    <hyperlink ref="B277" r:id="rId148" xr:uid="{00000000-0004-0000-0100-000093000000}"/>
    <hyperlink ref="B278" r:id="rId149" xr:uid="{00000000-0004-0000-0100-000094000000}"/>
    <hyperlink ref="B265" r:id="rId150" xr:uid="{00000000-0004-0000-0100-000095000000}"/>
    <hyperlink ref="B269" r:id="rId151" xr:uid="{00000000-0004-0000-0100-000096000000}"/>
    <hyperlink ref="B273" r:id="rId152" xr:uid="{00000000-0004-0000-0100-000097000000}"/>
    <hyperlink ref="B276" r:id="rId153" xr:uid="{00000000-0004-0000-0100-000098000000}"/>
    <hyperlink ref="B267" r:id="rId154" xr:uid="{00000000-0004-0000-0100-000099000000}"/>
    <hyperlink ref="B264" r:id="rId155" xr:uid="{00000000-0004-0000-0100-00009A000000}"/>
    <hyperlink ref="B262" r:id="rId156" xr:uid="{00000000-0004-0000-0100-00009B000000}"/>
    <hyperlink ref="B270" r:id="rId157" xr:uid="{00000000-0004-0000-0100-00009C000000}"/>
    <hyperlink ref="B266" r:id="rId158" xr:uid="{00000000-0004-0000-0100-00009D000000}"/>
    <hyperlink ref="B268" r:id="rId159" xr:uid="{00000000-0004-0000-0100-00009E000000}"/>
    <hyperlink ref="B272" r:id="rId160" xr:uid="{00000000-0004-0000-0100-00009F000000}"/>
    <hyperlink ref="B274" r:id="rId161" xr:uid="{00000000-0004-0000-0100-0000A0000000}"/>
    <hyperlink ref="B285" r:id="rId162" xr:uid="{00000000-0004-0000-0100-0000A1000000}"/>
    <hyperlink ref="B291" r:id="rId163" xr:uid="{00000000-0004-0000-0100-0000A2000000}"/>
    <hyperlink ref="B292" r:id="rId164" xr:uid="{00000000-0004-0000-0100-0000A3000000}"/>
    <hyperlink ref="B289" r:id="rId165" xr:uid="{00000000-0004-0000-0100-0000A4000000}"/>
    <hyperlink ref="B287" r:id="rId166" xr:uid="{00000000-0004-0000-0100-0000A5000000}"/>
    <hyperlink ref="B288" r:id="rId167" xr:uid="{00000000-0004-0000-0100-0000A6000000}"/>
    <hyperlink ref="B290" r:id="rId168" xr:uid="{00000000-0004-0000-0100-0000A7000000}"/>
    <hyperlink ref="B286" r:id="rId169" xr:uid="{00000000-0004-0000-0100-0000A8000000}"/>
    <hyperlink ref="B284" r:id="rId170" xr:uid="{00000000-0004-0000-0100-0000A9000000}"/>
    <hyperlink ref="C218" r:id="rId171" xr:uid="{00000000-0004-0000-0100-0000AA000000}"/>
    <hyperlink ref="C167" r:id="rId172" xr:uid="{00000000-0004-0000-0100-0000AB000000}"/>
    <hyperlink ref="C165" r:id="rId173" xr:uid="{00000000-0004-0000-0100-0000AC000000}"/>
    <hyperlink ref="C164" r:id="rId174" xr:uid="{00000000-0004-0000-0100-0000AD000000}"/>
    <hyperlink ref="C161" r:id="rId175" xr:uid="{00000000-0004-0000-0100-0000AE000000}"/>
    <hyperlink ref="C162" r:id="rId176" xr:uid="{00000000-0004-0000-0100-0000AF000000}"/>
    <hyperlink ref="C105" r:id="rId177" xr:uid="{00000000-0004-0000-0100-0000B0000000}"/>
    <hyperlink ref="C86" r:id="rId178" xr:uid="{00000000-0004-0000-0100-0000B1000000}"/>
    <hyperlink ref="C249" r:id="rId179" xr:uid="{00000000-0004-0000-0100-0000B2000000}"/>
  </hyperlinks>
  <pageMargins left="0.7" right="0.7" top="0.75" bottom="0.75" header="0.3" footer="0.3"/>
  <pageSetup scale="34" orientation="landscape" horizontalDpi="4294967295" verticalDpi="4294967295" r:id="rId180"/>
  <drawing r:id="rId181"/>
  <tableParts count="24"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479"/>
  <sheetViews>
    <sheetView showGridLines="0" workbookViewId="0">
      <selection activeCell="B9" sqref="B9"/>
    </sheetView>
  </sheetViews>
  <sheetFormatPr defaultRowHeight="14.4" x14ac:dyDescent="0.3"/>
  <cols>
    <col min="2" max="2" width="35.88671875" customWidth="1"/>
    <col min="3" max="3" width="38.88671875" bestFit="1" customWidth="1"/>
    <col min="4" max="4" width="36" hidden="1" customWidth="1"/>
    <col min="5" max="5" width="32.109375" hidden="1" customWidth="1"/>
    <col min="6" max="6" width="25.33203125" bestFit="1" customWidth="1"/>
    <col min="7" max="7" width="18.44140625" bestFit="1" customWidth="1"/>
    <col min="8" max="8" width="38.6640625" customWidth="1"/>
    <col min="9" max="9" width="7.109375" customWidth="1"/>
    <col min="10" max="10" width="7.5546875" bestFit="1" customWidth="1"/>
    <col min="11" max="11" width="9" bestFit="1" customWidth="1"/>
    <col min="12" max="12" width="11.33203125" bestFit="1" customWidth="1"/>
    <col min="13" max="13" width="7.5546875" bestFit="1" customWidth="1"/>
    <col min="14" max="14" width="39.109375" customWidth="1"/>
    <col min="15" max="15" width="4.6640625" bestFit="1" customWidth="1"/>
    <col min="16" max="16" width="7.5546875" bestFit="1" customWidth="1"/>
    <col min="17" max="17" width="9" bestFit="1" customWidth="1"/>
    <col min="18" max="18" width="11.33203125" bestFit="1" customWidth="1"/>
    <col min="19" max="19" width="7.5546875" bestFit="1" customWidth="1"/>
    <col min="20" max="20" width="39.6640625" customWidth="1"/>
    <col min="21" max="21" width="6.88671875" customWidth="1"/>
    <col min="22" max="22" width="7.5546875" bestFit="1" customWidth="1"/>
    <col min="23" max="23" width="9" bestFit="1" customWidth="1"/>
    <col min="24" max="24" width="16.44140625" customWidth="1"/>
    <col min="25" max="25" width="7.5546875" bestFit="1" customWidth="1"/>
    <col min="26" max="26" width="40.33203125" customWidth="1"/>
    <col min="27" max="27" width="4.6640625" bestFit="1" customWidth="1"/>
    <col min="28" max="28" width="7.5546875" bestFit="1" customWidth="1"/>
    <col min="29" max="30" width="17.6640625" bestFit="1" customWidth="1"/>
    <col min="31" max="31" width="15.109375" bestFit="1" customWidth="1"/>
    <col min="32" max="32" width="17.6640625" bestFit="1" customWidth="1"/>
  </cols>
  <sheetData>
    <row r="1" spans="2:29" ht="18.600000000000001" thickBot="1" x14ac:dyDescent="0.4">
      <c r="C1" s="31" t="s">
        <v>87</v>
      </c>
      <c r="D1" s="41"/>
      <c r="E1" s="24"/>
      <c r="F1" s="29" t="s">
        <v>97</v>
      </c>
      <c r="G1" s="30" t="s">
        <v>100</v>
      </c>
      <c r="H1" s="32" t="s">
        <v>89</v>
      </c>
      <c r="I1" s="8" t="s">
        <v>92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4"/>
      <c r="U1" s="19" t="s">
        <v>93</v>
      </c>
      <c r="V1" s="18"/>
      <c r="W1" s="20"/>
      <c r="X1" s="20"/>
      <c r="Y1" s="20"/>
      <c r="Z1" s="20"/>
      <c r="AA1" s="6"/>
      <c r="AB1" s="1"/>
    </row>
    <row r="2" spans="2:29" ht="18.600000000000001" thickBot="1" x14ac:dyDescent="0.4">
      <c r="F2" s="25" t="s">
        <v>95</v>
      </c>
      <c r="G2" s="27" t="s">
        <v>98</v>
      </c>
      <c r="H2" s="33" t="s">
        <v>90</v>
      </c>
      <c r="I2" s="58" t="s">
        <v>84</v>
      </c>
      <c r="J2" s="3"/>
      <c r="K2" s="3"/>
      <c r="L2" s="3"/>
      <c r="M2" s="3"/>
      <c r="N2" s="3"/>
      <c r="O2" s="3"/>
      <c r="P2" s="3"/>
      <c r="Q2" s="3"/>
      <c r="R2" s="3"/>
      <c r="S2" s="3"/>
      <c r="T2" s="2"/>
      <c r="U2" s="22" t="s">
        <v>94</v>
      </c>
      <c r="V2" s="23"/>
      <c r="W2" s="21"/>
      <c r="X2" s="21"/>
      <c r="Y2" s="21"/>
      <c r="Z2" s="21"/>
      <c r="AA2" s="21"/>
    </row>
    <row r="3" spans="2:29" ht="18.600000000000001" thickBot="1" x14ac:dyDescent="0.35">
      <c r="C3" t="s">
        <v>0</v>
      </c>
      <c r="F3" s="26" t="s">
        <v>96</v>
      </c>
      <c r="G3" s="28" t="s">
        <v>99</v>
      </c>
      <c r="H3" s="34" t="s">
        <v>91</v>
      </c>
      <c r="I3" s="58" t="s">
        <v>83</v>
      </c>
      <c r="J3" s="3"/>
      <c r="K3" s="3"/>
      <c r="L3" s="3"/>
      <c r="M3" s="3"/>
      <c r="N3" s="3"/>
      <c r="O3" s="3"/>
      <c r="P3" s="3"/>
      <c r="Q3" s="3"/>
      <c r="R3" s="3"/>
      <c r="S3" s="3"/>
      <c r="T3" s="2"/>
    </row>
    <row r="4" spans="2:29" ht="15" thickBot="1" x14ac:dyDescent="0.35">
      <c r="G4" t="s">
        <v>0</v>
      </c>
      <c r="I4" s="59" t="s">
        <v>82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1"/>
      <c r="U4" s="4"/>
      <c r="V4" s="4"/>
      <c r="W4" s="4"/>
      <c r="X4" s="4"/>
      <c r="Y4" s="4"/>
    </row>
    <row r="7" spans="2:29" ht="15" thickBot="1" x14ac:dyDescent="0.35"/>
    <row r="8" spans="2:29" ht="18.600000000000001" thickBot="1" x14ac:dyDescent="0.35">
      <c r="G8" s="5" t="s">
        <v>101</v>
      </c>
      <c r="H8" s="166" t="s">
        <v>1</v>
      </c>
      <c r="I8" s="167"/>
      <c r="J8" s="167"/>
      <c r="K8" s="167"/>
      <c r="L8" s="167"/>
      <c r="M8" s="168"/>
      <c r="N8" s="169" t="s">
        <v>2</v>
      </c>
      <c r="O8" s="170"/>
      <c r="P8" s="170"/>
      <c r="Q8" s="170"/>
      <c r="R8" s="170"/>
      <c r="S8" s="171"/>
      <c r="T8" s="163" t="s">
        <v>3</v>
      </c>
      <c r="U8" s="164"/>
      <c r="V8" s="164"/>
      <c r="W8" s="164"/>
      <c r="X8" s="164"/>
      <c r="Y8" s="165"/>
      <c r="Z8" s="175" t="s">
        <v>357</v>
      </c>
      <c r="AA8" s="176"/>
      <c r="AB8" s="176"/>
      <c r="AC8" s="177"/>
    </row>
    <row r="9" spans="2:29" ht="15" thickBot="1" x14ac:dyDescent="0.35">
      <c r="B9" s="37"/>
      <c r="C9" s="37" t="s">
        <v>16</v>
      </c>
      <c r="D9" s="37"/>
      <c r="E9" s="37"/>
      <c r="F9" s="37"/>
      <c r="G9" s="76" t="s">
        <v>102</v>
      </c>
      <c r="H9" s="64" t="s">
        <v>88</v>
      </c>
      <c r="I9" s="65" t="s">
        <v>6</v>
      </c>
      <c r="J9" s="66" t="s">
        <v>7</v>
      </c>
      <c r="K9" s="67" t="s">
        <v>8</v>
      </c>
      <c r="L9" s="67" t="s">
        <v>9</v>
      </c>
      <c r="M9" s="68" t="s">
        <v>10</v>
      </c>
      <c r="N9" s="69" t="s">
        <v>88</v>
      </c>
      <c r="O9" s="69" t="s">
        <v>6</v>
      </c>
      <c r="P9" s="66" t="s">
        <v>7</v>
      </c>
      <c r="Q9" s="67" t="s">
        <v>8</v>
      </c>
      <c r="R9" s="67" t="s">
        <v>9</v>
      </c>
      <c r="S9" s="68" t="s">
        <v>10</v>
      </c>
      <c r="T9" s="69" t="s">
        <v>88</v>
      </c>
      <c r="U9" s="69" t="s">
        <v>6</v>
      </c>
      <c r="V9" s="66" t="s">
        <v>7</v>
      </c>
      <c r="W9" s="67" t="s">
        <v>8</v>
      </c>
      <c r="X9" s="67" t="s">
        <v>9</v>
      </c>
      <c r="Y9" s="68" t="s">
        <v>10</v>
      </c>
      <c r="Z9" s="69" t="s">
        <v>88</v>
      </c>
      <c r="AA9" s="69" t="s">
        <v>6</v>
      </c>
      <c r="AB9" s="66" t="s">
        <v>7</v>
      </c>
      <c r="AC9" s="70" t="s">
        <v>8</v>
      </c>
    </row>
    <row r="10" spans="2:29" ht="15" thickBot="1" x14ac:dyDescent="0.35">
      <c r="B10" s="95" t="s">
        <v>345</v>
      </c>
      <c r="C10" s="99" t="s">
        <v>85</v>
      </c>
      <c r="D10" s="94"/>
      <c r="E10" s="94"/>
      <c r="F10" s="99" t="s">
        <v>358</v>
      </c>
      <c r="G10" s="99" t="s">
        <v>359</v>
      </c>
      <c r="H10" s="67" t="s">
        <v>85</v>
      </c>
      <c r="I10" s="71"/>
      <c r="J10" s="71" t="s">
        <v>0</v>
      </c>
      <c r="K10" s="71"/>
      <c r="L10" s="71"/>
      <c r="M10" s="72"/>
      <c r="N10" s="64" t="s">
        <v>85</v>
      </c>
      <c r="O10" s="71"/>
      <c r="P10" s="71"/>
      <c r="Q10" s="71"/>
      <c r="R10" s="71"/>
      <c r="S10" s="72"/>
      <c r="T10" s="64" t="s">
        <v>85</v>
      </c>
      <c r="U10" s="71"/>
      <c r="V10" s="71"/>
      <c r="W10" s="71"/>
      <c r="X10" s="71"/>
      <c r="Y10" s="72"/>
      <c r="Z10" s="64" t="s">
        <v>85</v>
      </c>
      <c r="AA10" s="71"/>
      <c r="AB10" s="71"/>
      <c r="AC10" s="72"/>
    </row>
    <row r="11" spans="2:29" ht="15" thickBot="1" x14ac:dyDescent="0.35">
      <c r="B11" s="96" t="s">
        <v>143</v>
      </c>
      <c r="C11" s="100"/>
      <c r="D11" s="92" t="str">
        <f t="array" ref="D11">INDEX(Table_Name52[Name List],MATCH(B11,Table_Name52[Category],0))</f>
        <v>Incline_Push[Exercise]</v>
      </c>
      <c r="E11" s="93" t="e">
        <f t="array" ref="E11">INDEX(Links73[Link],MATCH(C11,Links73[Exercise],0))</f>
        <v>#N/A</v>
      </c>
      <c r="F11" s="103" t="e">
        <f t="shared" ref="F11:F14" si="0">HYPERLINK(E11,"Video")</f>
        <v>#N/A</v>
      </c>
      <c r="G11" s="106"/>
      <c r="H11" s="79">
        <f t="shared" ref="H11:H14" si="1">C11</f>
        <v>0</v>
      </c>
      <c r="I11" s="75">
        <v>2</v>
      </c>
      <c r="J11" s="75">
        <f>MROUND(((G11)),2.5)</f>
        <v>0</v>
      </c>
      <c r="K11" s="75" t="s">
        <v>11</v>
      </c>
      <c r="L11" s="75"/>
      <c r="M11" s="76"/>
      <c r="N11" s="74">
        <f t="shared" ref="N11:N14" si="2">C11</f>
        <v>0</v>
      </c>
      <c r="O11" s="75">
        <f>I11+(M33)</f>
        <v>2</v>
      </c>
      <c r="P11" s="75">
        <f>MROUND((J11*1.05),2.5)</f>
        <v>0</v>
      </c>
      <c r="Q11" s="75" t="s">
        <v>11</v>
      </c>
      <c r="R11" s="75"/>
      <c r="S11" s="77"/>
      <c r="T11" s="57">
        <f t="shared" ref="T11:T14" si="3">C11</f>
        <v>0</v>
      </c>
      <c r="U11" s="75">
        <f>O11+(S33)</f>
        <v>2</v>
      </c>
      <c r="V11" s="75">
        <f>MROUND((J11*1.075),2.5)</f>
        <v>0</v>
      </c>
      <c r="W11" s="75" t="s">
        <v>12</v>
      </c>
      <c r="X11" s="75"/>
      <c r="Y11" s="77"/>
      <c r="Z11" s="74">
        <f>C11</f>
        <v>0</v>
      </c>
      <c r="AA11" s="75">
        <v>2</v>
      </c>
      <c r="AB11" s="78">
        <f>J11</f>
        <v>0</v>
      </c>
      <c r="AC11" s="76" t="s">
        <v>14</v>
      </c>
    </row>
    <row r="12" spans="2:29" ht="15" thickBot="1" x14ac:dyDescent="0.35">
      <c r="B12" s="97" t="s">
        <v>22</v>
      </c>
      <c r="C12" s="101"/>
      <c r="D12" s="87" t="str">
        <f t="array" ref="D12">INDEX(Table_Name52[Name List],MATCH(B12,Table_Name52[Category],0))</f>
        <v>Horizontal_Push[Exercise]</v>
      </c>
      <c r="E12" s="73" t="e">
        <f t="array" ref="E12">INDEX(Links73[Link],MATCH(C12,Links73[Exercise],0))</f>
        <v>#N/A</v>
      </c>
      <c r="F12" s="104" t="e">
        <f t="shared" si="0"/>
        <v>#N/A</v>
      </c>
      <c r="G12" s="107"/>
      <c r="H12" s="79">
        <f t="shared" si="1"/>
        <v>0</v>
      </c>
      <c r="I12" s="75">
        <v>2</v>
      </c>
      <c r="J12" s="75">
        <f>MROUND(((G12)),2.5)</f>
        <v>0</v>
      </c>
      <c r="K12" s="75" t="s">
        <v>11</v>
      </c>
      <c r="L12" s="75" t="s">
        <v>0</v>
      </c>
      <c r="M12" s="76"/>
      <c r="N12" s="74">
        <f t="shared" si="2"/>
        <v>0</v>
      </c>
      <c r="O12" s="75">
        <f>I12+(M35)</f>
        <v>2</v>
      </c>
      <c r="P12" s="75">
        <f>MROUND((J12*1.05),2.5)</f>
        <v>0</v>
      </c>
      <c r="Q12" s="75" t="s">
        <v>11</v>
      </c>
      <c r="R12" s="75"/>
      <c r="S12" s="77"/>
      <c r="T12" s="57">
        <f t="shared" si="3"/>
        <v>0</v>
      </c>
      <c r="U12" s="75">
        <f>O12+(S35)</f>
        <v>2</v>
      </c>
      <c r="V12" s="75">
        <f>MROUND((J12*1.075),2.5)</f>
        <v>0</v>
      </c>
      <c r="W12" s="75" t="s">
        <v>12</v>
      </c>
      <c r="X12" s="75"/>
      <c r="Y12" s="77"/>
      <c r="Z12" s="74">
        <f>C12</f>
        <v>0</v>
      </c>
      <c r="AA12" s="75">
        <v>2</v>
      </c>
      <c r="AB12" s="78">
        <f>J12</f>
        <v>0</v>
      </c>
      <c r="AC12" s="76" t="s">
        <v>14</v>
      </c>
    </row>
    <row r="13" spans="2:29" ht="15" thickBot="1" x14ac:dyDescent="0.35">
      <c r="B13" s="97" t="s">
        <v>340</v>
      </c>
      <c r="C13" s="101"/>
      <c r="D13" s="87" t="str">
        <f t="array" ref="D13">INDEX(Table_Name52[Name List],MATCH(B13,Table_Name52[Category],0))</f>
        <v>Rear_or_Side_Delts[Exercise]</v>
      </c>
      <c r="E13" s="73" t="e">
        <f t="array" ref="E13">INDEX(Links73[Link],MATCH(C13,Links73[Exercise],0))</f>
        <v>#N/A</v>
      </c>
      <c r="F13" s="104" t="e">
        <f t="shared" si="0"/>
        <v>#N/A</v>
      </c>
      <c r="G13" s="107"/>
      <c r="H13" s="79">
        <f t="shared" si="1"/>
        <v>0</v>
      </c>
      <c r="I13" s="75">
        <v>2</v>
      </c>
      <c r="J13" s="75">
        <f>MROUND(((G13)),2.5)</f>
        <v>0</v>
      </c>
      <c r="K13" s="75" t="s">
        <v>11</v>
      </c>
      <c r="L13" s="75"/>
      <c r="M13" s="76"/>
      <c r="N13" s="79">
        <f t="shared" si="2"/>
        <v>0</v>
      </c>
      <c r="O13" s="75">
        <f>I13+(M28)</f>
        <v>2</v>
      </c>
      <c r="P13" s="75">
        <f>MROUND((J13*1.05),2.5)</f>
        <v>0</v>
      </c>
      <c r="Q13" s="75" t="s">
        <v>11</v>
      </c>
      <c r="R13" s="75"/>
      <c r="S13" s="77"/>
      <c r="T13" s="57">
        <f t="shared" si="3"/>
        <v>0</v>
      </c>
      <c r="U13" s="75">
        <f>O13+(S28)</f>
        <v>2</v>
      </c>
      <c r="V13" s="75">
        <f>MROUND((J13*1.075),2.5)</f>
        <v>0</v>
      </c>
      <c r="W13" s="75" t="s">
        <v>12</v>
      </c>
      <c r="X13" s="75"/>
      <c r="Y13" s="77"/>
      <c r="Z13" s="74">
        <f>C13</f>
        <v>0</v>
      </c>
      <c r="AA13" s="75">
        <v>2</v>
      </c>
      <c r="AB13" s="78">
        <f>J13</f>
        <v>0</v>
      </c>
      <c r="AC13" s="76" t="s">
        <v>14</v>
      </c>
    </row>
    <row r="14" spans="2:29" ht="15" thickBot="1" x14ac:dyDescent="0.35">
      <c r="B14" s="98" t="s">
        <v>18</v>
      </c>
      <c r="C14" s="102"/>
      <c r="D14" s="89" t="str">
        <f t="array" ref="D14">INDEX(Table_Name52[Name List],MATCH(B14,Table_Name52[Category],0))</f>
        <v>Biceps[Exercise]</v>
      </c>
      <c r="E14" s="80" t="e">
        <f t="array" ref="E14">INDEX(Links73[Link],MATCH(C14,Links73[Exercise],0))</f>
        <v>#N/A</v>
      </c>
      <c r="F14" s="105" t="e">
        <f t="shared" si="0"/>
        <v>#N/A</v>
      </c>
      <c r="G14" s="108"/>
      <c r="H14" s="91">
        <f t="shared" si="1"/>
        <v>0</v>
      </c>
      <c r="I14" s="82">
        <v>2</v>
      </c>
      <c r="J14" s="82">
        <f>MROUND(((G14)),2.5)</f>
        <v>0</v>
      </c>
      <c r="K14" s="82" t="s">
        <v>11</v>
      </c>
      <c r="L14" s="82"/>
      <c r="M14" s="63"/>
      <c r="N14" s="81">
        <f t="shared" si="2"/>
        <v>0</v>
      </c>
      <c r="O14" s="82">
        <f>I14+(M27)</f>
        <v>2</v>
      </c>
      <c r="P14" s="82">
        <f>MROUND((J14*1.05),2.5)</f>
        <v>0</v>
      </c>
      <c r="Q14" s="82" t="s">
        <v>11</v>
      </c>
      <c r="R14" s="82"/>
      <c r="S14" s="77"/>
      <c r="T14" s="83">
        <f t="shared" si="3"/>
        <v>0</v>
      </c>
      <c r="U14" s="82">
        <f>O14+(S27)</f>
        <v>2</v>
      </c>
      <c r="V14" s="82">
        <f>MROUND((J14*1.075),2.5)</f>
        <v>0</v>
      </c>
      <c r="W14" s="82" t="s">
        <v>12</v>
      </c>
      <c r="X14" s="82"/>
      <c r="Y14" s="77"/>
      <c r="Z14" s="81">
        <f>C14</f>
        <v>0</v>
      </c>
      <c r="AA14" s="82">
        <v>2</v>
      </c>
      <c r="AB14" s="84">
        <f>J14</f>
        <v>0</v>
      </c>
      <c r="AC14" s="63" t="s">
        <v>14</v>
      </c>
    </row>
    <row r="15" spans="2:29" s="43" customFormat="1" ht="18.600000000000001" thickBot="1" x14ac:dyDescent="0.35">
      <c r="B15" s="86" t="s">
        <v>337</v>
      </c>
      <c r="C15" s="57"/>
      <c r="D15" s="57"/>
      <c r="E15" s="85"/>
      <c r="F15" s="56"/>
      <c r="G15" s="61"/>
      <c r="H15" s="166" t="s">
        <v>1</v>
      </c>
      <c r="I15" s="167"/>
      <c r="J15" s="167"/>
      <c r="K15" s="167"/>
      <c r="L15" s="167"/>
      <c r="M15" s="168"/>
      <c r="N15" s="169" t="s">
        <v>2</v>
      </c>
      <c r="O15" s="170"/>
      <c r="P15" s="170"/>
      <c r="Q15" s="170"/>
      <c r="R15" s="170"/>
      <c r="S15" s="171"/>
      <c r="T15" s="163" t="s">
        <v>3</v>
      </c>
      <c r="U15" s="164"/>
      <c r="V15" s="164"/>
      <c r="W15" s="164"/>
      <c r="X15" s="164"/>
      <c r="Y15" s="165"/>
      <c r="Z15" s="175" t="s">
        <v>357</v>
      </c>
      <c r="AA15" s="176"/>
      <c r="AB15" s="176"/>
      <c r="AC15" s="177"/>
    </row>
    <row r="16" spans="2:29" s="43" customFormat="1" ht="15" thickBot="1" x14ac:dyDescent="0.35">
      <c r="B16" s="37"/>
      <c r="C16" s="57"/>
      <c r="D16" s="57"/>
      <c r="E16" s="85"/>
      <c r="F16" s="56"/>
      <c r="G16" s="57"/>
      <c r="H16" s="64" t="s">
        <v>88</v>
      </c>
      <c r="I16" s="65" t="s">
        <v>6</v>
      </c>
      <c r="J16" s="66" t="s">
        <v>7</v>
      </c>
      <c r="K16" s="67" t="s">
        <v>8</v>
      </c>
      <c r="L16" s="67" t="s">
        <v>9</v>
      </c>
      <c r="M16" s="68" t="s">
        <v>10</v>
      </c>
      <c r="N16" s="69" t="s">
        <v>88</v>
      </c>
      <c r="O16" s="69" t="s">
        <v>6</v>
      </c>
      <c r="P16" s="66" t="s">
        <v>7</v>
      </c>
      <c r="Q16" s="67" t="s">
        <v>8</v>
      </c>
      <c r="R16" s="67" t="s">
        <v>9</v>
      </c>
      <c r="S16" s="68" t="s">
        <v>10</v>
      </c>
      <c r="T16" s="69" t="s">
        <v>88</v>
      </c>
      <c r="U16" s="69" t="s">
        <v>6</v>
      </c>
      <c r="V16" s="66" t="s">
        <v>7</v>
      </c>
      <c r="W16" s="67" t="s">
        <v>8</v>
      </c>
      <c r="X16" s="67" t="s">
        <v>9</v>
      </c>
      <c r="Y16" s="68" t="s">
        <v>10</v>
      </c>
      <c r="Z16" s="69" t="s">
        <v>88</v>
      </c>
      <c r="AA16" s="69" t="s">
        <v>6</v>
      </c>
      <c r="AB16" s="66" t="s">
        <v>7</v>
      </c>
      <c r="AC16" s="70" t="s">
        <v>8</v>
      </c>
    </row>
    <row r="17" spans="2:29" s="43" customFormat="1" ht="15" thickBot="1" x14ac:dyDescent="0.35">
      <c r="B17" s="95" t="s">
        <v>346</v>
      </c>
      <c r="C17" s="99" t="s">
        <v>86</v>
      </c>
      <c r="D17" s="94"/>
      <c r="E17" s="94"/>
      <c r="F17" s="99" t="s">
        <v>358</v>
      </c>
      <c r="G17" s="99" t="s">
        <v>359</v>
      </c>
      <c r="H17" s="67" t="s">
        <v>86</v>
      </c>
      <c r="I17" s="71"/>
      <c r="J17" s="71"/>
      <c r="K17" s="71"/>
      <c r="L17" s="71"/>
      <c r="M17" s="72"/>
      <c r="N17" s="64" t="s">
        <v>86</v>
      </c>
      <c r="O17" s="71"/>
      <c r="P17" s="71"/>
      <c r="Q17" s="71"/>
      <c r="R17" s="71"/>
      <c r="S17" s="72"/>
      <c r="T17" s="64" t="s">
        <v>86</v>
      </c>
      <c r="U17" s="71"/>
      <c r="V17" s="71"/>
      <c r="W17" s="71"/>
      <c r="X17" s="71"/>
      <c r="Y17" s="71"/>
      <c r="Z17" s="64" t="s">
        <v>86</v>
      </c>
      <c r="AA17" s="71"/>
      <c r="AB17" s="71"/>
      <c r="AC17" s="72"/>
    </row>
    <row r="18" spans="2:29" s="43" customFormat="1" ht="15" thickBot="1" x14ac:dyDescent="0.35">
      <c r="B18" s="96" t="s">
        <v>347</v>
      </c>
      <c r="C18" s="100"/>
      <c r="D18" s="92" t="str">
        <f t="array" ref="D18">INDEX(Table_Name52[Name List],MATCH(B18,Table_Name52[Category],0))</f>
        <v>Quads[Exercise]</v>
      </c>
      <c r="E18" s="93" t="e">
        <f t="array" ref="E18">INDEX(Links73[Link],MATCH(C18,Links73[Exercise],0))</f>
        <v>#N/A</v>
      </c>
      <c r="F18" s="103" t="e">
        <f t="shared" ref="F18:F21" si="4">HYPERLINK(E18,"Video")</f>
        <v>#N/A</v>
      </c>
      <c r="G18" s="106"/>
      <c r="H18" s="79">
        <f t="shared" ref="H18:H21" si="5">C18</f>
        <v>0</v>
      </c>
      <c r="I18" s="75">
        <v>3</v>
      </c>
      <c r="J18" s="75">
        <f>MROUND(((G18)),2.5)</f>
        <v>0</v>
      </c>
      <c r="K18" s="75" t="s">
        <v>11</v>
      </c>
      <c r="L18" s="75"/>
      <c r="M18" s="76"/>
      <c r="N18" s="79">
        <f t="shared" ref="N18:N21" si="6">C18</f>
        <v>0</v>
      </c>
      <c r="O18" s="75">
        <f>I18+(M43)</f>
        <v>3</v>
      </c>
      <c r="P18" s="75">
        <f>MROUND((J18*1.05),2.5)</f>
        <v>0</v>
      </c>
      <c r="Q18" s="75" t="s">
        <v>11</v>
      </c>
      <c r="R18" s="75"/>
      <c r="S18" s="77"/>
      <c r="T18" s="57">
        <f t="shared" ref="T18:T21" si="7">C18</f>
        <v>0</v>
      </c>
      <c r="U18" s="75">
        <f>O18+(S43)</f>
        <v>3</v>
      </c>
      <c r="V18" s="75">
        <f>MROUND((J18*1.075),2.5)</f>
        <v>0</v>
      </c>
      <c r="W18" s="75" t="s">
        <v>12</v>
      </c>
      <c r="X18" s="75"/>
      <c r="Y18" s="77"/>
      <c r="Z18" s="74">
        <f>C18</f>
        <v>0</v>
      </c>
      <c r="AA18" s="75">
        <v>2</v>
      </c>
      <c r="AB18" s="78">
        <f>J18</f>
        <v>0</v>
      </c>
      <c r="AC18" s="76" t="s">
        <v>14</v>
      </c>
    </row>
    <row r="19" spans="2:29" s="43" customFormat="1" ht="15" thickBot="1" x14ac:dyDescent="0.35">
      <c r="B19" s="97" t="s">
        <v>348</v>
      </c>
      <c r="C19" s="101"/>
      <c r="D19" s="87" t="str">
        <f t="array" ref="D19">INDEX(Table_Name52[Name List],MATCH(B19,Table_Name52[Category],0))</f>
        <v>Hamstrings_Isolation[Exercise]</v>
      </c>
      <c r="E19" s="73" t="e">
        <f t="array" ref="E19">INDEX(Links73[Link],MATCH(C19,Links73[Exercise],0))</f>
        <v>#N/A</v>
      </c>
      <c r="F19" s="104" t="e">
        <f t="shared" si="4"/>
        <v>#N/A</v>
      </c>
      <c r="G19" s="107"/>
      <c r="H19" s="79">
        <f t="shared" si="5"/>
        <v>0</v>
      </c>
      <c r="I19" s="75">
        <v>3</v>
      </c>
      <c r="J19" s="75">
        <f>MROUND(((G19)),2.5)</f>
        <v>0</v>
      </c>
      <c r="K19" s="75" t="s">
        <v>11</v>
      </c>
      <c r="L19" s="75"/>
      <c r="M19" s="76"/>
      <c r="N19" s="79">
        <f t="shared" si="6"/>
        <v>0</v>
      </c>
      <c r="O19" s="75">
        <f>I19+(M42)</f>
        <v>3</v>
      </c>
      <c r="P19" s="75">
        <f>MROUND((J19*1.05),2.5)</f>
        <v>0</v>
      </c>
      <c r="Q19" s="75" t="s">
        <v>11</v>
      </c>
      <c r="R19" s="75"/>
      <c r="S19" s="77"/>
      <c r="T19" s="57">
        <f t="shared" si="7"/>
        <v>0</v>
      </c>
      <c r="U19" s="75">
        <f>O19+(S42)</f>
        <v>3</v>
      </c>
      <c r="V19" s="75">
        <f>MROUND((J19*1.075),2.5)</f>
        <v>0</v>
      </c>
      <c r="W19" s="75" t="s">
        <v>12</v>
      </c>
      <c r="X19" s="75"/>
      <c r="Y19" s="77"/>
      <c r="Z19" s="74">
        <f>C19</f>
        <v>0</v>
      </c>
      <c r="AA19" s="75">
        <v>2</v>
      </c>
      <c r="AB19" s="78">
        <f>J19</f>
        <v>0</v>
      </c>
      <c r="AC19" s="76" t="s">
        <v>14</v>
      </c>
    </row>
    <row r="20" spans="2:29" s="43" customFormat="1" ht="15" thickBot="1" x14ac:dyDescent="0.35">
      <c r="B20" s="97" t="s">
        <v>19</v>
      </c>
      <c r="C20" s="101"/>
      <c r="D20" s="87" t="str">
        <f t="array" ref="D20">INDEX(Table_Name52[Name List],MATCH(B20,Table_Name52[Category],0))</f>
        <v>Calves[Exercise]</v>
      </c>
      <c r="E20" s="73" t="e">
        <f t="array" ref="E20">INDEX(Links73[Link],MATCH(C20,Links73[Exercise],0))</f>
        <v>#N/A</v>
      </c>
      <c r="F20" s="104" t="e">
        <f t="shared" si="4"/>
        <v>#N/A</v>
      </c>
      <c r="G20" s="107"/>
      <c r="H20" s="79">
        <f t="shared" si="5"/>
        <v>0</v>
      </c>
      <c r="I20" s="75">
        <v>3</v>
      </c>
      <c r="J20" s="75">
        <f>MROUND(((G20)),2.5)</f>
        <v>0</v>
      </c>
      <c r="K20" s="75" t="s">
        <v>11</v>
      </c>
      <c r="L20" s="75"/>
      <c r="M20" s="76"/>
      <c r="N20" s="79">
        <f t="shared" si="6"/>
        <v>0</v>
      </c>
      <c r="O20" s="75">
        <f>I20+(M44)</f>
        <v>3</v>
      </c>
      <c r="P20" s="75">
        <f>MROUND((J20*1.05),2.5)</f>
        <v>0</v>
      </c>
      <c r="Q20" s="75" t="s">
        <v>11</v>
      </c>
      <c r="R20" s="75"/>
      <c r="S20" s="77"/>
      <c r="T20" s="57">
        <f t="shared" si="7"/>
        <v>0</v>
      </c>
      <c r="U20" s="75">
        <f>O20+(S44)</f>
        <v>3</v>
      </c>
      <c r="V20" s="75">
        <f>MROUND((J20*1.075),2.5)</f>
        <v>0</v>
      </c>
      <c r="W20" s="75" t="s">
        <v>12</v>
      </c>
      <c r="X20" s="75"/>
      <c r="Y20" s="77"/>
      <c r="Z20" s="74">
        <f>C20</f>
        <v>0</v>
      </c>
      <c r="AA20" s="75">
        <v>2</v>
      </c>
      <c r="AB20" s="78">
        <f>J20</f>
        <v>0</v>
      </c>
      <c r="AC20" s="76" t="s">
        <v>14</v>
      </c>
    </row>
    <row r="21" spans="2:29" s="43" customFormat="1" ht="15" thickBot="1" x14ac:dyDescent="0.35">
      <c r="B21" s="98" t="s">
        <v>77</v>
      </c>
      <c r="C21" s="102"/>
      <c r="D21" s="87" t="str">
        <f t="array" ref="D21">INDEX(Table_Name52[Name List],MATCH(B21,Table_Name52[Category],0))</f>
        <v>Abs[Exercise]</v>
      </c>
      <c r="E21" s="73" t="e">
        <f t="array" ref="E21">INDEX(Links73[Link],MATCH(C21,Links73[Exercise],0))</f>
        <v>#N/A</v>
      </c>
      <c r="F21" s="105" t="e">
        <f t="shared" si="4"/>
        <v>#N/A</v>
      </c>
      <c r="G21" s="108"/>
      <c r="H21" s="91">
        <f t="shared" si="5"/>
        <v>0</v>
      </c>
      <c r="I21" s="82">
        <v>2</v>
      </c>
      <c r="J21" s="82">
        <f>MROUND(((G21)),2.5)</f>
        <v>0</v>
      </c>
      <c r="K21" s="82" t="s">
        <v>11</v>
      </c>
      <c r="L21" s="82"/>
      <c r="M21" s="63"/>
      <c r="N21" s="81">
        <f t="shared" si="6"/>
        <v>0</v>
      </c>
      <c r="O21" s="82">
        <f>I21+(M45)</f>
        <v>2</v>
      </c>
      <c r="P21" s="82">
        <f>MROUND((J21*1.05),2.5)</f>
        <v>0</v>
      </c>
      <c r="Q21" s="82" t="s">
        <v>11</v>
      </c>
      <c r="R21" s="82"/>
      <c r="S21" s="77"/>
      <c r="T21" s="83">
        <f t="shared" si="7"/>
        <v>0</v>
      </c>
      <c r="U21" s="82">
        <f>O21+(S45)</f>
        <v>2</v>
      </c>
      <c r="V21" s="82">
        <f>MROUND((J21*1.075),2.5)</f>
        <v>0</v>
      </c>
      <c r="W21" s="82" t="s">
        <v>12</v>
      </c>
      <c r="X21" s="82"/>
      <c r="Y21" s="77"/>
      <c r="Z21" s="81">
        <f>C21</f>
        <v>0</v>
      </c>
      <c r="AA21" s="82">
        <v>2</v>
      </c>
      <c r="AB21" s="84">
        <f>J21</f>
        <v>0</v>
      </c>
      <c r="AC21" s="63" t="s">
        <v>14</v>
      </c>
    </row>
    <row r="22" spans="2:29" s="43" customFormat="1" ht="18.600000000000001" thickBot="1" x14ac:dyDescent="0.35">
      <c r="B22" s="86" t="s">
        <v>349</v>
      </c>
      <c r="C22" s="37"/>
      <c r="D22" s="37"/>
      <c r="E22" s="37"/>
      <c r="F22" s="13"/>
      <c r="G22" s="76"/>
      <c r="H22" s="166" t="s">
        <v>1</v>
      </c>
      <c r="I22" s="167"/>
      <c r="J22" s="167"/>
      <c r="K22" s="167"/>
      <c r="L22" s="167"/>
      <c r="M22" s="168"/>
      <c r="N22" s="169" t="s">
        <v>2</v>
      </c>
      <c r="O22" s="170"/>
      <c r="P22" s="170"/>
      <c r="Q22" s="170"/>
      <c r="R22" s="170"/>
      <c r="S22" s="171"/>
      <c r="T22" s="163" t="s">
        <v>3</v>
      </c>
      <c r="U22" s="164"/>
      <c r="V22" s="164"/>
      <c r="W22" s="164"/>
      <c r="X22" s="164"/>
      <c r="Y22" s="165"/>
      <c r="Z22" s="175" t="s">
        <v>357</v>
      </c>
      <c r="AA22" s="176"/>
      <c r="AB22" s="176"/>
      <c r="AC22" s="177"/>
    </row>
    <row r="23" spans="2:29" s="43" customFormat="1" ht="15" thickBot="1" x14ac:dyDescent="0.35">
      <c r="B23" s="88" t="s">
        <v>0</v>
      </c>
      <c r="C23" s="37"/>
      <c r="D23" s="37"/>
      <c r="E23" s="37"/>
      <c r="F23" s="13"/>
      <c r="G23" s="76"/>
      <c r="H23" s="64" t="s">
        <v>88</v>
      </c>
      <c r="I23" s="65" t="s">
        <v>6</v>
      </c>
      <c r="J23" s="66" t="s">
        <v>7</v>
      </c>
      <c r="K23" s="67" t="s">
        <v>8</v>
      </c>
      <c r="L23" s="67" t="s">
        <v>9</v>
      </c>
      <c r="M23" s="68" t="s">
        <v>10</v>
      </c>
      <c r="N23" s="69" t="s">
        <v>88</v>
      </c>
      <c r="O23" s="69" t="s">
        <v>6</v>
      </c>
      <c r="P23" s="66" t="s">
        <v>7</v>
      </c>
      <c r="Q23" s="67" t="s">
        <v>8</v>
      </c>
      <c r="R23" s="67" t="s">
        <v>9</v>
      </c>
      <c r="S23" s="68" t="s">
        <v>10</v>
      </c>
      <c r="T23" s="69" t="s">
        <v>88</v>
      </c>
      <c r="U23" s="69" t="s">
        <v>6</v>
      </c>
      <c r="V23" s="66" t="s">
        <v>7</v>
      </c>
      <c r="W23" s="67" t="s">
        <v>8</v>
      </c>
      <c r="X23" s="67" t="s">
        <v>9</v>
      </c>
      <c r="Y23" s="68" t="s">
        <v>10</v>
      </c>
      <c r="Z23" s="69" t="s">
        <v>88</v>
      </c>
      <c r="AA23" s="69" t="s">
        <v>6</v>
      </c>
      <c r="AB23" s="66" t="s">
        <v>7</v>
      </c>
      <c r="AC23" s="70" t="s">
        <v>8</v>
      </c>
    </row>
    <row r="24" spans="2:29" s="43" customFormat="1" ht="15" thickBot="1" x14ac:dyDescent="0.35">
      <c r="B24" s="95" t="s">
        <v>350</v>
      </c>
      <c r="C24" s="99" t="s">
        <v>103</v>
      </c>
      <c r="D24" s="94"/>
      <c r="E24" s="94"/>
      <c r="F24" s="99" t="s">
        <v>358</v>
      </c>
      <c r="G24" s="99" t="s">
        <v>359</v>
      </c>
      <c r="H24" s="67" t="s">
        <v>103</v>
      </c>
      <c r="I24" s="71"/>
      <c r="J24" s="71"/>
      <c r="K24" s="71"/>
      <c r="L24" s="71"/>
      <c r="M24" s="72"/>
      <c r="N24" s="64" t="s">
        <v>103</v>
      </c>
      <c r="O24" s="71"/>
      <c r="P24" s="71"/>
      <c r="Q24" s="71"/>
      <c r="R24" s="71"/>
      <c r="S24" s="72"/>
      <c r="T24" s="64" t="s">
        <v>103</v>
      </c>
      <c r="U24" s="71"/>
      <c r="V24" s="71"/>
      <c r="W24" s="71"/>
      <c r="X24" s="71"/>
      <c r="Y24" s="71"/>
      <c r="Z24" s="64" t="s">
        <v>103</v>
      </c>
      <c r="AA24" s="71"/>
      <c r="AB24" s="71"/>
      <c r="AC24" s="72"/>
    </row>
    <row r="25" spans="2:29" s="43" customFormat="1" ht="15" thickBot="1" x14ac:dyDescent="0.35">
      <c r="B25" s="96" t="s">
        <v>338</v>
      </c>
      <c r="C25" s="100"/>
      <c r="D25" s="92" t="str">
        <f t="array" ref="D25">INDEX(Table_Name52[Name List],MATCH(B25,Table_Name52[Category],0))</f>
        <v>Horizontal_Back[Exercise]</v>
      </c>
      <c r="E25" s="93" t="e">
        <f t="array" ref="E25">INDEX(Links73[Link],MATCH(C25,Links73[Exercise],0))</f>
        <v>#N/A</v>
      </c>
      <c r="F25" s="103" t="e">
        <f t="shared" ref="F25:F29" si="8">HYPERLINK(E25,"Video")</f>
        <v>#N/A</v>
      </c>
      <c r="G25" s="106"/>
      <c r="H25" s="79">
        <f t="shared" ref="H25:H29" si="9">C25</f>
        <v>0</v>
      </c>
      <c r="I25" s="75">
        <v>2</v>
      </c>
      <c r="J25" s="75">
        <f>MROUND(((G25)),2.5)</f>
        <v>0</v>
      </c>
      <c r="K25" s="75" t="s">
        <v>11</v>
      </c>
      <c r="L25" s="75"/>
      <c r="M25" s="77"/>
      <c r="N25" s="79">
        <f t="shared" ref="N25:N29" si="10">C25</f>
        <v>0</v>
      </c>
      <c r="O25" s="75">
        <f>I25+(M50)</f>
        <v>2</v>
      </c>
      <c r="P25" s="75">
        <f>MROUND((J25*1.05),2.5)</f>
        <v>0</v>
      </c>
      <c r="Q25" s="75" t="s">
        <v>11</v>
      </c>
      <c r="R25" s="75"/>
      <c r="S25" s="77"/>
      <c r="T25" s="57">
        <f t="shared" ref="T25:T29" si="11">C25</f>
        <v>0</v>
      </c>
      <c r="U25" s="75">
        <f>O25+(S50)</f>
        <v>2</v>
      </c>
      <c r="V25" s="75">
        <f>MROUND((J25*1.075),2.5)</f>
        <v>0</v>
      </c>
      <c r="W25" s="75" t="s">
        <v>12</v>
      </c>
      <c r="X25" s="75"/>
      <c r="Y25" s="77"/>
      <c r="Z25" s="74">
        <f>C25</f>
        <v>0</v>
      </c>
      <c r="AA25" s="75">
        <v>2</v>
      </c>
      <c r="AB25" s="78">
        <f>J25</f>
        <v>0</v>
      </c>
      <c r="AC25" s="76" t="s">
        <v>14</v>
      </c>
    </row>
    <row r="26" spans="2:29" s="43" customFormat="1" ht="15" thickBot="1" x14ac:dyDescent="0.35">
      <c r="B26" s="97" t="s">
        <v>339</v>
      </c>
      <c r="C26" s="101"/>
      <c r="D26" s="87" t="str">
        <f t="array" ref="D26">INDEX(Table_Name52[Name List],MATCH(B26,Table_Name52[Category],0))</f>
        <v>Vertical_Back[Exercise]</v>
      </c>
      <c r="E26" s="73" t="e">
        <f t="array" ref="E26">INDEX(Links73[Link],MATCH(C26,Links73[Exercise],0))</f>
        <v>#N/A</v>
      </c>
      <c r="F26" s="104" t="e">
        <f t="shared" si="8"/>
        <v>#N/A</v>
      </c>
      <c r="G26" s="107"/>
      <c r="H26" s="79">
        <f t="shared" si="9"/>
        <v>0</v>
      </c>
      <c r="I26" s="75">
        <v>2</v>
      </c>
      <c r="J26" s="75">
        <f>MROUND(((G26)),2.5)</f>
        <v>0</v>
      </c>
      <c r="K26" s="75" t="s">
        <v>11</v>
      </c>
      <c r="L26" s="75"/>
      <c r="M26" s="77"/>
      <c r="N26" s="79">
        <f t="shared" si="10"/>
        <v>0</v>
      </c>
      <c r="O26" s="75">
        <f>I26+(M49)</f>
        <v>2</v>
      </c>
      <c r="P26" s="75">
        <f>MROUND((J26*1.05),2.5)</f>
        <v>0</v>
      </c>
      <c r="Q26" s="75" t="s">
        <v>11</v>
      </c>
      <c r="R26" s="75"/>
      <c r="S26" s="77"/>
      <c r="T26" s="57">
        <f t="shared" si="11"/>
        <v>0</v>
      </c>
      <c r="U26" s="75">
        <f>O26+(S49)</f>
        <v>2</v>
      </c>
      <c r="V26" s="75">
        <f>MROUND((J26*1.075),2.5)</f>
        <v>0</v>
      </c>
      <c r="W26" s="75" t="s">
        <v>12</v>
      </c>
      <c r="X26" s="75"/>
      <c r="Y26" s="77"/>
      <c r="Z26" s="74">
        <f>C26</f>
        <v>0</v>
      </c>
      <c r="AA26" s="75">
        <v>2</v>
      </c>
      <c r="AB26" s="78">
        <f>J26</f>
        <v>0</v>
      </c>
      <c r="AC26" s="76" t="s">
        <v>14</v>
      </c>
    </row>
    <row r="27" spans="2:29" s="43" customFormat="1" ht="15" thickBot="1" x14ac:dyDescent="0.35">
      <c r="B27" s="97" t="s">
        <v>18</v>
      </c>
      <c r="C27" s="101"/>
      <c r="D27" s="87" t="str">
        <f t="array" ref="D27">INDEX(Table_Name52[Name List],MATCH(B27,Table_Name52[Category],0))</f>
        <v>Biceps[Exercise]</v>
      </c>
      <c r="E27" s="73" t="e">
        <f t="array" ref="E27">INDEX(Links73[Link],MATCH(C27,Links73[Exercise],0))</f>
        <v>#N/A</v>
      </c>
      <c r="F27" s="104" t="e">
        <f t="shared" si="8"/>
        <v>#N/A</v>
      </c>
      <c r="G27" s="107"/>
      <c r="H27" s="79">
        <f t="shared" si="9"/>
        <v>0</v>
      </c>
      <c r="I27" s="75">
        <v>2</v>
      </c>
      <c r="J27" s="75">
        <f>MROUND(((G27)),2.5)</f>
        <v>0</v>
      </c>
      <c r="K27" s="75" t="s">
        <v>11</v>
      </c>
      <c r="L27" s="75" t="s">
        <v>0</v>
      </c>
      <c r="M27" s="77"/>
      <c r="N27" s="74">
        <f t="shared" si="10"/>
        <v>0</v>
      </c>
      <c r="O27" s="75">
        <f>I27+(M36)</f>
        <v>2</v>
      </c>
      <c r="P27" s="75">
        <f>MROUND((J27*1.05),2.5)</f>
        <v>0</v>
      </c>
      <c r="Q27" s="75" t="s">
        <v>11</v>
      </c>
      <c r="R27" s="75"/>
      <c r="S27" s="77"/>
      <c r="T27" s="57">
        <f t="shared" si="11"/>
        <v>0</v>
      </c>
      <c r="U27" s="75">
        <f>O27+(S36)</f>
        <v>2</v>
      </c>
      <c r="V27" s="75">
        <f>MROUND((J27*1.075),2.5)</f>
        <v>0</v>
      </c>
      <c r="W27" s="75" t="s">
        <v>12</v>
      </c>
      <c r="X27" s="75"/>
      <c r="Y27" s="77"/>
      <c r="Z27" s="74">
        <f>C27</f>
        <v>0</v>
      </c>
      <c r="AA27" s="75">
        <v>2</v>
      </c>
      <c r="AB27" s="78">
        <f>J27</f>
        <v>0</v>
      </c>
      <c r="AC27" s="76" t="s">
        <v>14</v>
      </c>
    </row>
    <row r="28" spans="2:29" s="43" customFormat="1" ht="15" thickBot="1" x14ac:dyDescent="0.35">
      <c r="B28" s="97" t="s">
        <v>340</v>
      </c>
      <c r="C28" s="101"/>
      <c r="D28" s="87" t="str">
        <f t="array" ref="D28">INDEX(Table_Name52[Name List],MATCH(B28,Table_Name52[Category],0))</f>
        <v>Rear_or_Side_Delts[Exercise]</v>
      </c>
      <c r="E28" s="73" t="e">
        <f t="array" ref="E28">INDEX(Links73[Link],MATCH(C28,Links73[Exercise],0))</f>
        <v>#N/A</v>
      </c>
      <c r="F28" s="104" t="e">
        <f t="shared" si="8"/>
        <v>#N/A</v>
      </c>
      <c r="G28" s="107"/>
      <c r="H28" s="79">
        <f t="shared" si="9"/>
        <v>0</v>
      </c>
      <c r="I28" s="75">
        <v>2</v>
      </c>
      <c r="J28" s="75">
        <f>MROUND(((G28)),2.5)</f>
        <v>0</v>
      </c>
      <c r="K28" s="75" t="s">
        <v>11</v>
      </c>
      <c r="L28" s="75" t="s">
        <v>0</v>
      </c>
      <c r="M28" s="77"/>
      <c r="N28" s="74">
        <f t="shared" si="10"/>
        <v>0</v>
      </c>
      <c r="O28" s="75">
        <f>I28+(M37)</f>
        <v>2</v>
      </c>
      <c r="P28" s="75">
        <f>MROUND((J28*1.05),2.5)</f>
        <v>0</v>
      </c>
      <c r="Q28" s="75" t="s">
        <v>11</v>
      </c>
      <c r="R28" s="75"/>
      <c r="S28" s="77"/>
      <c r="T28" s="57">
        <f t="shared" si="11"/>
        <v>0</v>
      </c>
      <c r="U28" s="75">
        <f>O28+(S37)</f>
        <v>2</v>
      </c>
      <c r="V28" s="75">
        <f>MROUND((J28*1.075),2.5)</f>
        <v>0</v>
      </c>
      <c r="W28" s="75" t="s">
        <v>12</v>
      </c>
      <c r="X28" s="75"/>
      <c r="Y28" s="77"/>
      <c r="Z28" s="74">
        <f>C28</f>
        <v>0</v>
      </c>
      <c r="AA28" s="75">
        <v>2</v>
      </c>
      <c r="AB28" s="78">
        <f>J28</f>
        <v>0</v>
      </c>
      <c r="AC28" s="76" t="s">
        <v>14</v>
      </c>
    </row>
    <row r="29" spans="2:29" s="43" customFormat="1" ht="15" thickBot="1" x14ac:dyDescent="0.35">
      <c r="B29" s="98" t="s">
        <v>120</v>
      </c>
      <c r="C29" s="102"/>
      <c r="D29" s="89" t="str">
        <f t="array" ref="D29">INDEX(Table_Name52[Name List],MATCH(B29,Table_Name52[Category],0))</f>
        <v>Traps[Exercise]</v>
      </c>
      <c r="E29" s="80" t="e">
        <f t="array" ref="E29">INDEX(Links73[Link],MATCH(C29,Links73[Exercise],0))</f>
        <v>#N/A</v>
      </c>
      <c r="F29" s="105" t="e">
        <f t="shared" si="8"/>
        <v>#N/A</v>
      </c>
      <c r="G29" s="108"/>
      <c r="H29" s="91">
        <f t="shared" si="9"/>
        <v>0</v>
      </c>
      <c r="I29" s="82">
        <v>2</v>
      </c>
      <c r="J29" s="82">
        <f>MROUND(((G29)),2.5)</f>
        <v>0</v>
      </c>
      <c r="K29" s="82" t="s">
        <v>11</v>
      </c>
      <c r="L29" s="82"/>
      <c r="M29" s="77"/>
      <c r="N29" s="81">
        <f t="shared" si="10"/>
        <v>0</v>
      </c>
      <c r="O29" s="82">
        <f>I29+(M51)</f>
        <v>2</v>
      </c>
      <c r="P29" s="82">
        <f>MROUND((J29*1.05),2.5)</f>
        <v>0</v>
      </c>
      <c r="Q29" s="82" t="s">
        <v>11</v>
      </c>
      <c r="R29" s="82"/>
      <c r="S29" s="77"/>
      <c r="T29" s="83">
        <f t="shared" si="11"/>
        <v>0</v>
      </c>
      <c r="U29" s="82">
        <f>O29+(S51)</f>
        <v>2</v>
      </c>
      <c r="V29" s="82">
        <f>MROUND((J29*1.075),2.5)</f>
        <v>0</v>
      </c>
      <c r="W29" s="82" t="s">
        <v>12</v>
      </c>
      <c r="X29" s="82"/>
      <c r="Y29" s="77"/>
      <c r="Z29" s="81">
        <f>C29</f>
        <v>0</v>
      </c>
      <c r="AA29" s="82">
        <v>2</v>
      </c>
      <c r="AB29" s="84">
        <f>J29</f>
        <v>0</v>
      </c>
      <c r="AC29" s="63" t="s">
        <v>14</v>
      </c>
    </row>
    <row r="30" spans="2:29" s="43" customFormat="1" ht="18.600000000000001" thickBot="1" x14ac:dyDescent="0.35">
      <c r="B30" s="86" t="s">
        <v>342</v>
      </c>
      <c r="C30" s="37"/>
      <c r="D30" s="37"/>
      <c r="E30" s="37"/>
      <c r="F30" s="13"/>
      <c r="G30" s="76"/>
      <c r="H30" s="166" t="s">
        <v>1</v>
      </c>
      <c r="I30" s="167"/>
      <c r="J30" s="167"/>
      <c r="K30" s="167"/>
      <c r="L30" s="167"/>
      <c r="M30" s="168"/>
      <c r="N30" s="169" t="s">
        <v>2</v>
      </c>
      <c r="O30" s="170"/>
      <c r="P30" s="170"/>
      <c r="Q30" s="170"/>
      <c r="R30" s="170"/>
      <c r="S30" s="171"/>
      <c r="T30" s="163" t="s">
        <v>3</v>
      </c>
      <c r="U30" s="164"/>
      <c r="V30" s="164"/>
      <c r="W30" s="164"/>
      <c r="X30" s="164"/>
      <c r="Y30" s="165"/>
      <c r="Z30" s="175" t="s">
        <v>357</v>
      </c>
      <c r="AA30" s="176"/>
      <c r="AB30" s="176"/>
      <c r="AC30" s="177"/>
    </row>
    <row r="31" spans="2:29" s="43" customFormat="1" ht="15" thickBot="1" x14ac:dyDescent="0.35">
      <c r="B31" s="37"/>
      <c r="C31" s="37"/>
      <c r="D31" s="37"/>
      <c r="E31" s="37"/>
      <c r="F31" s="13"/>
      <c r="G31" s="76"/>
      <c r="H31" s="90" t="s">
        <v>88</v>
      </c>
      <c r="I31" s="69" t="s">
        <v>6</v>
      </c>
      <c r="J31" s="66" t="s">
        <v>7</v>
      </c>
      <c r="K31" s="67" t="s">
        <v>8</v>
      </c>
      <c r="L31" s="67" t="s">
        <v>9</v>
      </c>
      <c r="M31" s="68" t="s">
        <v>10</v>
      </c>
      <c r="N31" s="69" t="s">
        <v>88</v>
      </c>
      <c r="O31" s="69" t="s">
        <v>6</v>
      </c>
      <c r="P31" s="66" t="s">
        <v>7</v>
      </c>
      <c r="Q31" s="67" t="s">
        <v>8</v>
      </c>
      <c r="R31" s="67" t="s">
        <v>9</v>
      </c>
      <c r="S31" s="68" t="s">
        <v>10</v>
      </c>
      <c r="T31" s="69" t="s">
        <v>88</v>
      </c>
      <c r="U31" s="69" t="s">
        <v>6</v>
      </c>
      <c r="V31" s="66" t="s">
        <v>7</v>
      </c>
      <c r="W31" s="67" t="s">
        <v>8</v>
      </c>
      <c r="X31" s="67" t="s">
        <v>9</v>
      </c>
      <c r="Y31" s="68" t="s">
        <v>10</v>
      </c>
      <c r="Z31" s="69" t="s">
        <v>88</v>
      </c>
      <c r="AA31" s="69" t="s">
        <v>6</v>
      </c>
      <c r="AB31" s="66" t="s">
        <v>7</v>
      </c>
      <c r="AC31" s="70" t="s">
        <v>8</v>
      </c>
    </row>
    <row r="32" spans="2:29" s="43" customFormat="1" ht="15" thickBot="1" x14ac:dyDescent="0.35">
      <c r="B32" s="95" t="s">
        <v>345</v>
      </c>
      <c r="C32" s="99" t="s">
        <v>336</v>
      </c>
      <c r="D32" s="94"/>
      <c r="E32" s="94"/>
      <c r="F32" s="99" t="s">
        <v>358</v>
      </c>
      <c r="G32" s="99" t="s">
        <v>359</v>
      </c>
      <c r="H32" s="67" t="s">
        <v>336</v>
      </c>
      <c r="I32" s="71"/>
      <c r="J32" s="71"/>
      <c r="K32" s="71"/>
      <c r="L32" s="71"/>
      <c r="M32" s="72"/>
      <c r="N32" s="64" t="s">
        <v>336</v>
      </c>
      <c r="O32" s="71"/>
      <c r="P32" s="71"/>
      <c r="Q32" s="71"/>
      <c r="R32" s="71"/>
      <c r="S32" s="72"/>
      <c r="T32" s="64" t="s">
        <v>336</v>
      </c>
      <c r="U32" s="71"/>
      <c r="V32" s="71"/>
      <c r="W32" s="71"/>
      <c r="X32" s="71"/>
      <c r="Y32" s="71"/>
      <c r="Z32" s="64" t="s">
        <v>336</v>
      </c>
      <c r="AA32" s="71"/>
      <c r="AB32" s="71"/>
      <c r="AC32" s="72"/>
    </row>
    <row r="33" spans="2:29" s="43" customFormat="1" ht="15" thickBot="1" x14ac:dyDescent="0.35">
      <c r="B33" s="96" t="s">
        <v>104</v>
      </c>
      <c r="C33" s="100"/>
      <c r="D33" s="92" t="str">
        <f t="array" ref="D33">INDEX(Table_Name52[Name List],MATCH(B33,Table_Name52[Category],0))</f>
        <v>Front_Delts[Exercise]</v>
      </c>
      <c r="E33" s="93" t="e">
        <f t="array" ref="E33">INDEX(Links73[Link],MATCH(C33,Links73[Exercise],0))</f>
        <v>#N/A</v>
      </c>
      <c r="F33" s="103" t="e">
        <f t="shared" ref="F33:F37" si="12">HYPERLINK(E33,"Video")</f>
        <v>#N/A</v>
      </c>
      <c r="G33" s="106"/>
      <c r="H33" s="79">
        <f t="shared" ref="H33" si="13">C33</f>
        <v>0</v>
      </c>
      <c r="I33" s="75">
        <v>2</v>
      </c>
      <c r="J33" s="75">
        <f>MROUND(((G33)),2.5)</f>
        <v>0</v>
      </c>
      <c r="K33" s="75" t="s">
        <v>11</v>
      </c>
      <c r="L33" s="75"/>
      <c r="M33" s="77"/>
      <c r="N33" s="74">
        <f t="shared" ref="N33" si="14">C33</f>
        <v>0</v>
      </c>
      <c r="O33" s="75">
        <f>I33+(S11)</f>
        <v>2</v>
      </c>
      <c r="P33" s="75">
        <f>MROUND((J33*1.05),2.5)</f>
        <v>0</v>
      </c>
      <c r="Q33" s="75" t="s">
        <v>11</v>
      </c>
      <c r="R33" s="75"/>
      <c r="S33" s="77"/>
      <c r="T33" s="57">
        <f t="shared" ref="T33" si="15">C33</f>
        <v>0</v>
      </c>
      <c r="U33" s="75">
        <f>O33+(Y11)</f>
        <v>2</v>
      </c>
      <c r="V33" s="75">
        <f>MROUND((J33*1.075),2.5)</f>
        <v>0</v>
      </c>
      <c r="W33" s="75" t="s">
        <v>12</v>
      </c>
      <c r="X33" s="75"/>
      <c r="Y33" s="77"/>
      <c r="Z33" s="74">
        <f t="shared" ref="Z33" si="16">C33</f>
        <v>0</v>
      </c>
      <c r="AA33" s="75">
        <v>2</v>
      </c>
      <c r="AB33" s="78">
        <f>MROUND((J33*0.5),2.5)</f>
        <v>0</v>
      </c>
      <c r="AC33" s="76" t="s">
        <v>14</v>
      </c>
    </row>
    <row r="34" spans="2:29" s="43" customFormat="1" ht="15" thickBot="1" x14ac:dyDescent="0.35">
      <c r="B34" s="97" t="s">
        <v>17</v>
      </c>
      <c r="C34" s="101"/>
      <c r="D34" s="87" t="str">
        <f t="array" ref="D34">INDEX(Table_Name52[Name List],MATCH(B34,Table_Name52[Category],0))</f>
        <v>Triceps[Exercise]</v>
      </c>
      <c r="E34" s="73" t="e">
        <f t="array" ref="E34">INDEX(Links73[Link],MATCH(C34,Links73[Exercise],0))</f>
        <v>#N/A</v>
      </c>
      <c r="F34" s="104" t="e">
        <f t="shared" si="12"/>
        <v>#N/A</v>
      </c>
      <c r="G34" s="107"/>
      <c r="H34" s="79">
        <f>C34</f>
        <v>0</v>
      </c>
      <c r="I34" s="75">
        <v>2</v>
      </c>
      <c r="J34" s="75">
        <f>MROUND(((G34)),2.5)</f>
        <v>0</v>
      </c>
      <c r="K34" s="75" t="s">
        <v>11</v>
      </c>
      <c r="L34" s="75"/>
      <c r="M34" s="77"/>
      <c r="N34" s="79">
        <f>C34</f>
        <v>0</v>
      </c>
      <c r="O34" s="75">
        <f>I34+(S11)</f>
        <v>2</v>
      </c>
      <c r="P34" s="75">
        <f>MROUND((J34*1.05),2.5)</f>
        <v>0</v>
      </c>
      <c r="Q34" s="75" t="s">
        <v>11</v>
      </c>
      <c r="R34" s="75"/>
      <c r="S34" s="77"/>
      <c r="T34" s="57">
        <f>C34</f>
        <v>0</v>
      </c>
      <c r="U34" s="75">
        <f>O34+(Y11)</f>
        <v>2</v>
      </c>
      <c r="V34" s="75">
        <f>MROUND((J34*1.075),2.5)</f>
        <v>0</v>
      </c>
      <c r="W34" s="75" t="s">
        <v>12</v>
      </c>
      <c r="X34" s="75"/>
      <c r="Y34" s="77"/>
      <c r="Z34" s="74">
        <f>C34</f>
        <v>0</v>
      </c>
      <c r="AA34" s="75">
        <v>2</v>
      </c>
      <c r="AB34" s="78">
        <f>MROUND((J34*0.5),2.5)</f>
        <v>0</v>
      </c>
      <c r="AC34" s="76" t="s">
        <v>14</v>
      </c>
    </row>
    <row r="35" spans="2:29" s="43" customFormat="1" ht="15" thickBot="1" x14ac:dyDescent="0.35">
      <c r="B35" s="97" t="s">
        <v>22</v>
      </c>
      <c r="C35" s="101"/>
      <c r="D35" s="87" t="str">
        <f t="array" ref="D35">INDEX(Table_Name52[Name List],MATCH(B35,Table_Name52[Category],0))</f>
        <v>Horizontal_Push[Exercise]</v>
      </c>
      <c r="E35" s="73" t="e">
        <f t="array" ref="E35">INDEX(Links73[Link],MATCH(C35,Links73[Exercise],0))</f>
        <v>#N/A</v>
      </c>
      <c r="F35" s="104" t="e">
        <f t="shared" si="12"/>
        <v>#N/A</v>
      </c>
      <c r="G35" s="107"/>
      <c r="H35" s="79">
        <f t="shared" ref="H35:H37" si="17">C35</f>
        <v>0</v>
      </c>
      <c r="I35" s="75">
        <v>2</v>
      </c>
      <c r="J35" s="75">
        <f>MROUND(((G35)),2.5)</f>
        <v>0</v>
      </c>
      <c r="K35" s="75" t="s">
        <v>11</v>
      </c>
      <c r="L35" s="75" t="s">
        <v>0</v>
      </c>
      <c r="M35" s="77"/>
      <c r="N35" s="74">
        <f t="shared" ref="N35:N37" si="18">C35</f>
        <v>0</v>
      </c>
      <c r="O35" s="75">
        <f>I35+(S12)</f>
        <v>2</v>
      </c>
      <c r="P35" s="75">
        <f>MROUND((J35*1.05),2.5)</f>
        <v>0</v>
      </c>
      <c r="Q35" s="75" t="s">
        <v>11</v>
      </c>
      <c r="R35" s="75"/>
      <c r="S35" s="77"/>
      <c r="T35" s="57">
        <f t="shared" ref="T35:T37" si="19">C35</f>
        <v>0</v>
      </c>
      <c r="U35" s="75">
        <f>O35+(Y12)</f>
        <v>2</v>
      </c>
      <c r="V35" s="75">
        <f>MROUND((J35*1.075),2.5)</f>
        <v>0</v>
      </c>
      <c r="W35" s="75" t="s">
        <v>12</v>
      </c>
      <c r="X35" s="75"/>
      <c r="Y35" s="77"/>
      <c r="Z35" s="74">
        <f t="shared" ref="Z35:Z37" si="20">C35</f>
        <v>0</v>
      </c>
      <c r="AA35" s="75">
        <v>2</v>
      </c>
      <c r="AB35" s="78">
        <f>MROUND((J35*0.5),2.5)</f>
        <v>0</v>
      </c>
      <c r="AC35" s="76" t="s">
        <v>14</v>
      </c>
    </row>
    <row r="36" spans="2:29" s="43" customFormat="1" ht="15" thickBot="1" x14ac:dyDescent="0.35">
      <c r="B36" s="97" t="s">
        <v>18</v>
      </c>
      <c r="C36" s="101"/>
      <c r="D36" s="87" t="str">
        <f t="array" ref="D36">INDEX(Table_Name52[Name List],MATCH(B36,Table_Name52[Category],0))</f>
        <v>Biceps[Exercise]</v>
      </c>
      <c r="E36" s="73" t="e">
        <f t="array" ref="E36">INDEX(Links73[Link],MATCH(C36,Links73[Exercise],0))</f>
        <v>#N/A</v>
      </c>
      <c r="F36" s="104" t="e">
        <f t="shared" si="12"/>
        <v>#N/A</v>
      </c>
      <c r="G36" s="107"/>
      <c r="H36" s="79">
        <f t="shared" si="17"/>
        <v>0</v>
      </c>
      <c r="I36" s="75">
        <v>1</v>
      </c>
      <c r="J36" s="75">
        <f>MROUND(((G36)),2.5)</f>
        <v>0</v>
      </c>
      <c r="K36" s="75" t="s">
        <v>11</v>
      </c>
      <c r="L36" s="75"/>
      <c r="M36" s="77"/>
      <c r="N36" s="79">
        <f t="shared" si="18"/>
        <v>0</v>
      </c>
      <c r="O36" s="75">
        <f>I36+(M53)</f>
        <v>1</v>
      </c>
      <c r="P36" s="75">
        <f>MROUND((J36*1.05),2.5)</f>
        <v>0</v>
      </c>
      <c r="Q36" s="75" t="s">
        <v>11</v>
      </c>
      <c r="R36" s="75"/>
      <c r="S36" s="77"/>
      <c r="T36" s="57">
        <f t="shared" si="19"/>
        <v>0</v>
      </c>
      <c r="U36" s="75">
        <f>O36+(S53)</f>
        <v>1</v>
      </c>
      <c r="V36" s="75">
        <f>MROUND((J36*1.075),2.5)</f>
        <v>0</v>
      </c>
      <c r="W36" s="75" t="s">
        <v>12</v>
      </c>
      <c r="X36" s="75"/>
      <c r="Y36" s="77"/>
      <c r="Z36" s="74">
        <f t="shared" si="20"/>
        <v>0</v>
      </c>
      <c r="AA36" s="75">
        <v>2</v>
      </c>
      <c r="AB36" s="78">
        <f>MROUND((J36*0.5),2.5)</f>
        <v>0</v>
      </c>
      <c r="AC36" s="76" t="s">
        <v>14</v>
      </c>
    </row>
    <row r="37" spans="2:29" s="43" customFormat="1" ht="15" thickBot="1" x14ac:dyDescent="0.35">
      <c r="B37" s="98" t="s">
        <v>340</v>
      </c>
      <c r="C37" s="102"/>
      <c r="D37" s="87" t="str">
        <f t="array" ref="D37">INDEX(Table_Name52[Name List],MATCH(B37,Table_Name52[Category],0))</f>
        <v>Rear_or_Side_Delts[Exercise]</v>
      </c>
      <c r="E37" s="73" t="e">
        <f t="array" ref="E37">INDEX(Links73[Link],MATCH(C37,Links73[Exercise],0))</f>
        <v>#N/A</v>
      </c>
      <c r="F37" s="105" t="e">
        <f t="shared" si="12"/>
        <v>#N/A</v>
      </c>
      <c r="G37" s="108"/>
      <c r="H37" s="91">
        <f t="shared" si="17"/>
        <v>0</v>
      </c>
      <c r="I37" s="82">
        <v>1</v>
      </c>
      <c r="J37" s="82">
        <f>MROUND(((G37)),2.5)</f>
        <v>0</v>
      </c>
      <c r="K37" s="82" t="s">
        <v>11</v>
      </c>
      <c r="L37" s="82"/>
      <c r="M37" s="77"/>
      <c r="N37" s="81">
        <f t="shared" si="18"/>
        <v>0</v>
      </c>
      <c r="O37" s="82">
        <f>I37+(M52)</f>
        <v>1</v>
      </c>
      <c r="P37" s="82">
        <f>MROUND((J37*1.05),2.5)</f>
        <v>0</v>
      </c>
      <c r="Q37" s="82" t="s">
        <v>11</v>
      </c>
      <c r="R37" s="82"/>
      <c r="S37" s="77"/>
      <c r="T37" s="83">
        <f t="shared" si="19"/>
        <v>0</v>
      </c>
      <c r="U37" s="82">
        <f>O37+(S52)</f>
        <v>1</v>
      </c>
      <c r="V37" s="82">
        <f>MROUND((J37*1.075),2.5)</f>
        <v>0</v>
      </c>
      <c r="W37" s="82" t="s">
        <v>12</v>
      </c>
      <c r="X37" s="82"/>
      <c r="Y37" s="77"/>
      <c r="Z37" s="81">
        <f t="shared" si="20"/>
        <v>0</v>
      </c>
      <c r="AA37" s="82">
        <v>2</v>
      </c>
      <c r="AB37" s="78">
        <f>MROUND((J37*0.5),2.5)</f>
        <v>0</v>
      </c>
      <c r="AC37" s="63" t="s">
        <v>14</v>
      </c>
    </row>
    <row r="38" spans="2:29" s="43" customFormat="1" ht="18.600000000000001" thickBot="1" x14ac:dyDescent="0.35">
      <c r="B38" s="86" t="s">
        <v>343</v>
      </c>
      <c r="C38" s="37"/>
      <c r="D38" s="37"/>
      <c r="E38" s="37"/>
      <c r="F38" s="13"/>
      <c r="G38" s="76"/>
      <c r="H38" s="166" t="s">
        <v>1</v>
      </c>
      <c r="I38" s="167"/>
      <c r="J38" s="167"/>
      <c r="K38" s="167"/>
      <c r="L38" s="167"/>
      <c r="M38" s="168"/>
      <c r="N38" s="169" t="s">
        <v>2</v>
      </c>
      <c r="O38" s="170"/>
      <c r="P38" s="170"/>
      <c r="Q38" s="170"/>
      <c r="R38" s="170"/>
      <c r="S38" s="171"/>
      <c r="T38" s="163" t="s">
        <v>3</v>
      </c>
      <c r="U38" s="164"/>
      <c r="V38" s="164"/>
      <c r="W38" s="164"/>
      <c r="X38" s="164"/>
      <c r="Y38" s="165"/>
      <c r="Z38" s="175" t="s">
        <v>357</v>
      </c>
      <c r="AA38" s="176"/>
      <c r="AB38" s="176"/>
      <c r="AC38" s="177"/>
    </row>
    <row r="39" spans="2:29" s="43" customFormat="1" ht="15" thickBot="1" x14ac:dyDescent="0.35">
      <c r="B39" s="37"/>
      <c r="C39" s="37"/>
      <c r="D39" s="37"/>
      <c r="E39" s="37"/>
      <c r="F39" s="13"/>
      <c r="G39" s="76"/>
      <c r="H39" s="64" t="s">
        <v>88</v>
      </c>
      <c r="I39" s="65" t="s">
        <v>6</v>
      </c>
      <c r="J39" s="66" t="s">
        <v>7</v>
      </c>
      <c r="K39" s="67" t="s">
        <v>8</v>
      </c>
      <c r="L39" s="67" t="s">
        <v>9</v>
      </c>
      <c r="M39" s="68" t="s">
        <v>10</v>
      </c>
      <c r="N39" s="69" t="s">
        <v>88</v>
      </c>
      <c r="O39" s="69" t="s">
        <v>6</v>
      </c>
      <c r="P39" s="66" t="s">
        <v>7</v>
      </c>
      <c r="Q39" s="67" t="s">
        <v>8</v>
      </c>
      <c r="R39" s="67" t="s">
        <v>9</v>
      </c>
      <c r="S39" s="68" t="s">
        <v>10</v>
      </c>
      <c r="T39" s="69" t="s">
        <v>88</v>
      </c>
      <c r="U39" s="69" t="s">
        <v>6</v>
      </c>
      <c r="V39" s="66" t="s">
        <v>7</v>
      </c>
      <c r="W39" s="67" t="s">
        <v>8</v>
      </c>
      <c r="X39" s="67" t="s">
        <v>9</v>
      </c>
      <c r="Y39" s="68" t="s">
        <v>10</v>
      </c>
      <c r="Z39" s="69" t="s">
        <v>88</v>
      </c>
      <c r="AA39" s="69" t="s">
        <v>6</v>
      </c>
      <c r="AB39" s="66" t="s">
        <v>7</v>
      </c>
      <c r="AC39" s="70" t="s">
        <v>8</v>
      </c>
    </row>
    <row r="40" spans="2:29" s="43" customFormat="1" ht="15" thickBot="1" x14ac:dyDescent="0.35">
      <c r="B40" s="95" t="s">
        <v>346</v>
      </c>
      <c r="C40" s="99" t="s">
        <v>341</v>
      </c>
      <c r="D40" s="94"/>
      <c r="E40" s="94"/>
      <c r="F40" s="99" t="s">
        <v>358</v>
      </c>
      <c r="G40" s="99" t="s">
        <v>359</v>
      </c>
      <c r="H40" s="67" t="s">
        <v>341</v>
      </c>
      <c r="I40" s="71"/>
      <c r="J40" s="71"/>
      <c r="K40" s="71"/>
      <c r="L40" s="71"/>
      <c r="M40" s="72"/>
      <c r="N40" s="64" t="s">
        <v>341</v>
      </c>
      <c r="O40" s="71"/>
      <c r="P40" s="71"/>
      <c r="Q40" s="71"/>
      <c r="R40" s="71"/>
      <c r="S40" s="72"/>
      <c r="T40" s="64" t="s">
        <v>341</v>
      </c>
      <c r="U40" s="71"/>
      <c r="V40" s="71"/>
      <c r="W40" s="71"/>
      <c r="X40" s="71"/>
      <c r="Y40" s="71"/>
      <c r="Z40" s="64" t="s">
        <v>341</v>
      </c>
      <c r="AA40" s="71"/>
      <c r="AB40" s="71"/>
      <c r="AC40" s="72"/>
    </row>
    <row r="41" spans="2:29" s="43" customFormat="1" ht="15" thickBot="1" x14ac:dyDescent="0.35">
      <c r="B41" s="96" t="s">
        <v>354</v>
      </c>
      <c r="C41" s="100"/>
      <c r="D41" s="92" t="str">
        <f t="array" ref="D41">INDEX(Table_Name52[Name List],MATCH(B41,Table_Name52[Category],0))</f>
        <v>Glutes[Exercise]</v>
      </c>
      <c r="E41" s="93" t="e">
        <f t="array" ref="E41">INDEX(Links73[Link],MATCH(C41,Links73[Exercise],0))</f>
        <v>#N/A</v>
      </c>
      <c r="F41" s="103" t="e">
        <f t="shared" ref="F41:F45" si="21">HYPERLINK(E41,"Video")</f>
        <v>#N/A</v>
      </c>
      <c r="G41" s="106"/>
      <c r="H41" s="79">
        <f t="shared" ref="H41:H45" si="22">C41</f>
        <v>0</v>
      </c>
      <c r="I41" s="75">
        <v>3</v>
      </c>
      <c r="J41" s="75">
        <f>MROUND(((G41)),2.5)</f>
        <v>0</v>
      </c>
      <c r="K41" s="75" t="s">
        <v>11</v>
      </c>
      <c r="L41" s="75"/>
      <c r="M41" s="77"/>
      <c r="N41" s="79">
        <f t="shared" ref="N41:N45" si="23">C41</f>
        <v>0</v>
      </c>
      <c r="O41" s="75">
        <f>I41+(S18)</f>
        <v>3</v>
      </c>
      <c r="P41" s="75">
        <f>MROUND((J41*1.05),2.5)</f>
        <v>0</v>
      </c>
      <c r="Q41" s="75" t="s">
        <v>11</v>
      </c>
      <c r="R41" s="75"/>
      <c r="S41" s="77"/>
      <c r="T41" s="57">
        <f t="shared" ref="T41:T45" si="24">C41</f>
        <v>0</v>
      </c>
      <c r="U41" s="75">
        <f>O41+(Y18)</f>
        <v>3</v>
      </c>
      <c r="V41" s="75">
        <f>MROUND((J41*1.075),2.5)</f>
        <v>0</v>
      </c>
      <c r="W41" s="75" t="s">
        <v>12</v>
      </c>
      <c r="X41" s="75"/>
      <c r="Y41" s="77"/>
      <c r="Z41" s="74">
        <f>C41</f>
        <v>0</v>
      </c>
      <c r="AA41" s="75">
        <v>2</v>
      </c>
      <c r="AB41" s="78">
        <f>MROUND((J41*0.5),2.5)</f>
        <v>0</v>
      </c>
      <c r="AC41" s="76" t="s">
        <v>14</v>
      </c>
    </row>
    <row r="42" spans="2:29" s="43" customFormat="1" ht="15" thickBot="1" x14ac:dyDescent="0.35">
      <c r="B42" s="97" t="s">
        <v>351</v>
      </c>
      <c r="C42" s="101"/>
      <c r="D42" s="87" t="str">
        <f t="array" ref="D42">INDEX(Table_Name52[Name List],MATCH(B42,Table_Name52[Category],0))</f>
        <v>Hamstrings_Hip_Hinge[Exercise]</v>
      </c>
      <c r="E42" s="73" t="e">
        <f t="array" ref="E42">INDEX(Links73[Link],MATCH(C42,Links73[Exercise],0))</f>
        <v>#N/A</v>
      </c>
      <c r="F42" s="104" t="e">
        <f t="shared" si="21"/>
        <v>#N/A</v>
      </c>
      <c r="G42" s="107"/>
      <c r="H42" s="79">
        <f t="shared" si="22"/>
        <v>0</v>
      </c>
      <c r="I42" s="75">
        <v>3</v>
      </c>
      <c r="J42" s="75">
        <f>MROUND(((G42)),2.5)</f>
        <v>0</v>
      </c>
      <c r="K42" s="75" t="s">
        <v>11</v>
      </c>
      <c r="L42" s="75"/>
      <c r="M42" s="77"/>
      <c r="N42" s="79">
        <f t="shared" si="23"/>
        <v>0</v>
      </c>
      <c r="O42" s="75">
        <f>I42+(S19)</f>
        <v>3</v>
      </c>
      <c r="P42" s="75">
        <f>MROUND((J42*1.05),2.5)</f>
        <v>0</v>
      </c>
      <c r="Q42" s="75" t="s">
        <v>11</v>
      </c>
      <c r="R42" s="75"/>
      <c r="S42" s="77"/>
      <c r="T42" s="57">
        <f t="shared" si="24"/>
        <v>0</v>
      </c>
      <c r="U42" s="75">
        <f>O42+(Y19)</f>
        <v>3</v>
      </c>
      <c r="V42" s="75">
        <f>MROUND((J42*1.075),2.5)</f>
        <v>0</v>
      </c>
      <c r="W42" s="75" t="s">
        <v>12</v>
      </c>
      <c r="X42" s="75"/>
      <c r="Y42" s="77"/>
      <c r="Z42" s="74">
        <f>C42</f>
        <v>0</v>
      </c>
      <c r="AA42" s="75">
        <v>2</v>
      </c>
      <c r="AB42" s="78">
        <f>MROUND((J42*0.5),2.5)</f>
        <v>0</v>
      </c>
      <c r="AC42" s="76" t="s">
        <v>14</v>
      </c>
    </row>
    <row r="43" spans="2:29" s="43" customFormat="1" ht="15" thickBot="1" x14ac:dyDescent="0.35">
      <c r="B43" s="97" t="s">
        <v>347</v>
      </c>
      <c r="C43" s="101"/>
      <c r="D43" s="87" t="str">
        <f t="array" ref="D43">INDEX(Table_Name52[Name List],MATCH(B43,Table_Name52[Category],0))</f>
        <v>Quads[Exercise]</v>
      </c>
      <c r="E43" s="73" t="e">
        <f t="array" ref="E43">INDEX(Links73[Link],MATCH(C43,Links73[Exercise],0))</f>
        <v>#N/A</v>
      </c>
      <c r="F43" s="104" t="e">
        <f t="shared" si="21"/>
        <v>#N/A</v>
      </c>
      <c r="G43" s="107"/>
      <c r="H43" s="79">
        <f t="shared" si="22"/>
        <v>0</v>
      </c>
      <c r="I43" s="75">
        <v>3</v>
      </c>
      <c r="J43" s="75">
        <f>MROUND(((G43)),2.5)</f>
        <v>0</v>
      </c>
      <c r="K43" s="75" t="s">
        <v>11</v>
      </c>
      <c r="L43" s="75"/>
      <c r="M43" s="77"/>
      <c r="N43" s="79">
        <f t="shared" si="23"/>
        <v>0</v>
      </c>
      <c r="O43" s="75">
        <f>I43+(S18)</f>
        <v>3</v>
      </c>
      <c r="P43" s="75">
        <f>MROUND((J43*1.05),2.5)</f>
        <v>0</v>
      </c>
      <c r="Q43" s="75" t="s">
        <v>11</v>
      </c>
      <c r="R43" s="75"/>
      <c r="S43" s="77"/>
      <c r="T43" s="57">
        <f t="shared" si="24"/>
        <v>0</v>
      </c>
      <c r="U43" s="75">
        <f>O43+(Y18)</f>
        <v>3</v>
      </c>
      <c r="V43" s="75">
        <f>MROUND((J43*1.075),2.5)</f>
        <v>0</v>
      </c>
      <c r="W43" s="75" t="s">
        <v>12</v>
      </c>
      <c r="X43" s="75"/>
      <c r="Y43" s="77"/>
      <c r="Z43" s="74">
        <f>C43</f>
        <v>0</v>
      </c>
      <c r="AA43" s="75">
        <v>2</v>
      </c>
      <c r="AB43" s="78">
        <f>MROUND((J43*0.5),2.5)</f>
        <v>0</v>
      </c>
      <c r="AC43" s="76" t="s">
        <v>14</v>
      </c>
    </row>
    <row r="44" spans="2:29" s="43" customFormat="1" ht="15" thickBot="1" x14ac:dyDescent="0.35">
      <c r="B44" s="97" t="s">
        <v>19</v>
      </c>
      <c r="C44" s="101"/>
      <c r="D44" s="87" t="str">
        <f t="array" ref="D44">INDEX(Table_Name52[Name List],MATCH(B44,Table_Name52[Category],0))</f>
        <v>Calves[Exercise]</v>
      </c>
      <c r="E44" s="73" t="e">
        <f t="array" ref="E44">INDEX(Links73[Link],MATCH(C44,Links73[Exercise],0))</f>
        <v>#N/A</v>
      </c>
      <c r="F44" s="104" t="e">
        <f t="shared" si="21"/>
        <v>#N/A</v>
      </c>
      <c r="G44" s="107"/>
      <c r="H44" s="79">
        <f t="shared" si="22"/>
        <v>0</v>
      </c>
      <c r="I44" s="75">
        <v>3</v>
      </c>
      <c r="J44" s="75">
        <f>MROUND(((G44)),2.5)</f>
        <v>0</v>
      </c>
      <c r="K44" s="75" t="s">
        <v>11</v>
      </c>
      <c r="L44" s="75"/>
      <c r="M44" s="77"/>
      <c r="N44" s="79">
        <f t="shared" si="23"/>
        <v>0</v>
      </c>
      <c r="O44" s="75">
        <f>I44+(S20)</f>
        <v>3</v>
      </c>
      <c r="P44" s="75">
        <f>MROUND((J44*1.05),2.5)</f>
        <v>0</v>
      </c>
      <c r="Q44" s="75" t="s">
        <v>11</v>
      </c>
      <c r="R44" s="75"/>
      <c r="S44" s="77"/>
      <c r="T44" s="57">
        <f t="shared" si="24"/>
        <v>0</v>
      </c>
      <c r="U44" s="75">
        <f>O44+(Y20)</f>
        <v>3</v>
      </c>
      <c r="V44" s="75">
        <f>MROUND((J44*1.075),2.5)</f>
        <v>0</v>
      </c>
      <c r="W44" s="75" t="s">
        <v>12</v>
      </c>
      <c r="X44" s="75"/>
      <c r="Y44" s="77"/>
      <c r="Z44" s="74">
        <f>C44</f>
        <v>0</v>
      </c>
      <c r="AA44" s="75">
        <v>2</v>
      </c>
      <c r="AB44" s="78">
        <f>MROUND((J44*0.5),2.5)</f>
        <v>0</v>
      </c>
      <c r="AC44" s="76" t="s">
        <v>14</v>
      </c>
    </row>
    <row r="45" spans="2:29" s="43" customFormat="1" ht="15" thickBot="1" x14ac:dyDescent="0.35">
      <c r="B45" s="98" t="s">
        <v>77</v>
      </c>
      <c r="C45" s="102"/>
      <c r="D45" s="87" t="str">
        <f t="array" ref="D45">INDEX(Table_Name52[Name List],MATCH(B45,Table_Name52[Category],0))</f>
        <v>Abs[Exercise]</v>
      </c>
      <c r="E45" s="73" t="e">
        <f t="array" ref="E45">INDEX(Links73[Link],MATCH(C45,Links73[Exercise],0))</f>
        <v>#N/A</v>
      </c>
      <c r="F45" s="105" t="e">
        <f t="shared" si="21"/>
        <v>#N/A</v>
      </c>
      <c r="G45" s="108"/>
      <c r="H45" s="91">
        <f t="shared" si="22"/>
        <v>0</v>
      </c>
      <c r="I45" s="82">
        <v>2</v>
      </c>
      <c r="J45" s="82">
        <f>MROUND(((G45)),2.5)</f>
        <v>0</v>
      </c>
      <c r="K45" s="82" t="s">
        <v>11</v>
      </c>
      <c r="L45" s="82"/>
      <c r="M45" s="77"/>
      <c r="N45" s="81">
        <f t="shared" si="23"/>
        <v>0</v>
      </c>
      <c r="O45" s="82">
        <f>I45+(S21)</f>
        <v>2</v>
      </c>
      <c r="P45" s="82">
        <f>MROUND((J45*1.05),2.5)</f>
        <v>0</v>
      </c>
      <c r="Q45" s="82" t="s">
        <v>11</v>
      </c>
      <c r="R45" s="82"/>
      <c r="S45" s="77"/>
      <c r="T45" s="83">
        <f t="shared" si="24"/>
        <v>0</v>
      </c>
      <c r="U45" s="82">
        <f>O45+(Y21)</f>
        <v>2</v>
      </c>
      <c r="V45" s="82">
        <f>MROUND((J45*1.075),2.5)</f>
        <v>0</v>
      </c>
      <c r="W45" s="82" t="s">
        <v>12</v>
      </c>
      <c r="X45" s="82"/>
      <c r="Y45" s="77"/>
      <c r="Z45" s="81">
        <f>C45</f>
        <v>0</v>
      </c>
      <c r="AA45" s="82">
        <v>2</v>
      </c>
      <c r="AB45" s="84">
        <f>MROUND((J45*0.5),2.5)</f>
        <v>0</v>
      </c>
      <c r="AC45" s="63" t="s">
        <v>14</v>
      </c>
    </row>
    <row r="46" spans="2:29" s="43" customFormat="1" ht="18.600000000000001" thickBot="1" x14ac:dyDescent="0.35">
      <c r="B46" s="86" t="s">
        <v>352</v>
      </c>
      <c r="C46" s="37"/>
      <c r="D46" s="37"/>
      <c r="E46" s="37"/>
      <c r="F46" s="13"/>
      <c r="G46" s="76"/>
      <c r="H46" s="166" t="s">
        <v>1</v>
      </c>
      <c r="I46" s="167"/>
      <c r="J46" s="167"/>
      <c r="K46" s="167"/>
      <c r="L46" s="167"/>
      <c r="M46" s="168"/>
      <c r="N46" s="169" t="s">
        <v>2</v>
      </c>
      <c r="O46" s="170"/>
      <c r="P46" s="170"/>
      <c r="Q46" s="170"/>
      <c r="R46" s="170"/>
      <c r="S46" s="171"/>
      <c r="T46" s="163" t="s">
        <v>3</v>
      </c>
      <c r="U46" s="164"/>
      <c r="V46" s="164"/>
      <c r="W46" s="164"/>
      <c r="X46" s="164"/>
      <c r="Y46" s="165"/>
      <c r="Z46" s="175" t="s">
        <v>357</v>
      </c>
      <c r="AA46" s="176"/>
      <c r="AB46" s="176"/>
      <c r="AC46" s="177"/>
    </row>
    <row r="47" spans="2:29" s="43" customFormat="1" ht="15" thickBot="1" x14ac:dyDescent="0.35">
      <c r="B47" s="88" t="s">
        <v>0</v>
      </c>
      <c r="C47" s="37"/>
      <c r="D47" s="37"/>
      <c r="E47" s="37"/>
      <c r="F47" s="13"/>
      <c r="G47" s="76"/>
      <c r="H47" s="64" t="s">
        <v>88</v>
      </c>
      <c r="I47" s="65" t="s">
        <v>6</v>
      </c>
      <c r="J47" s="66" t="s">
        <v>7</v>
      </c>
      <c r="K47" s="67" t="s">
        <v>8</v>
      </c>
      <c r="L47" s="67" t="s">
        <v>9</v>
      </c>
      <c r="M47" s="68" t="s">
        <v>10</v>
      </c>
      <c r="N47" s="69" t="s">
        <v>88</v>
      </c>
      <c r="O47" s="69" t="s">
        <v>6</v>
      </c>
      <c r="P47" s="66" t="s">
        <v>7</v>
      </c>
      <c r="Q47" s="67" t="s">
        <v>8</v>
      </c>
      <c r="R47" s="67" t="s">
        <v>9</v>
      </c>
      <c r="S47" s="68" t="s">
        <v>10</v>
      </c>
      <c r="T47" s="69" t="s">
        <v>88</v>
      </c>
      <c r="U47" s="69" t="s">
        <v>6</v>
      </c>
      <c r="V47" s="66" t="s">
        <v>7</v>
      </c>
      <c r="W47" s="67" t="s">
        <v>8</v>
      </c>
      <c r="X47" s="67" t="s">
        <v>9</v>
      </c>
      <c r="Y47" s="68" t="s">
        <v>10</v>
      </c>
      <c r="Z47" s="69" t="s">
        <v>88</v>
      </c>
      <c r="AA47" s="69" t="s">
        <v>6</v>
      </c>
      <c r="AB47" s="66" t="s">
        <v>7</v>
      </c>
      <c r="AC47" s="70" t="s">
        <v>8</v>
      </c>
    </row>
    <row r="48" spans="2:29" s="43" customFormat="1" ht="15" thickBot="1" x14ac:dyDescent="0.35">
      <c r="B48" s="95" t="s">
        <v>350</v>
      </c>
      <c r="C48" s="99" t="s">
        <v>344</v>
      </c>
      <c r="D48" s="94"/>
      <c r="E48" s="94"/>
      <c r="F48" s="99" t="s">
        <v>358</v>
      </c>
      <c r="G48" s="99" t="s">
        <v>359</v>
      </c>
      <c r="H48" s="67" t="s">
        <v>344</v>
      </c>
      <c r="I48" s="71"/>
      <c r="J48" s="71"/>
      <c r="K48" s="71"/>
      <c r="L48" s="71"/>
      <c r="M48" s="72"/>
      <c r="N48" s="64" t="s">
        <v>344</v>
      </c>
      <c r="O48" s="71"/>
      <c r="P48" s="71"/>
      <c r="Q48" s="71"/>
      <c r="R48" s="71"/>
      <c r="S48" s="72"/>
      <c r="T48" s="64" t="s">
        <v>344</v>
      </c>
      <c r="U48" s="71"/>
      <c r="V48" s="71"/>
      <c r="W48" s="71"/>
      <c r="X48" s="71"/>
      <c r="Y48" s="71"/>
      <c r="Z48" s="64" t="s">
        <v>344</v>
      </c>
      <c r="AA48" s="71"/>
      <c r="AB48" s="71"/>
      <c r="AC48" s="72"/>
    </row>
    <row r="49" spans="2:29" s="43" customFormat="1" ht="15" thickBot="1" x14ac:dyDescent="0.35">
      <c r="B49" s="109" t="s">
        <v>339</v>
      </c>
      <c r="C49" s="100"/>
      <c r="D49" s="92" t="str">
        <f t="array" ref="D49">INDEX(Table_Name52[Name List],MATCH(B49,Table_Name52[Category],0))</f>
        <v>Vertical_Back[Exercise]</v>
      </c>
      <c r="E49" s="93" t="e">
        <f t="array" ref="E49">INDEX(Links73[Link],MATCH(C49,Links73[Exercise],0))</f>
        <v>#N/A</v>
      </c>
      <c r="F49" s="103" t="e">
        <f t="shared" ref="F49:F53" si="25">HYPERLINK(E49,"Video")</f>
        <v>#N/A</v>
      </c>
      <c r="G49" s="106"/>
      <c r="H49" s="79">
        <f t="shared" ref="H49:H53" si="26">C49</f>
        <v>0</v>
      </c>
      <c r="I49" s="75">
        <v>2</v>
      </c>
      <c r="J49" s="75">
        <f>MROUND(((G49)),2.5)</f>
        <v>0</v>
      </c>
      <c r="K49" s="75" t="s">
        <v>11</v>
      </c>
      <c r="L49" s="75"/>
      <c r="M49" s="77"/>
      <c r="N49" s="79">
        <f t="shared" ref="N49:N53" si="27">C49</f>
        <v>0</v>
      </c>
      <c r="O49" s="75">
        <f>I49+(S26)</f>
        <v>2</v>
      </c>
      <c r="P49" s="75">
        <f>MROUND((J49*1.05),2.5)</f>
        <v>0</v>
      </c>
      <c r="Q49" s="75" t="s">
        <v>11</v>
      </c>
      <c r="R49" s="75"/>
      <c r="S49" s="77"/>
      <c r="T49" s="57">
        <f t="shared" ref="T49:T53" si="28">C49</f>
        <v>0</v>
      </c>
      <c r="U49" s="75">
        <f>O49+(Y26)</f>
        <v>2</v>
      </c>
      <c r="V49" s="75">
        <f>MROUND((J49*1.075),2.5)</f>
        <v>0</v>
      </c>
      <c r="W49" s="75" t="s">
        <v>12</v>
      </c>
      <c r="X49" s="75"/>
      <c r="Y49" s="77"/>
      <c r="Z49" s="74">
        <f>C49</f>
        <v>0</v>
      </c>
      <c r="AA49" s="75">
        <v>2</v>
      </c>
      <c r="AB49" s="78">
        <f>MROUND((J49*0.5),2.5)</f>
        <v>0</v>
      </c>
      <c r="AC49" s="76" t="s">
        <v>14</v>
      </c>
    </row>
    <row r="50" spans="2:29" s="43" customFormat="1" ht="15" thickBot="1" x14ac:dyDescent="0.35">
      <c r="B50" s="97" t="s">
        <v>338</v>
      </c>
      <c r="C50" s="101"/>
      <c r="D50" s="87" t="str">
        <f t="array" ref="D50">INDEX(Table_Name52[Name List],MATCH(B50,Table_Name52[Category],0))</f>
        <v>Horizontal_Back[Exercise]</v>
      </c>
      <c r="E50" s="73" t="e">
        <f t="array" ref="E50">INDEX(Links73[Link],MATCH(C50,Links73[Exercise],0))</f>
        <v>#N/A</v>
      </c>
      <c r="F50" s="104" t="e">
        <f t="shared" si="25"/>
        <v>#N/A</v>
      </c>
      <c r="G50" s="107"/>
      <c r="H50" s="79">
        <f t="shared" si="26"/>
        <v>0</v>
      </c>
      <c r="I50" s="75">
        <v>2</v>
      </c>
      <c r="J50" s="75">
        <f>MROUND(((G50)),2.5)</f>
        <v>0</v>
      </c>
      <c r="K50" s="75" t="s">
        <v>11</v>
      </c>
      <c r="L50" s="75"/>
      <c r="M50" s="77"/>
      <c r="N50" s="79">
        <f t="shared" si="27"/>
        <v>0</v>
      </c>
      <c r="O50" s="75">
        <f>I50+(S25)</f>
        <v>2</v>
      </c>
      <c r="P50" s="75">
        <f>MROUND((J50*1.05),2.5)</f>
        <v>0</v>
      </c>
      <c r="Q50" s="75" t="s">
        <v>11</v>
      </c>
      <c r="R50" s="75"/>
      <c r="S50" s="77"/>
      <c r="T50" s="57">
        <f t="shared" si="28"/>
        <v>0</v>
      </c>
      <c r="U50" s="75">
        <f>O50+(Y25)</f>
        <v>2</v>
      </c>
      <c r="V50" s="75">
        <f>MROUND((J50*1.075),2.5)</f>
        <v>0</v>
      </c>
      <c r="W50" s="75" t="s">
        <v>12</v>
      </c>
      <c r="X50" s="75"/>
      <c r="Y50" s="77"/>
      <c r="Z50" s="74">
        <f>C50</f>
        <v>0</v>
      </c>
      <c r="AA50" s="75">
        <v>2</v>
      </c>
      <c r="AB50" s="78">
        <f>MROUND((J50*0.5),2.5)</f>
        <v>0</v>
      </c>
      <c r="AC50" s="76" t="s">
        <v>14</v>
      </c>
    </row>
    <row r="51" spans="2:29" s="43" customFormat="1" ht="15" thickBot="1" x14ac:dyDescent="0.35">
      <c r="B51" s="97" t="s">
        <v>120</v>
      </c>
      <c r="C51" s="101"/>
      <c r="D51" s="87" t="str">
        <f t="array" ref="D51">INDEX(Table_Name52[Name List],MATCH(B51,Table_Name52[Category],0))</f>
        <v>Traps[Exercise]</v>
      </c>
      <c r="E51" s="73" t="e">
        <f t="array" ref="E51">INDEX(Links73[Link],MATCH(C51,Links73[Exercise],0))</f>
        <v>#N/A</v>
      </c>
      <c r="F51" s="104" t="e">
        <f t="shared" si="25"/>
        <v>#N/A</v>
      </c>
      <c r="G51" s="107"/>
      <c r="H51" s="79">
        <f t="shared" si="26"/>
        <v>0</v>
      </c>
      <c r="I51" s="75">
        <v>2</v>
      </c>
      <c r="J51" s="75">
        <f>MROUND(((G51)),2.5)</f>
        <v>0</v>
      </c>
      <c r="K51" s="75" t="s">
        <v>11</v>
      </c>
      <c r="L51" s="75" t="s">
        <v>0</v>
      </c>
      <c r="M51" s="77"/>
      <c r="N51" s="74">
        <f t="shared" si="27"/>
        <v>0</v>
      </c>
      <c r="O51" s="75">
        <f>I51+(S29)</f>
        <v>2</v>
      </c>
      <c r="P51" s="75">
        <f>MROUND((J51*1.05),2.5)</f>
        <v>0</v>
      </c>
      <c r="Q51" s="75" t="s">
        <v>11</v>
      </c>
      <c r="R51" s="75"/>
      <c r="S51" s="77"/>
      <c r="T51" s="57">
        <f t="shared" si="28"/>
        <v>0</v>
      </c>
      <c r="U51" s="75">
        <f>O51+(Y29)</f>
        <v>2</v>
      </c>
      <c r="V51" s="75">
        <f>MROUND((J51*1.075),2.5)</f>
        <v>0</v>
      </c>
      <c r="W51" s="75" t="s">
        <v>12</v>
      </c>
      <c r="X51" s="75"/>
      <c r="Y51" s="77"/>
      <c r="Z51" s="74">
        <f>C51</f>
        <v>0</v>
      </c>
      <c r="AA51" s="75">
        <v>2</v>
      </c>
      <c r="AB51" s="78">
        <f>MROUND((J51*0.5),2.5)</f>
        <v>0</v>
      </c>
      <c r="AC51" s="76" t="s">
        <v>14</v>
      </c>
    </row>
    <row r="52" spans="2:29" s="43" customFormat="1" ht="15" thickBot="1" x14ac:dyDescent="0.35">
      <c r="B52" s="97" t="s">
        <v>340</v>
      </c>
      <c r="C52" s="101"/>
      <c r="D52" s="87" t="str">
        <f t="array" ref="D52">INDEX(Table_Name52[Name List],MATCH(B52,Table_Name52[Category],0))</f>
        <v>Rear_or_Side_Delts[Exercise]</v>
      </c>
      <c r="E52" s="73" t="e">
        <f t="array" ref="E52">INDEX(Links73[Link],MATCH(C52,Links73[Exercise],0))</f>
        <v>#N/A</v>
      </c>
      <c r="F52" s="104" t="e">
        <f t="shared" si="25"/>
        <v>#N/A</v>
      </c>
      <c r="G52" s="107"/>
      <c r="H52" s="79">
        <f t="shared" si="26"/>
        <v>0</v>
      </c>
      <c r="I52" s="75">
        <v>2</v>
      </c>
      <c r="J52" s="75">
        <f>MROUND(((G52)),2.5)</f>
        <v>0</v>
      </c>
      <c r="K52" s="75" t="s">
        <v>11</v>
      </c>
      <c r="L52" s="75" t="s">
        <v>0</v>
      </c>
      <c r="M52" s="77"/>
      <c r="N52" s="74">
        <f t="shared" si="27"/>
        <v>0</v>
      </c>
      <c r="O52" s="75">
        <f>I52+(S13)</f>
        <v>2</v>
      </c>
      <c r="P52" s="75">
        <f>MROUND((J52*1.05),2.5)</f>
        <v>0</v>
      </c>
      <c r="Q52" s="75" t="s">
        <v>11</v>
      </c>
      <c r="R52" s="75"/>
      <c r="S52" s="77"/>
      <c r="T52" s="57">
        <f t="shared" si="28"/>
        <v>0</v>
      </c>
      <c r="U52" s="75">
        <f>O52+(Y13)</f>
        <v>2</v>
      </c>
      <c r="V52" s="75">
        <f>MROUND((J52*1.075),2.5)</f>
        <v>0</v>
      </c>
      <c r="W52" s="75" t="s">
        <v>12</v>
      </c>
      <c r="X52" s="75"/>
      <c r="Y52" s="77"/>
      <c r="Z52" s="74">
        <f>C52</f>
        <v>0</v>
      </c>
      <c r="AA52" s="75">
        <v>2</v>
      </c>
      <c r="AB52" s="78">
        <f>MROUND((J52*0.5),2.5)</f>
        <v>0</v>
      </c>
      <c r="AC52" s="76" t="s">
        <v>14</v>
      </c>
    </row>
    <row r="53" spans="2:29" s="43" customFormat="1" ht="15" thickBot="1" x14ac:dyDescent="0.35">
      <c r="B53" s="98" t="s">
        <v>18</v>
      </c>
      <c r="C53" s="102"/>
      <c r="D53" s="89" t="str">
        <f t="array" ref="D53">INDEX(Table_Name52[Name List],MATCH(B53,Table_Name52[Category],0))</f>
        <v>Biceps[Exercise]</v>
      </c>
      <c r="E53" s="80" t="e">
        <f t="array" ref="E53">INDEX(Links73[Link],MATCH(C53,Links73[Exercise],0))</f>
        <v>#N/A</v>
      </c>
      <c r="F53" s="105" t="e">
        <f t="shared" si="25"/>
        <v>#N/A</v>
      </c>
      <c r="G53" s="108"/>
      <c r="H53" s="91">
        <f t="shared" si="26"/>
        <v>0</v>
      </c>
      <c r="I53" s="82">
        <v>2</v>
      </c>
      <c r="J53" s="82">
        <f>MROUND(((G53)),2.5)</f>
        <v>0</v>
      </c>
      <c r="K53" s="82" t="s">
        <v>11</v>
      </c>
      <c r="L53" s="82"/>
      <c r="M53" s="77"/>
      <c r="N53" s="81">
        <f t="shared" si="27"/>
        <v>0</v>
      </c>
      <c r="O53" s="82">
        <f>I53+(S14)</f>
        <v>2</v>
      </c>
      <c r="P53" s="82">
        <f>MROUND((J53*1.05),2.5)</f>
        <v>0</v>
      </c>
      <c r="Q53" s="82" t="s">
        <v>11</v>
      </c>
      <c r="R53" s="82"/>
      <c r="S53" s="77"/>
      <c r="T53" s="83">
        <f t="shared" si="28"/>
        <v>0</v>
      </c>
      <c r="U53" s="82">
        <f>O53+(Y14)</f>
        <v>2</v>
      </c>
      <c r="V53" s="82">
        <f>MROUND((J53*1.075),2.5)</f>
        <v>0</v>
      </c>
      <c r="W53" s="82" t="s">
        <v>12</v>
      </c>
      <c r="X53" s="82"/>
      <c r="Y53" s="77"/>
      <c r="Z53" s="81">
        <f>C53</f>
        <v>0</v>
      </c>
      <c r="AA53" s="82">
        <v>2</v>
      </c>
      <c r="AB53" s="78">
        <f>MROUND((J53*0.5),2.5)</f>
        <v>0</v>
      </c>
      <c r="AC53" s="63" t="s">
        <v>14</v>
      </c>
    </row>
    <row r="54" spans="2:29" s="43" customFormat="1" x14ac:dyDescent="0.3">
      <c r="B54"/>
      <c r="C54" s="35"/>
      <c r="D54" s="35"/>
      <c r="E54" s="55"/>
      <c r="F54" s="56"/>
      <c r="G54" s="57"/>
      <c r="H54" s="35"/>
      <c r="I54" s="4"/>
      <c r="J54" s="4"/>
      <c r="K54" s="4"/>
      <c r="L54" s="4"/>
      <c r="M54" s="4"/>
      <c r="N54" s="35"/>
      <c r="O54" s="4"/>
      <c r="P54" s="4"/>
      <c r="Q54" s="4"/>
      <c r="R54" s="4"/>
      <c r="S54" s="4"/>
      <c r="T54" s="35"/>
      <c r="U54" s="4"/>
      <c r="V54" s="4"/>
      <c r="W54" s="4"/>
      <c r="X54" s="4"/>
      <c r="Y54" s="4"/>
      <c r="Z54" s="35"/>
      <c r="AA54" s="4"/>
      <c r="AB54" s="60"/>
      <c r="AC54" s="4"/>
    </row>
    <row r="55" spans="2:29" s="43" customFormat="1" x14ac:dyDescent="0.3">
      <c r="B55" s="17" t="s">
        <v>353</v>
      </c>
      <c r="C55" s="35"/>
      <c r="D55" s="35"/>
      <c r="E55" s="55"/>
      <c r="F55" s="56"/>
      <c r="G55" s="57"/>
      <c r="H55" s="35"/>
      <c r="I55" s="4"/>
      <c r="J55" s="4"/>
      <c r="K55" s="4"/>
      <c r="L55" s="4"/>
      <c r="M55" s="4"/>
      <c r="N55" s="35"/>
      <c r="O55" s="4"/>
      <c r="P55" s="4"/>
      <c r="Q55" s="4"/>
      <c r="R55" s="4"/>
      <c r="S55" s="4"/>
      <c r="T55" s="35"/>
      <c r="U55" s="4"/>
      <c r="V55" s="4"/>
      <c r="W55" s="4"/>
      <c r="X55" s="4"/>
      <c r="Y55" s="4"/>
      <c r="Z55" s="35"/>
      <c r="AA55" s="4"/>
      <c r="AB55" s="4"/>
      <c r="AC55" s="4"/>
    </row>
    <row r="56" spans="2:29" s="43" customFormat="1" x14ac:dyDescent="0.3">
      <c r="B56" s="17"/>
      <c r="C56" s="35"/>
      <c r="D56" s="35"/>
      <c r="E56" s="55"/>
      <c r="F56" s="56"/>
      <c r="G56" s="57"/>
      <c r="H56" s="35"/>
      <c r="I56" s="4"/>
      <c r="J56" s="4"/>
      <c r="K56" s="4"/>
      <c r="L56" s="4"/>
      <c r="M56" s="4"/>
      <c r="N56" s="35"/>
      <c r="O56" s="4"/>
      <c r="P56" s="4"/>
      <c r="Q56" s="4"/>
      <c r="R56" s="4"/>
      <c r="S56" s="4"/>
      <c r="T56" s="35"/>
      <c r="U56" s="4"/>
      <c r="V56" s="4"/>
      <c r="W56" s="4"/>
      <c r="X56" s="4"/>
      <c r="Y56" s="4"/>
      <c r="Z56" s="35"/>
      <c r="AA56" s="4"/>
      <c r="AB56" s="4"/>
      <c r="AC56" s="4"/>
    </row>
    <row r="57" spans="2:29" s="43" customFormat="1" x14ac:dyDescent="0.3">
      <c r="B57" s="17"/>
      <c r="C57" s="35"/>
      <c r="D57" s="35"/>
      <c r="E57" s="55"/>
      <c r="F57" s="56"/>
      <c r="G57" s="57"/>
      <c r="H57" s="35"/>
      <c r="I57" s="4"/>
      <c r="J57" s="4"/>
      <c r="K57" s="4"/>
      <c r="L57" s="4"/>
      <c r="M57" s="4"/>
      <c r="N57" s="35"/>
      <c r="O57" s="4"/>
      <c r="P57" s="4"/>
      <c r="Q57" s="4"/>
      <c r="R57" s="4"/>
      <c r="S57" s="4"/>
      <c r="T57" s="35"/>
      <c r="U57" s="4"/>
      <c r="V57" s="4"/>
      <c r="W57" s="4"/>
      <c r="X57" s="4"/>
      <c r="Y57" s="4"/>
      <c r="Z57" s="35"/>
      <c r="AA57" s="4"/>
      <c r="AB57" s="4"/>
      <c r="AC57" s="4"/>
    </row>
    <row r="58" spans="2:29" s="43" customFormat="1" x14ac:dyDescent="0.3">
      <c r="B58" s="17"/>
      <c r="C58" s="35"/>
      <c r="D58" s="35"/>
      <c r="E58" s="55"/>
      <c r="F58" s="56"/>
      <c r="G58" s="57"/>
      <c r="H58" s="35"/>
      <c r="I58" s="4"/>
      <c r="J58" s="4"/>
      <c r="K58" s="4"/>
      <c r="L58" s="4"/>
      <c r="M58" s="4"/>
      <c r="N58" s="35"/>
      <c r="O58" s="4"/>
      <c r="P58" s="4"/>
      <c r="Q58" s="4"/>
      <c r="R58" s="4"/>
      <c r="S58" s="4"/>
      <c r="T58" s="35"/>
      <c r="U58" s="4"/>
      <c r="V58" s="4"/>
      <c r="W58" s="4"/>
      <c r="X58" s="4"/>
      <c r="Y58" s="4"/>
      <c r="Z58" s="35"/>
      <c r="AA58" s="4"/>
      <c r="AB58" s="4"/>
      <c r="AC58" s="4"/>
    </row>
    <row r="59" spans="2:29" s="43" customFormat="1" x14ac:dyDescent="0.3">
      <c r="B59" s="17"/>
      <c r="C59" s="35"/>
      <c r="D59" s="35"/>
      <c r="E59" s="55"/>
      <c r="F59" s="56"/>
      <c r="G59" s="57"/>
      <c r="H59" s="35"/>
      <c r="I59" s="4"/>
      <c r="J59" s="4"/>
      <c r="K59" s="4"/>
      <c r="L59" s="4"/>
      <c r="M59" s="4"/>
      <c r="N59" s="35"/>
      <c r="O59" s="4"/>
      <c r="P59" s="4"/>
      <c r="Q59" s="4"/>
      <c r="R59" s="4"/>
      <c r="S59" s="4"/>
      <c r="T59" s="35"/>
      <c r="U59" s="4"/>
      <c r="V59" s="4"/>
      <c r="W59" s="4"/>
      <c r="X59" s="4"/>
      <c r="Y59" s="4"/>
      <c r="Z59" s="35"/>
      <c r="AA59" s="4"/>
      <c r="AB59" s="4"/>
      <c r="AC59" s="4"/>
    </row>
    <row r="60" spans="2:29" s="43" customFormat="1" x14ac:dyDescent="0.3">
      <c r="B60" s="17"/>
      <c r="C60" s="35"/>
      <c r="D60" s="35"/>
      <c r="E60" s="55"/>
      <c r="F60" s="56"/>
      <c r="G60" s="57"/>
      <c r="H60" s="35"/>
      <c r="I60" s="4"/>
      <c r="J60" s="4"/>
      <c r="K60" s="4"/>
      <c r="L60" s="4"/>
      <c r="M60" s="4"/>
      <c r="N60" s="35"/>
      <c r="O60" s="4"/>
      <c r="P60" s="4"/>
      <c r="Q60" s="4"/>
      <c r="R60" s="4"/>
      <c r="S60" s="4"/>
      <c r="T60" s="35"/>
      <c r="U60" s="4"/>
      <c r="V60" s="4"/>
      <c r="W60" s="4"/>
      <c r="X60" s="4"/>
      <c r="Y60" s="4"/>
      <c r="Z60" s="35"/>
      <c r="AA60" s="4"/>
      <c r="AB60" s="4"/>
      <c r="AC60" s="4"/>
    </row>
    <row r="61" spans="2:29" s="43" customFormat="1" x14ac:dyDescent="0.3">
      <c r="B61" s="17"/>
      <c r="C61" s="35"/>
      <c r="D61" s="35"/>
      <c r="E61" s="55"/>
      <c r="F61" s="56"/>
      <c r="G61" s="57"/>
      <c r="H61" s="35"/>
      <c r="I61" s="4"/>
      <c r="J61" s="4"/>
      <c r="K61" s="4"/>
      <c r="L61" s="4"/>
      <c r="M61" s="4"/>
      <c r="N61" s="35"/>
      <c r="O61" s="4"/>
      <c r="P61" s="4"/>
      <c r="Q61" s="4"/>
      <c r="R61" s="4"/>
      <c r="S61" s="4"/>
      <c r="T61" s="35"/>
      <c r="U61" s="4"/>
      <c r="V61" s="4"/>
      <c r="W61" s="4"/>
      <c r="X61" s="4"/>
      <c r="Y61" s="4"/>
      <c r="Z61" s="35"/>
      <c r="AA61" s="4"/>
      <c r="AB61" s="4"/>
      <c r="AC61" s="4"/>
    </row>
    <row r="62" spans="2:29" s="43" customFormat="1" x14ac:dyDescent="0.3">
      <c r="B62" s="17"/>
      <c r="C62" s="35"/>
      <c r="D62" s="35"/>
      <c r="E62" s="55"/>
      <c r="F62" s="56"/>
      <c r="G62" s="57"/>
      <c r="H62" s="35"/>
      <c r="I62" s="4"/>
      <c r="J62" s="4"/>
      <c r="K62" s="4"/>
      <c r="L62" s="4"/>
      <c r="M62" s="4"/>
      <c r="N62" s="35"/>
      <c r="O62" s="4"/>
      <c r="P62" s="4"/>
      <c r="Q62" s="4"/>
      <c r="R62" s="4"/>
      <c r="S62" s="4"/>
      <c r="T62" s="35"/>
      <c r="U62" s="4"/>
      <c r="V62" s="4"/>
      <c r="W62" s="4"/>
      <c r="X62" s="4"/>
      <c r="Y62" s="4"/>
      <c r="Z62" s="35"/>
      <c r="AA62" s="4"/>
      <c r="AB62" s="4"/>
      <c r="AC62" s="4"/>
    </row>
    <row r="63" spans="2:29" s="43" customFormat="1" x14ac:dyDescent="0.3">
      <c r="B63" s="17"/>
      <c r="C63" s="35"/>
      <c r="D63" s="35"/>
      <c r="E63" s="55"/>
      <c r="F63" s="56"/>
      <c r="G63" s="57"/>
      <c r="H63" s="35"/>
      <c r="I63" s="4"/>
      <c r="J63" s="4"/>
      <c r="K63" s="4"/>
      <c r="L63" s="4"/>
      <c r="M63" s="4"/>
      <c r="N63" s="35"/>
      <c r="O63" s="4"/>
      <c r="P63" s="4"/>
      <c r="Q63" s="4"/>
      <c r="R63" s="4"/>
      <c r="S63" s="4"/>
      <c r="T63" s="35"/>
      <c r="U63" s="4"/>
      <c r="V63" s="4"/>
      <c r="W63" s="4"/>
      <c r="X63" s="4"/>
      <c r="Y63" s="4"/>
      <c r="Z63" s="35"/>
      <c r="AA63" s="4"/>
      <c r="AB63" s="4"/>
      <c r="AC63" s="4"/>
    </row>
    <row r="64" spans="2:29" hidden="1" x14ac:dyDescent="0.3">
      <c r="C64" t="s">
        <v>21</v>
      </c>
      <c r="E64" s="43"/>
    </row>
    <row r="65" spans="1:9" hidden="1" x14ac:dyDescent="0.3">
      <c r="C65">
        <v>1</v>
      </c>
      <c r="E65" s="43"/>
    </row>
    <row r="66" spans="1:9" hidden="1" x14ac:dyDescent="0.3">
      <c r="C66">
        <v>0</v>
      </c>
      <c r="E66" s="43"/>
    </row>
    <row r="67" spans="1:9" hidden="1" x14ac:dyDescent="0.3">
      <c r="C67">
        <v>-1</v>
      </c>
      <c r="E67" s="43"/>
    </row>
    <row r="68" spans="1:9" hidden="1" x14ac:dyDescent="0.3">
      <c r="E68" s="43"/>
    </row>
    <row r="69" spans="1:9" hidden="1" x14ac:dyDescent="0.3">
      <c r="E69" s="43"/>
    </row>
    <row r="70" spans="1:9" hidden="1" x14ac:dyDescent="0.3">
      <c r="E70" s="43"/>
    </row>
    <row r="71" spans="1:9" hidden="1" x14ac:dyDescent="0.3">
      <c r="E71" s="43"/>
      <c r="F71" s="9"/>
      <c r="G71" s="9"/>
      <c r="H71" s="9"/>
    </row>
    <row r="72" spans="1:9" hidden="1" x14ac:dyDescent="0.3">
      <c r="A72" s="36" t="s">
        <v>77</v>
      </c>
      <c r="B72" s="47" t="s">
        <v>88</v>
      </c>
      <c r="C72" s="51" t="s">
        <v>294</v>
      </c>
      <c r="D72" s="9"/>
      <c r="E72" s="43"/>
      <c r="H72" s="13"/>
    </row>
    <row r="73" spans="1:9" hidden="1" x14ac:dyDescent="0.3">
      <c r="A73" s="13"/>
      <c r="B73" s="52" t="s">
        <v>109</v>
      </c>
      <c r="C73" s="47" t="s">
        <v>178</v>
      </c>
      <c r="D73" s="37"/>
      <c r="E73" s="43"/>
      <c r="H73" s="13"/>
    </row>
    <row r="74" spans="1:9" hidden="1" x14ac:dyDescent="0.3">
      <c r="A74" s="13"/>
      <c r="B74" s="52" t="s">
        <v>79</v>
      </c>
      <c r="C74" s="47" t="s">
        <v>179</v>
      </c>
      <c r="D74" s="37"/>
      <c r="E74" s="43"/>
      <c r="H74" s="13"/>
    </row>
    <row r="75" spans="1:9" hidden="1" x14ac:dyDescent="0.3">
      <c r="A75" s="13"/>
      <c r="B75" s="52" t="s">
        <v>80</v>
      </c>
      <c r="C75" s="47" t="s">
        <v>180</v>
      </c>
      <c r="D75" s="37"/>
      <c r="E75" s="43"/>
      <c r="H75" s="13"/>
    </row>
    <row r="76" spans="1:9" hidden="1" x14ac:dyDescent="0.3">
      <c r="A76" s="13"/>
      <c r="B76" s="52" t="s">
        <v>78</v>
      </c>
      <c r="C76" s="47" t="s">
        <v>181</v>
      </c>
      <c r="D76" s="37"/>
      <c r="E76" s="43"/>
      <c r="H76" s="13"/>
    </row>
    <row r="77" spans="1:9" hidden="1" x14ac:dyDescent="0.3">
      <c r="A77" s="13"/>
      <c r="B77" s="52" t="s">
        <v>110</v>
      </c>
      <c r="C77" s="52" t="s">
        <v>182</v>
      </c>
      <c r="D77" s="39"/>
      <c r="E77" s="43"/>
      <c r="H77" s="13"/>
    </row>
    <row r="78" spans="1:9" hidden="1" x14ac:dyDescent="0.3">
      <c r="A78" s="13"/>
      <c r="B78" s="52" t="s">
        <v>81</v>
      </c>
      <c r="C78" s="47" t="s">
        <v>183</v>
      </c>
      <c r="D78" s="37"/>
      <c r="E78" s="43"/>
      <c r="H78" s="13"/>
    </row>
    <row r="79" spans="1:9" hidden="1" x14ac:dyDescent="0.3">
      <c r="A79" s="13"/>
      <c r="B79" s="52" t="s">
        <v>146</v>
      </c>
      <c r="C79" s="47" t="s">
        <v>184</v>
      </c>
      <c r="D79" s="37"/>
      <c r="E79" s="43"/>
      <c r="H79" s="37"/>
      <c r="I79" s="37"/>
    </row>
    <row r="80" spans="1:9" hidden="1" x14ac:dyDescent="0.3">
      <c r="A80" s="37"/>
      <c r="B80" s="47"/>
      <c r="C80" s="51"/>
      <c r="D80" s="9"/>
      <c r="E80" s="43"/>
    </row>
    <row r="81" spans="1:9" hidden="1" x14ac:dyDescent="0.3">
      <c r="A81" s="36" t="s">
        <v>19</v>
      </c>
      <c r="B81" s="48" t="s">
        <v>88</v>
      </c>
      <c r="C81" s="53" t="s">
        <v>294</v>
      </c>
      <c r="D81" s="42"/>
      <c r="E81" s="43"/>
      <c r="H81" s="36"/>
      <c r="I81" s="37"/>
    </row>
    <row r="82" spans="1:9" hidden="1" x14ac:dyDescent="0.3">
      <c r="A82" s="13"/>
      <c r="B82" s="52" t="s">
        <v>111</v>
      </c>
      <c r="C82" s="47" t="s">
        <v>185</v>
      </c>
      <c r="D82" s="37"/>
      <c r="E82" s="43"/>
      <c r="H82" s="13"/>
    </row>
    <row r="83" spans="1:9" hidden="1" x14ac:dyDescent="0.3">
      <c r="A83" s="13"/>
      <c r="B83" s="52" t="s">
        <v>75</v>
      </c>
      <c r="C83" s="47" t="s">
        <v>186</v>
      </c>
      <c r="D83" s="37"/>
      <c r="E83" s="43"/>
      <c r="H83" s="13"/>
    </row>
    <row r="84" spans="1:9" hidden="1" x14ac:dyDescent="0.3">
      <c r="A84" s="13"/>
      <c r="B84" s="52" t="s">
        <v>74</v>
      </c>
      <c r="C84" s="47" t="s">
        <v>187</v>
      </c>
      <c r="D84" s="37"/>
      <c r="E84" s="43"/>
      <c r="H84" s="13"/>
    </row>
    <row r="85" spans="1:9" hidden="1" x14ac:dyDescent="0.3">
      <c r="A85" s="13"/>
      <c r="B85" s="52" t="s">
        <v>76</v>
      </c>
      <c r="C85" s="47" t="s">
        <v>188</v>
      </c>
      <c r="D85" s="37"/>
      <c r="E85" s="43"/>
      <c r="H85" s="13"/>
    </row>
    <row r="86" spans="1:9" hidden="1" x14ac:dyDescent="0.3">
      <c r="A86" s="37"/>
      <c r="B86" s="47"/>
      <c r="C86" s="51"/>
      <c r="D86" s="9"/>
      <c r="E86" s="43"/>
      <c r="H86" s="37"/>
      <c r="I86" s="37"/>
    </row>
    <row r="87" spans="1:9" hidden="1" x14ac:dyDescent="0.3">
      <c r="A87" s="36" t="s">
        <v>18</v>
      </c>
      <c r="B87" s="48" t="s">
        <v>88</v>
      </c>
      <c r="C87" s="53" t="s">
        <v>294</v>
      </c>
      <c r="D87" s="42"/>
      <c r="E87" s="43"/>
      <c r="H87" s="36"/>
      <c r="I87" s="37"/>
    </row>
    <row r="88" spans="1:9" hidden="1" x14ac:dyDescent="0.3">
      <c r="A88" s="13"/>
      <c r="B88" s="52" t="s">
        <v>61</v>
      </c>
      <c r="C88" s="47" t="s">
        <v>189</v>
      </c>
      <c r="D88" s="37"/>
      <c r="E88" s="43"/>
      <c r="H88" s="13"/>
    </row>
    <row r="89" spans="1:9" hidden="1" x14ac:dyDescent="0.3">
      <c r="A89" s="13"/>
      <c r="B89" s="52" t="s">
        <v>62</v>
      </c>
      <c r="C89" s="47" t="s">
        <v>190</v>
      </c>
      <c r="D89" s="37"/>
      <c r="E89" s="43"/>
      <c r="H89" s="13"/>
    </row>
    <row r="90" spans="1:9" hidden="1" x14ac:dyDescent="0.3">
      <c r="A90" s="13"/>
      <c r="B90" s="52" t="s">
        <v>112</v>
      </c>
      <c r="C90" s="47" t="s">
        <v>191</v>
      </c>
      <c r="D90" s="37"/>
      <c r="E90" s="43"/>
      <c r="H90" s="13"/>
    </row>
    <row r="91" spans="1:9" hidden="1" x14ac:dyDescent="0.3">
      <c r="A91" s="13"/>
      <c r="B91" s="52" t="s">
        <v>63</v>
      </c>
      <c r="C91" s="47" t="s">
        <v>192</v>
      </c>
      <c r="D91" s="37"/>
      <c r="E91" s="43"/>
      <c r="H91" s="13"/>
    </row>
    <row r="92" spans="1:9" hidden="1" x14ac:dyDescent="0.3">
      <c r="A92" s="13"/>
      <c r="B92" s="52" t="s">
        <v>113</v>
      </c>
      <c r="C92" s="47" t="s">
        <v>193</v>
      </c>
      <c r="D92" s="37"/>
      <c r="E92" s="43"/>
      <c r="H92" s="13"/>
    </row>
    <row r="93" spans="1:9" hidden="1" x14ac:dyDescent="0.3">
      <c r="A93" s="13"/>
      <c r="B93" s="52" t="s">
        <v>114</v>
      </c>
      <c r="C93" s="47" t="s">
        <v>194</v>
      </c>
      <c r="D93" s="37"/>
      <c r="E93" s="43"/>
      <c r="H93" s="13"/>
    </row>
    <row r="94" spans="1:9" hidden="1" x14ac:dyDescent="0.3">
      <c r="A94" s="13"/>
      <c r="B94" s="52" t="s">
        <v>147</v>
      </c>
      <c r="C94" s="47" t="s">
        <v>195</v>
      </c>
      <c r="D94" s="37"/>
      <c r="E94" s="43"/>
      <c r="H94" s="13"/>
    </row>
    <row r="95" spans="1:9" hidden="1" x14ac:dyDescent="0.3">
      <c r="A95" s="13"/>
      <c r="B95" s="52" t="s">
        <v>148</v>
      </c>
      <c r="C95" s="47" t="s">
        <v>196</v>
      </c>
      <c r="D95" s="37"/>
      <c r="E95" s="43"/>
      <c r="H95" s="13"/>
    </row>
    <row r="96" spans="1:9" hidden="1" x14ac:dyDescent="0.3">
      <c r="A96" s="13"/>
      <c r="B96" s="52" t="s">
        <v>115</v>
      </c>
      <c r="C96" s="52" t="s">
        <v>197</v>
      </c>
      <c r="D96" s="39"/>
      <c r="E96" s="43"/>
      <c r="H96" s="13"/>
    </row>
    <row r="97" spans="1:9" hidden="1" x14ac:dyDescent="0.3">
      <c r="A97" s="13"/>
      <c r="B97" s="52" t="s">
        <v>116</v>
      </c>
      <c r="C97" s="47" t="s">
        <v>198</v>
      </c>
      <c r="D97" s="37"/>
      <c r="E97" s="43"/>
      <c r="H97" s="13"/>
    </row>
    <row r="98" spans="1:9" hidden="1" x14ac:dyDescent="0.3">
      <c r="A98" s="13"/>
      <c r="B98" s="52" t="s">
        <v>149</v>
      </c>
      <c r="C98" s="47" t="s">
        <v>199</v>
      </c>
      <c r="D98" s="37"/>
      <c r="E98" s="43"/>
      <c r="H98" s="13"/>
    </row>
    <row r="99" spans="1:9" hidden="1" x14ac:dyDescent="0.3">
      <c r="A99" s="37"/>
      <c r="B99" s="47"/>
      <c r="C99" s="49"/>
      <c r="E99" s="43"/>
      <c r="H99" s="37"/>
      <c r="I99" s="37"/>
    </row>
    <row r="100" spans="1:9" hidden="1" x14ac:dyDescent="0.3">
      <c r="A100" s="36" t="s">
        <v>117</v>
      </c>
      <c r="B100" s="48" t="s">
        <v>88</v>
      </c>
      <c r="C100" s="53" t="s">
        <v>294</v>
      </c>
      <c r="D100" s="42"/>
      <c r="E100" s="43"/>
      <c r="H100" s="36"/>
      <c r="I100" s="37"/>
    </row>
    <row r="101" spans="1:9" hidden="1" x14ac:dyDescent="0.3">
      <c r="A101" s="13"/>
      <c r="B101" s="52" t="s">
        <v>51</v>
      </c>
      <c r="C101" s="47" t="s">
        <v>200</v>
      </c>
      <c r="D101" s="37"/>
      <c r="E101" s="43"/>
      <c r="H101" s="13"/>
    </row>
    <row r="102" spans="1:9" hidden="1" x14ac:dyDescent="0.3">
      <c r="A102" s="13"/>
      <c r="B102" s="52" t="s">
        <v>118</v>
      </c>
      <c r="C102" s="47" t="s">
        <v>201</v>
      </c>
      <c r="D102" s="37"/>
      <c r="E102" s="43"/>
      <c r="H102" s="13"/>
    </row>
    <row r="103" spans="1:9" hidden="1" x14ac:dyDescent="0.3">
      <c r="A103" s="13"/>
      <c r="B103" s="52" t="s">
        <v>150</v>
      </c>
      <c r="C103" s="47" t="s">
        <v>202</v>
      </c>
      <c r="D103" s="37"/>
      <c r="E103" s="43"/>
      <c r="H103" s="13"/>
    </row>
    <row r="104" spans="1:9" hidden="1" x14ac:dyDescent="0.3">
      <c r="A104" s="13"/>
      <c r="B104" s="52" t="s">
        <v>50</v>
      </c>
      <c r="C104" s="47" t="s">
        <v>203</v>
      </c>
      <c r="D104" s="37"/>
      <c r="E104" s="43"/>
      <c r="H104" s="13"/>
    </row>
    <row r="105" spans="1:9" hidden="1" x14ac:dyDescent="0.3">
      <c r="A105" s="37"/>
      <c r="B105" s="47"/>
      <c r="C105" s="47"/>
      <c r="D105" s="37"/>
      <c r="E105" s="43"/>
      <c r="H105" s="37"/>
    </row>
    <row r="106" spans="1:9" hidden="1" x14ac:dyDescent="0.3">
      <c r="A106" s="38" t="s">
        <v>105</v>
      </c>
      <c r="B106" s="48" t="s">
        <v>88</v>
      </c>
      <c r="C106" s="53" t="s">
        <v>294</v>
      </c>
      <c r="D106" s="42"/>
      <c r="E106" s="43"/>
      <c r="H106" s="38"/>
    </row>
    <row r="107" spans="1:9" hidden="1" x14ac:dyDescent="0.3">
      <c r="A107" s="13"/>
      <c r="B107" s="52" t="s">
        <v>46</v>
      </c>
      <c r="C107" s="47" t="s">
        <v>204</v>
      </c>
      <c r="D107" s="37"/>
      <c r="E107" s="43"/>
      <c r="H107" s="13"/>
    </row>
    <row r="108" spans="1:9" hidden="1" x14ac:dyDescent="0.3">
      <c r="A108" s="13"/>
      <c r="B108" s="52" t="s">
        <v>47</v>
      </c>
      <c r="C108" s="47" t="s">
        <v>205</v>
      </c>
      <c r="D108" s="37"/>
      <c r="E108" s="43"/>
      <c r="H108" s="13"/>
    </row>
    <row r="109" spans="1:9" hidden="1" x14ac:dyDescent="0.3">
      <c r="A109" s="13"/>
      <c r="B109" s="52" t="s">
        <v>49</v>
      </c>
      <c r="C109" s="47" t="s">
        <v>206</v>
      </c>
      <c r="D109" s="37"/>
      <c r="E109" s="43"/>
      <c r="H109" s="13"/>
    </row>
    <row r="110" spans="1:9" hidden="1" x14ac:dyDescent="0.3">
      <c r="A110" s="13"/>
      <c r="B110" s="52" t="s">
        <v>48</v>
      </c>
      <c r="C110" s="47" t="s">
        <v>207</v>
      </c>
      <c r="D110" s="37"/>
      <c r="E110" s="43"/>
      <c r="H110" s="13"/>
    </row>
    <row r="111" spans="1:9" hidden="1" x14ac:dyDescent="0.3">
      <c r="A111" s="13"/>
      <c r="B111" s="52" t="s">
        <v>119</v>
      </c>
      <c r="C111" s="47" t="s">
        <v>208</v>
      </c>
      <c r="D111" s="37"/>
      <c r="E111" s="43"/>
      <c r="H111" s="13"/>
    </row>
    <row r="112" spans="1:9" hidden="1" x14ac:dyDescent="0.3">
      <c r="A112" s="37"/>
      <c r="B112" s="47"/>
      <c r="C112" s="47"/>
      <c r="D112" s="37"/>
      <c r="E112" s="43"/>
      <c r="H112" s="37"/>
    </row>
    <row r="113" spans="1:8" hidden="1" x14ac:dyDescent="0.3">
      <c r="A113" s="38" t="s">
        <v>120</v>
      </c>
      <c r="B113" s="48" t="s">
        <v>88</v>
      </c>
      <c r="C113" s="53" t="s">
        <v>294</v>
      </c>
      <c r="D113" s="42"/>
      <c r="E113" s="43"/>
      <c r="H113" s="38"/>
    </row>
    <row r="114" spans="1:8" hidden="1" x14ac:dyDescent="0.3">
      <c r="A114" s="13"/>
      <c r="B114" s="52" t="s">
        <v>151</v>
      </c>
      <c r="C114" s="47" t="s">
        <v>209</v>
      </c>
      <c r="D114" s="37"/>
      <c r="E114" s="43"/>
      <c r="H114" s="13"/>
    </row>
    <row r="115" spans="1:8" hidden="1" x14ac:dyDescent="0.3">
      <c r="A115" s="13"/>
      <c r="B115" s="52" t="s">
        <v>121</v>
      </c>
      <c r="C115" s="47" t="s">
        <v>210</v>
      </c>
      <c r="D115" s="37"/>
      <c r="E115" s="43"/>
      <c r="H115" s="13"/>
    </row>
    <row r="116" spans="1:8" hidden="1" x14ac:dyDescent="0.3">
      <c r="A116" s="13"/>
      <c r="B116" s="52" t="s">
        <v>122</v>
      </c>
      <c r="C116" s="47" t="s">
        <v>211</v>
      </c>
      <c r="D116" s="37"/>
      <c r="E116" s="43"/>
      <c r="H116" s="13"/>
    </row>
    <row r="117" spans="1:8" hidden="1" x14ac:dyDescent="0.3">
      <c r="A117" s="13"/>
      <c r="B117" s="52" t="s">
        <v>123</v>
      </c>
      <c r="C117" s="47" t="s">
        <v>212</v>
      </c>
      <c r="D117" s="37"/>
      <c r="E117" s="43"/>
      <c r="H117" s="13"/>
    </row>
    <row r="118" spans="1:8" hidden="1" x14ac:dyDescent="0.3">
      <c r="A118" s="13"/>
      <c r="B118" s="52"/>
      <c r="C118" s="47"/>
      <c r="D118" s="37"/>
      <c r="E118" s="43"/>
      <c r="H118" s="13"/>
    </row>
    <row r="119" spans="1:8" hidden="1" x14ac:dyDescent="0.3">
      <c r="A119" s="38" t="s">
        <v>52</v>
      </c>
      <c r="B119" s="48" t="s">
        <v>88</v>
      </c>
      <c r="C119" s="53" t="s">
        <v>294</v>
      </c>
      <c r="D119" s="42"/>
      <c r="E119" s="43"/>
      <c r="H119" s="38"/>
    </row>
    <row r="120" spans="1:8" hidden="1" x14ac:dyDescent="0.3">
      <c r="A120" s="13"/>
      <c r="B120" s="52" t="s">
        <v>152</v>
      </c>
      <c r="C120" s="47" t="s">
        <v>213</v>
      </c>
      <c r="D120" s="37"/>
      <c r="E120" s="43"/>
      <c r="H120" s="13"/>
    </row>
    <row r="121" spans="1:8" hidden="1" x14ac:dyDescent="0.3">
      <c r="A121" s="13"/>
      <c r="B121" s="52" t="s">
        <v>124</v>
      </c>
      <c r="C121" s="47" t="s">
        <v>214</v>
      </c>
      <c r="D121" s="37"/>
      <c r="E121" s="43"/>
      <c r="H121" s="13"/>
    </row>
    <row r="122" spans="1:8" hidden="1" x14ac:dyDescent="0.3">
      <c r="A122" s="13"/>
      <c r="B122" s="52" t="s">
        <v>56</v>
      </c>
      <c r="C122" s="47" t="s">
        <v>215</v>
      </c>
      <c r="D122" s="37"/>
      <c r="E122" s="43"/>
      <c r="H122" s="13"/>
    </row>
    <row r="123" spans="1:8" hidden="1" x14ac:dyDescent="0.3">
      <c r="A123" s="13"/>
      <c r="B123" s="52" t="s">
        <v>55</v>
      </c>
      <c r="C123" s="47" t="s">
        <v>216</v>
      </c>
      <c r="D123" s="37"/>
      <c r="E123" s="43"/>
      <c r="H123" s="13"/>
    </row>
    <row r="124" spans="1:8" hidden="1" x14ac:dyDescent="0.3">
      <c r="A124" s="13"/>
      <c r="B124" s="52" t="s">
        <v>153</v>
      </c>
      <c r="C124" s="47" t="s">
        <v>217</v>
      </c>
      <c r="D124" s="37"/>
      <c r="E124" s="43"/>
      <c r="H124" s="13"/>
    </row>
    <row r="125" spans="1:8" hidden="1" x14ac:dyDescent="0.3">
      <c r="A125" s="13"/>
      <c r="B125" s="52" t="s">
        <v>53</v>
      </c>
      <c r="C125" s="47" t="s">
        <v>218</v>
      </c>
      <c r="D125" s="37"/>
      <c r="E125" s="43"/>
      <c r="H125" s="13"/>
    </row>
    <row r="126" spans="1:8" hidden="1" x14ac:dyDescent="0.3">
      <c r="A126" s="13"/>
      <c r="B126" s="52" t="s">
        <v>125</v>
      </c>
      <c r="C126" s="47" t="s">
        <v>219</v>
      </c>
      <c r="D126" s="37"/>
      <c r="E126" s="43"/>
      <c r="H126" s="13"/>
    </row>
    <row r="127" spans="1:8" hidden="1" x14ac:dyDescent="0.3">
      <c r="A127" s="13"/>
      <c r="B127" s="52" t="s">
        <v>54</v>
      </c>
      <c r="C127" s="47" t="s">
        <v>220</v>
      </c>
      <c r="D127" s="37"/>
      <c r="E127" s="43"/>
      <c r="H127" s="13"/>
    </row>
    <row r="128" spans="1:8" hidden="1" x14ac:dyDescent="0.3">
      <c r="A128" s="37"/>
      <c r="B128" s="47"/>
      <c r="C128" s="47"/>
      <c r="D128" s="37"/>
      <c r="E128" s="43"/>
      <c r="H128" s="37"/>
    </row>
    <row r="129" spans="1:8" hidden="1" x14ac:dyDescent="0.3">
      <c r="A129" s="38" t="s">
        <v>57</v>
      </c>
      <c r="B129" s="48" t="s">
        <v>88</v>
      </c>
      <c r="C129" s="53" t="s">
        <v>294</v>
      </c>
      <c r="D129" s="42"/>
      <c r="E129" s="43"/>
      <c r="H129" s="38"/>
    </row>
    <row r="130" spans="1:8" hidden="1" x14ac:dyDescent="0.3">
      <c r="A130" s="13"/>
      <c r="B130" s="52" t="s">
        <v>59</v>
      </c>
      <c r="C130" s="47" t="s">
        <v>221</v>
      </c>
      <c r="D130" s="37"/>
      <c r="E130" s="43"/>
      <c r="H130" s="13"/>
    </row>
    <row r="131" spans="1:8" hidden="1" x14ac:dyDescent="0.3">
      <c r="A131" s="13"/>
      <c r="B131" s="52" t="s">
        <v>58</v>
      </c>
      <c r="C131" s="47" t="s">
        <v>222</v>
      </c>
      <c r="D131" s="37"/>
      <c r="E131" s="43"/>
      <c r="H131" s="13"/>
    </row>
    <row r="132" spans="1:8" hidden="1" x14ac:dyDescent="0.3">
      <c r="A132" s="13"/>
      <c r="B132" s="52" t="s">
        <v>154</v>
      </c>
      <c r="C132" s="47" t="s">
        <v>223</v>
      </c>
      <c r="D132" s="37"/>
      <c r="E132" s="43"/>
      <c r="H132" s="13"/>
    </row>
    <row r="133" spans="1:8" hidden="1" x14ac:dyDescent="0.3">
      <c r="A133" s="13"/>
      <c r="B133" s="52" t="s">
        <v>155</v>
      </c>
      <c r="C133" s="47" t="s">
        <v>224</v>
      </c>
      <c r="D133" s="37"/>
      <c r="E133" s="43"/>
      <c r="H133" s="13"/>
    </row>
    <row r="134" spans="1:8" hidden="1" x14ac:dyDescent="0.3">
      <c r="A134" s="13"/>
      <c r="B134" s="52" t="s">
        <v>60</v>
      </c>
      <c r="C134" s="47" t="s">
        <v>225</v>
      </c>
      <c r="D134" s="37"/>
      <c r="E134" s="43"/>
      <c r="H134" s="13"/>
    </row>
    <row r="135" spans="1:8" hidden="1" x14ac:dyDescent="0.3">
      <c r="A135" s="37"/>
      <c r="B135" s="47"/>
      <c r="C135" s="47"/>
      <c r="D135" s="37"/>
      <c r="E135" s="43"/>
      <c r="H135" s="37"/>
    </row>
    <row r="136" spans="1:8" hidden="1" x14ac:dyDescent="0.3">
      <c r="A136" s="36" t="s">
        <v>126</v>
      </c>
      <c r="B136" s="48" t="s">
        <v>88</v>
      </c>
      <c r="C136" s="53" t="s">
        <v>294</v>
      </c>
      <c r="D136" s="42"/>
      <c r="E136" s="43"/>
      <c r="H136" s="36"/>
    </row>
    <row r="137" spans="1:8" hidden="1" x14ac:dyDescent="0.3">
      <c r="A137" s="13"/>
      <c r="B137" s="52" t="s">
        <v>156</v>
      </c>
      <c r="C137" s="47" t="s">
        <v>226</v>
      </c>
      <c r="D137" s="37"/>
      <c r="E137" s="43"/>
      <c r="H137" s="13"/>
    </row>
    <row r="138" spans="1:8" hidden="1" x14ac:dyDescent="0.3">
      <c r="A138" s="13"/>
      <c r="B138" s="52" t="s">
        <v>157</v>
      </c>
      <c r="C138" s="47" t="s">
        <v>227</v>
      </c>
      <c r="D138" s="37"/>
      <c r="E138" s="43"/>
      <c r="H138" s="13"/>
    </row>
    <row r="139" spans="1:8" hidden="1" x14ac:dyDescent="0.3">
      <c r="A139" s="13"/>
      <c r="B139" s="52" t="s">
        <v>158</v>
      </c>
      <c r="C139" s="47" t="s">
        <v>228</v>
      </c>
      <c r="D139" s="37"/>
      <c r="E139" s="43"/>
      <c r="H139" s="13"/>
    </row>
    <row r="140" spans="1:8" hidden="1" x14ac:dyDescent="0.3">
      <c r="A140" s="13"/>
      <c r="B140" s="52" t="s">
        <v>42</v>
      </c>
      <c r="C140" s="47" t="s">
        <v>229</v>
      </c>
      <c r="D140" s="37"/>
      <c r="E140" s="43"/>
      <c r="H140" s="13"/>
    </row>
    <row r="141" spans="1:8" hidden="1" x14ac:dyDescent="0.3">
      <c r="A141" s="13"/>
      <c r="B141" s="52" t="s">
        <v>127</v>
      </c>
      <c r="C141" s="47" t="s">
        <v>230</v>
      </c>
      <c r="D141" s="37"/>
      <c r="E141" s="43"/>
      <c r="H141" s="13"/>
    </row>
    <row r="142" spans="1:8" hidden="1" x14ac:dyDescent="0.3">
      <c r="A142" s="13"/>
      <c r="B142" s="52" t="s">
        <v>128</v>
      </c>
      <c r="C142" s="47" t="s">
        <v>231</v>
      </c>
      <c r="D142" s="37"/>
      <c r="E142" s="43"/>
      <c r="H142" s="13"/>
    </row>
    <row r="143" spans="1:8" hidden="1" x14ac:dyDescent="0.3">
      <c r="A143" s="13"/>
      <c r="B143" s="52" t="s">
        <v>41</v>
      </c>
      <c r="C143" s="47" t="s">
        <v>232</v>
      </c>
      <c r="D143" s="37"/>
      <c r="E143" s="43"/>
      <c r="H143" s="13"/>
    </row>
    <row r="144" spans="1:8" hidden="1" x14ac:dyDescent="0.3">
      <c r="A144" s="13"/>
      <c r="B144" s="52" t="s">
        <v>129</v>
      </c>
      <c r="C144" s="47" t="s">
        <v>233</v>
      </c>
      <c r="D144" s="37"/>
      <c r="E144" s="43"/>
      <c r="H144" s="13"/>
    </row>
    <row r="145" spans="1:8" hidden="1" x14ac:dyDescent="0.3">
      <c r="A145" s="37"/>
      <c r="B145" s="47"/>
      <c r="C145" s="47"/>
      <c r="D145" s="37"/>
      <c r="E145" s="43"/>
      <c r="H145" s="37"/>
    </row>
    <row r="146" spans="1:8" hidden="1" x14ac:dyDescent="0.3">
      <c r="A146" s="38" t="s">
        <v>130</v>
      </c>
      <c r="B146" s="48" t="s">
        <v>88</v>
      </c>
      <c r="C146" s="53" t="s">
        <v>294</v>
      </c>
      <c r="D146" s="42"/>
      <c r="E146" s="43"/>
      <c r="H146" s="38"/>
    </row>
    <row r="147" spans="1:8" hidden="1" x14ac:dyDescent="0.3">
      <c r="A147" s="13"/>
      <c r="B147" s="52" t="s">
        <v>131</v>
      </c>
      <c r="C147" s="47" t="s">
        <v>234</v>
      </c>
      <c r="D147" s="37"/>
      <c r="E147" s="43"/>
      <c r="H147" s="13"/>
    </row>
    <row r="148" spans="1:8" hidden="1" x14ac:dyDescent="0.3">
      <c r="A148" s="13"/>
      <c r="B148" s="52" t="s">
        <v>159</v>
      </c>
      <c r="C148" s="47" t="s">
        <v>235</v>
      </c>
      <c r="D148" s="37"/>
      <c r="E148" s="43"/>
      <c r="H148" s="13"/>
    </row>
    <row r="149" spans="1:8" hidden="1" x14ac:dyDescent="0.3">
      <c r="A149" s="13"/>
      <c r="B149" s="52" t="s">
        <v>160</v>
      </c>
      <c r="C149" s="47" t="s">
        <v>236</v>
      </c>
      <c r="D149" s="37"/>
      <c r="E149" s="43"/>
      <c r="H149" s="13"/>
    </row>
    <row r="150" spans="1:8" hidden="1" x14ac:dyDescent="0.3">
      <c r="A150" s="13"/>
      <c r="B150" s="52" t="s">
        <v>161</v>
      </c>
      <c r="C150" s="47" t="s">
        <v>237</v>
      </c>
      <c r="D150" s="37"/>
      <c r="E150" s="43"/>
      <c r="H150" s="13"/>
    </row>
    <row r="151" spans="1:8" hidden="1" x14ac:dyDescent="0.3">
      <c r="A151" s="13"/>
      <c r="B151" s="52" t="s">
        <v>162</v>
      </c>
      <c r="C151" s="47" t="s">
        <v>238</v>
      </c>
      <c r="D151" s="37"/>
      <c r="E151" s="43"/>
      <c r="H151" s="13"/>
    </row>
    <row r="152" spans="1:8" hidden="1" x14ac:dyDescent="0.3">
      <c r="A152" s="13"/>
      <c r="B152" s="52" t="s">
        <v>163</v>
      </c>
      <c r="C152" s="52" t="s">
        <v>239</v>
      </c>
      <c r="D152" s="39"/>
      <c r="E152" s="43"/>
      <c r="H152" s="13"/>
    </row>
    <row r="153" spans="1:8" hidden="1" x14ac:dyDescent="0.3">
      <c r="A153" s="13"/>
      <c r="B153" s="52" t="s">
        <v>164</v>
      </c>
      <c r="C153" s="52" t="s">
        <v>240</v>
      </c>
      <c r="D153" s="39"/>
      <c r="E153" s="43"/>
      <c r="H153" s="13"/>
    </row>
    <row r="154" spans="1:8" hidden="1" x14ac:dyDescent="0.3">
      <c r="A154" s="13"/>
      <c r="B154" s="52" t="s">
        <v>43</v>
      </c>
      <c r="C154" s="47" t="s">
        <v>241</v>
      </c>
      <c r="D154" s="37"/>
      <c r="E154" s="43"/>
      <c r="H154" s="13"/>
    </row>
    <row r="155" spans="1:8" hidden="1" x14ac:dyDescent="0.3">
      <c r="A155" s="13"/>
      <c r="B155" s="52" t="s">
        <v>165</v>
      </c>
      <c r="C155" s="52" t="s">
        <v>242</v>
      </c>
      <c r="D155" s="39"/>
      <c r="E155" s="43"/>
      <c r="H155" s="13"/>
    </row>
    <row r="156" spans="1:8" hidden="1" x14ac:dyDescent="0.3">
      <c r="A156" s="13"/>
      <c r="B156" s="52" t="s">
        <v>166</v>
      </c>
      <c r="C156" s="52" t="s">
        <v>243</v>
      </c>
      <c r="D156" s="39"/>
      <c r="E156" s="43"/>
      <c r="H156" s="13"/>
    </row>
    <row r="157" spans="1:8" hidden="1" x14ac:dyDescent="0.3">
      <c r="A157" s="13"/>
      <c r="B157" s="52" t="s">
        <v>44</v>
      </c>
      <c r="C157" s="47" t="s">
        <v>244</v>
      </c>
      <c r="D157" s="37"/>
      <c r="E157" s="43"/>
      <c r="H157" s="13"/>
    </row>
    <row r="158" spans="1:8" hidden="1" x14ac:dyDescent="0.3">
      <c r="A158" s="13"/>
      <c r="B158" s="52" t="s">
        <v>45</v>
      </c>
      <c r="C158" s="52" t="s">
        <v>245</v>
      </c>
      <c r="D158" s="39"/>
      <c r="E158" s="43"/>
      <c r="H158" s="13"/>
    </row>
    <row r="159" spans="1:8" hidden="1" x14ac:dyDescent="0.3">
      <c r="A159" s="37"/>
      <c r="B159" s="47"/>
      <c r="C159" s="47"/>
      <c r="D159" s="37"/>
      <c r="E159" s="43"/>
      <c r="H159" s="37"/>
    </row>
    <row r="160" spans="1:8" hidden="1" x14ac:dyDescent="0.3">
      <c r="A160" s="36" t="s">
        <v>20</v>
      </c>
      <c r="B160" s="48" t="s">
        <v>88</v>
      </c>
      <c r="C160" s="53" t="s">
        <v>294</v>
      </c>
      <c r="D160" s="42"/>
      <c r="E160" s="43"/>
      <c r="H160" s="36"/>
    </row>
    <row r="161" spans="1:8" hidden="1" x14ac:dyDescent="0.3">
      <c r="A161" s="13"/>
      <c r="B161" s="52" t="s">
        <v>64</v>
      </c>
      <c r="C161" s="47" t="s">
        <v>246</v>
      </c>
      <c r="D161" s="37"/>
      <c r="E161" s="43"/>
      <c r="H161" s="13"/>
    </row>
    <row r="162" spans="1:8" hidden="1" x14ac:dyDescent="0.3">
      <c r="A162" s="13"/>
      <c r="B162" s="52" t="s">
        <v>167</v>
      </c>
      <c r="C162" s="47" t="s">
        <v>247</v>
      </c>
      <c r="D162" s="37"/>
      <c r="E162" s="43"/>
      <c r="H162" s="13"/>
    </row>
    <row r="163" spans="1:8" hidden="1" x14ac:dyDescent="0.3">
      <c r="A163" s="13"/>
      <c r="B163" s="52" t="s">
        <v>168</v>
      </c>
      <c r="C163" s="47" t="s">
        <v>248</v>
      </c>
      <c r="D163" s="37"/>
      <c r="E163" s="43"/>
      <c r="H163" s="13"/>
    </row>
    <row r="164" spans="1:8" hidden="1" x14ac:dyDescent="0.3">
      <c r="A164" s="13"/>
      <c r="B164" s="52" t="s">
        <v>65</v>
      </c>
      <c r="C164" s="47" t="s">
        <v>249</v>
      </c>
      <c r="D164" s="37"/>
      <c r="E164" s="43"/>
      <c r="H164" s="13"/>
    </row>
    <row r="165" spans="1:8" hidden="1" x14ac:dyDescent="0.3">
      <c r="A165" s="13"/>
      <c r="B165" s="52" t="s">
        <v>132</v>
      </c>
      <c r="C165" s="47" t="s">
        <v>250</v>
      </c>
      <c r="D165" s="37"/>
      <c r="E165" s="43"/>
      <c r="H165" s="13"/>
    </row>
    <row r="166" spans="1:8" hidden="1" x14ac:dyDescent="0.3">
      <c r="A166" s="13"/>
      <c r="B166" s="52" t="s">
        <v>68</v>
      </c>
      <c r="C166" s="47" t="s">
        <v>251</v>
      </c>
      <c r="D166" s="37"/>
      <c r="E166" s="43"/>
      <c r="H166" s="13"/>
    </row>
    <row r="167" spans="1:8" hidden="1" x14ac:dyDescent="0.3">
      <c r="A167" s="13"/>
      <c r="B167" s="52" t="s">
        <v>169</v>
      </c>
      <c r="C167" s="47" t="s">
        <v>252</v>
      </c>
      <c r="D167" s="37"/>
      <c r="E167" s="43"/>
      <c r="H167" s="13"/>
    </row>
    <row r="168" spans="1:8" hidden="1" x14ac:dyDescent="0.3">
      <c r="A168" s="13"/>
      <c r="B168" s="52"/>
      <c r="C168" s="47"/>
      <c r="D168" s="37"/>
      <c r="E168" s="43"/>
      <c r="H168" s="13"/>
    </row>
    <row r="169" spans="1:8" hidden="1" x14ac:dyDescent="0.3">
      <c r="A169" s="38" t="s">
        <v>108</v>
      </c>
      <c r="B169" s="48" t="s">
        <v>88</v>
      </c>
      <c r="C169" s="53" t="s">
        <v>294</v>
      </c>
      <c r="D169" s="42"/>
      <c r="E169" s="43"/>
      <c r="H169" s="38"/>
    </row>
    <row r="170" spans="1:8" hidden="1" x14ac:dyDescent="0.3">
      <c r="A170" s="13"/>
      <c r="B170" s="52" t="s">
        <v>66</v>
      </c>
      <c r="C170" s="47" t="s">
        <v>253</v>
      </c>
      <c r="D170" s="37"/>
      <c r="E170" s="43"/>
      <c r="H170" s="13"/>
    </row>
    <row r="171" spans="1:8" hidden="1" x14ac:dyDescent="0.3">
      <c r="A171" s="13"/>
      <c r="B171" s="52" t="s">
        <v>67</v>
      </c>
      <c r="C171" s="47" t="s">
        <v>254</v>
      </c>
      <c r="D171" s="37"/>
      <c r="E171" s="43"/>
      <c r="H171" s="13"/>
    </row>
    <row r="172" spans="1:8" hidden="1" x14ac:dyDescent="0.3">
      <c r="A172" s="13"/>
      <c r="B172" s="52" t="s">
        <v>133</v>
      </c>
      <c r="C172" s="47" t="s">
        <v>255</v>
      </c>
      <c r="D172" s="37"/>
      <c r="E172" s="43"/>
      <c r="H172" s="13"/>
    </row>
    <row r="173" spans="1:8" hidden="1" x14ac:dyDescent="0.3">
      <c r="A173" s="13"/>
      <c r="B173" s="52" t="s">
        <v>170</v>
      </c>
      <c r="C173" s="47" t="s">
        <v>256</v>
      </c>
      <c r="D173" s="37"/>
      <c r="E173" s="43"/>
      <c r="H173" s="13"/>
    </row>
    <row r="174" spans="1:8" hidden="1" x14ac:dyDescent="0.3">
      <c r="A174" s="13"/>
      <c r="B174" s="52" t="s">
        <v>70</v>
      </c>
      <c r="C174" s="47" t="s">
        <v>257</v>
      </c>
      <c r="D174" s="37"/>
      <c r="E174" s="43"/>
      <c r="H174" s="13"/>
    </row>
    <row r="175" spans="1:8" hidden="1" x14ac:dyDescent="0.3">
      <c r="A175" s="13"/>
      <c r="B175" s="52" t="s">
        <v>69</v>
      </c>
      <c r="C175" s="47" t="s">
        <v>258</v>
      </c>
      <c r="D175" s="37"/>
      <c r="E175" s="43"/>
      <c r="H175" s="13"/>
    </row>
    <row r="176" spans="1:8" hidden="1" x14ac:dyDescent="0.3">
      <c r="A176" s="13"/>
      <c r="B176" s="52" t="s">
        <v>134</v>
      </c>
      <c r="C176" s="47" t="s">
        <v>259</v>
      </c>
      <c r="D176" s="37"/>
      <c r="E176" s="43"/>
      <c r="H176" s="13"/>
    </row>
    <row r="177" spans="1:8" hidden="1" x14ac:dyDescent="0.3">
      <c r="A177" s="13"/>
      <c r="B177" s="52" t="s">
        <v>171</v>
      </c>
      <c r="C177" s="47" t="s">
        <v>260</v>
      </c>
      <c r="D177" s="37"/>
      <c r="E177" s="43"/>
      <c r="H177" s="13"/>
    </row>
    <row r="178" spans="1:8" hidden="1" x14ac:dyDescent="0.3">
      <c r="A178" s="37"/>
      <c r="B178" s="47"/>
      <c r="C178" s="47"/>
      <c r="D178" s="37"/>
      <c r="E178" s="43"/>
      <c r="H178" s="37"/>
    </row>
    <row r="179" spans="1:8" hidden="1" x14ac:dyDescent="0.3">
      <c r="A179" s="38" t="s">
        <v>107</v>
      </c>
      <c r="B179" s="48" t="s">
        <v>88</v>
      </c>
      <c r="C179" s="53" t="s">
        <v>294</v>
      </c>
      <c r="D179" s="42"/>
      <c r="E179" s="43"/>
      <c r="H179" s="38"/>
    </row>
    <row r="180" spans="1:8" hidden="1" x14ac:dyDescent="0.3">
      <c r="A180" s="13"/>
      <c r="B180" s="52" t="s">
        <v>135</v>
      </c>
      <c r="C180" s="47" t="s">
        <v>261</v>
      </c>
      <c r="D180" s="37"/>
      <c r="E180" s="43"/>
      <c r="H180" s="13"/>
    </row>
    <row r="181" spans="1:8" hidden="1" x14ac:dyDescent="0.3">
      <c r="A181" s="13"/>
      <c r="B181" s="52" t="s">
        <v>71</v>
      </c>
      <c r="C181" s="47" t="s">
        <v>262</v>
      </c>
      <c r="D181" s="37"/>
      <c r="E181" s="43"/>
      <c r="H181" s="13"/>
    </row>
    <row r="182" spans="1:8" hidden="1" x14ac:dyDescent="0.3">
      <c r="A182" s="13"/>
      <c r="B182" s="52" t="s">
        <v>72</v>
      </c>
      <c r="C182" s="47" t="s">
        <v>263</v>
      </c>
      <c r="D182" s="37"/>
      <c r="E182" s="43"/>
      <c r="H182" s="13"/>
    </row>
    <row r="183" spans="1:8" hidden="1" x14ac:dyDescent="0.3">
      <c r="A183" s="13"/>
      <c r="B183" s="52" t="s">
        <v>136</v>
      </c>
      <c r="C183" s="47" t="s">
        <v>264</v>
      </c>
      <c r="D183" s="37"/>
      <c r="E183" s="43"/>
      <c r="H183" s="13"/>
    </row>
    <row r="184" spans="1:8" hidden="1" x14ac:dyDescent="0.3">
      <c r="A184" s="13"/>
      <c r="B184" s="47"/>
      <c r="C184" s="47"/>
      <c r="D184" s="37"/>
      <c r="E184" s="43"/>
      <c r="H184" s="13"/>
    </row>
    <row r="185" spans="1:8" hidden="1" x14ac:dyDescent="0.3">
      <c r="A185" s="38" t="s">
        <v>106</v>
      </c>
      <c r="B185" s="48" t="s">
        <v>88</v>
      </c>
      <c r="C185" s="53" t="s">
        <v>294</v>
      </c>
      <c r="D185" s="42"/>
      <c r="E185" s="43"/>
      <c r="H185" s="38"/>
    </row>
    <row r="186" spans="1:8" hidden="1" x14ac:dyDescent="0.3">
      <c r="A186" s="13"/>
      <c r="B186" s="52" t="s">
        <v>172</v>
      </c>
      <c r="C186" s="47" t="s">
        <v>265</v>
      </c>
      <c r="D186" s="37"/>
      <c r="E186" s="43"/>
      <c r="H186" s="13"/>
    </row>
    <row r="187" spans="1:8" hidden="1" x14ac:dyDescent="0.3">
      <c r="A187" s="13"/>
      <c r="B187" s="52" t="s">
        <v>73</v>
      </c>
      <c r="C187" s="47" t="s">
        <v>266</v>
      </c>
      <c r="D187" s="37"/>
      <c r="E187" s="43"/>
      <c r="H187" s="13"/>
    </row>
    <row r="188" spans="1:8" hidden="1" x14ac:dyDescent="0.3">
      <c r="A188" s="13"/>
      <c r="B188" s="52" t="s">
        <v>137</v>
      </c>
      <c r="C188" s="47" t="s">
        <v>267</v>
      </c>
      <c r="D188" s="37"/>
      <c r="E188" s="43"/>
      <c r="H188" s="13"/>
    </row>
    <row r="189" spans="1:8" hidden="1" x14ac:dyDescent="0.3">
      <c r="A189" s="37"/>
      <c r="B189" s="47"/>
      <c r="C189" s="47"/>
      <c r="D189" s="37"/>
      <c r="E189" s="43"/>
      <c r="H189" s="37"/>
    </row>
    <row r="190" spans="1:8" hidden="1" x14ac:dyDescent="0.3">
      <c r="A190" s="38" t="s">
        <v>37</v>
      </c>
      <c r="B190" s="48" t="s">
        <v>88</v>
      </c>
      <c r="C190" s="53" t="s">
        <v>294</v>
      </c>
      <c r="D190" s="42"/>
      <c r="E190" s="43"/>
      <c r="H190" s="38"/>
    </row>
    <row r="191" spans="1:8" hidden="1" x14ac:dyDescent="0.3">
      <c r="A191" s="13"/>
      <c r="B191" s="52" t="s">
        <v>138</v>
      </c>
      <c r="C191" s="47" t="s">
        <v>268</v>
      </c>
      <c r="D191" s="37"/>
      <c r="E191" s="43"/>
      <c r="H191" s="13"/>
    </row>
    <row r="192" spans="1:8" hidden="1" x14ac:dyDescent="0.3">
      <c r="A192" s="13"/>
      <c r="B192" s="52" t="s">
        <v>38</v>
      </c>
      <c r="C192" s="47" t="s">
        <v>269</v>
      </c>
      <c r="D192" s="37"/>
      <c r="E192" s="43"/>
      <c r="H192" s="13"/>
    </row>
    <row r="193" spans="1:8" hidden="1" x14ac:dyDescent="0.3">
      <c r="A193" s="13"/>
      <c r="B193" s="52" t="s">
        <v>39</v>
      </c>
      <c r="C193" s="47" t="s">
        <v>270</v>
      </c>
      <c r="D193" s="37"/>
      <c r="E193" s="43"/>
      <c r="H193" s="13"/>
    </row>
    <row r="194" spans="1:8" hidden="1" x14ac:dyDescent="0.3">
      <c r="A194" s="13"/>
      <c r="B194" s="52" t="s">
        <v>139</v>
      </c>
      <c r="C194" s="47" t="s">
        <v>271</v>
      </c>
      <c r="D194" s="37"/>
      <c r="E194" s="43"/>
      <c r="H194" s="13"/>
    </row>
    <row r="195" spans="1:8" hidden="1" x14ac:dyDescent="0.3">
      <c r="A195" s="13"/>
      <c r="B195" s="52" t="s">
        <v>40</v>
      </c>
      <c r="C195" s="47" t="s">
        <v>272</v>
      </c>
      <c r="D195" s="37"/>
      <c r="E195" s="43"/>
      <c r="H195" s="13"/>
    </row>
    <row r="196" spans="1:8" hidden="1" x14ac:dyDescent="0.3">
      <c r="A196" s="13"/>
      <c r="B196" s="52" t="s">
        <v>140</v>
      </c>
      <c r="C196" s="47" t="s">
        <v>273</v>
      </c>
      <c r="D196" s="37"/>
      <c r="E196" s="43"/>
      <c r="H196" s="13"/>
    </row>
    <row r="197" spans="1:8" hidden="1" x14ac:dyDescent="0.3">
      <c r="A197" s="13"/>
      <c r="B197" s="52" t="s">
        <v>141</v>
      </c>
      <c r="C197" s="47" t="s">
        <v>274</v>
      </c>
      <c r="D197" s="37"/>
      <c r="E197" s="43"/>
      <c r="H197" s="13"/>
    </row>
    <row r="198" spans="1:8" hidden="1" x14ac:dyDescent="0.3">
      <c r="A198" s="37"/>
      <c r="B198" s="47"/>
      <c r="C198" s="47"/>
      <c r="D198" s="37"/>
      <c r="E198" s="43"/>
      <c r="H198" s="37"/>
    </row>
    <row r="199" spans="1:8" hidden="1" x14ac:dyDescent="0.3">
      <c r="A199" s="38" t="s">
        <v>22</v>
      </c>
      <c r="B199" s="48" t="s">
        <v>88</v>
      </c>
      <c r="C199" s="53" t="s">
        <v>294</v>
      </c>
      <c r="D199" s="42"/>
      <c r="E199" s="43"/>
      <c r="H199" s="38"/>
    </row>
    <row r="200" spans="1:8" hidden="1" x14ac:dyDescent="0.3">
      <c r="A200" s="13"/>
      <c r="B200" s="52" t="s">
        <v>23</v>
      </c>
      <c r="C200" s="47" t="s">
        <v>275</v>
      </c>
      <c r="D200" s="37"/>
      <c r="E200" s="43"/>
      <c r="H200" s="13"/>
    </row>
    <row r="201" spans="1:8" hidden="1" x14ac:dyDescent="0.3">
      <c r="A201" s="13"/>
      <c r="B201" s="52" t="s">
        <v>25</v>
      </c>
      <c r="C201" s="47" t="s">
        <v>276</v>
      </c>
      <c r="D201" s="37"/>
      <c r="E201" s="43"/>
      <c r="H201" s="13"/>
    </row>
    <row r="202" spans="1:8" hidden="1" x14ac:dyDescent="0.3">
      <c r="A202" s="13"/>
      <c r="B202" s="52" t="s">
        <v>142</v>
      </c>
      <c r="C202" s="47" t="s">
        <v>277</v>
      </c>
      <c r="D202" s="37"/>
      <c r="E202" s="43"/>
      <c r="H202" s="13"/>
    </row>
    <row r="203" spans="1:8" hidden="1" x14ac:dyDescent="0.3">
      <c r="A203" s="13"/>
      <c r="B203" s="52" t="s">
        <v>24</v>
      </c>
      <c r="C203" s="47" t="s">
        <v>278</v>
      </c>
      <c r="D203" s="37"/>
      <c r="E203" s="43"/>
      <c r="H203" s="13"/>
    </row>
    <row r="204" spans="1:8" hidden="1" x14ac:dyDescent="0.3">
      <c r="A204" s="13"/>
      <c r="B204" s="54" t="s">
        <v>173</v>
      </c>
      <c r="C204" s="50" t="s">
        <v>279</v>
      </c>
      <c r="D204" s="13"/>
      <c r="E204" s="43"/>
      <c r="H204" s="13"/>
    </row>
    <row r="205" spans="1:8" hidden="1" x14ac:dyDescent="0.3">
      <c r="A205" s="13"/>
      <c r="B205" s="52" t="s">
        <v>26</v>
      </c>
      <c r="C205" s="47" t="s">
        <v>280</v>
      </c>
      <c r="D205" s="37"/>
      <c r="E205" s="43"/>
      <c r="H205" s="13"/>
    </row>
    <row r="206" spans="1:8" hidden="1" x14ac:dyDescent="0.3">
      <c r="A206" s="13"/>
      <c r="B206" s="52" t="s">
        <v>27</v>
      </c>
      <c r="C206" s="47" t="s">
        <v>281</v>
      </c>
      <c r="D206" s="37"/>
      <c r="E206" s="43"/>
      <c r="H206" s="13"/>
    </row>
    <row r="207" spans="1:8" hidden="1" x14ac:dyDescent="0.3">
      <c r="A207" s="37"/>
      <c r="B207" s="47"/>
      <c r="C207" s="47"/>
      <c r="D207" s="37"/>
      <c r="E207" s="43"/>
      <c r="H207" s="37"/>
    </row>
    <row r="208" spans="1:8" hidden="1" x14ac:dyDescent="0.3">
      <c r="A208" s="38" t="s">
        <v>143</v>
      </c>
      <c r="B208" s="48" t="s">
        <v>88</v>
      </c>
      <c r="C208" s="53" t="s">
        <v>294</v>
      </c>
      <c r="D208" s="42"/>
      <c r="E208" s="43"/>
      <c r="H208" s="38"/>
    </row>
    <row r="209" spans="1:8" hidden="1" x14ac:dyDescent="0.3">
      <c r="A209" s="13"/>
      <c r="B209" s="52" t="s">
        <v>29</v>
      </c>
      <c r="C209" s="52" t="s">
        <v>282</v>
      </c>
      <c r="D209" s="39"/>
      <c r="E209" s="43"/>
      <c r="H209" s="13"/>
    </row>
    <row r="210" spans="1:8" hidden="1" x14ac:dyDescent="0.3">
      <c r="A210" s="13"/>
      <c r="B210" s="52" t="s">
        <v>31</v>
      </c>
      <c r="C210" s="47" t="s">
        <v>283</v>
      </c>
      <c r="D210" s="37"/>
      <c r="E210" s="43"/>
      <c r="H210" s="13"/>
    </row>
    <row r="211" spans="1:8" hidden="1" x14ac:dyDescent="0.3">
      <c r="A211" s="13"/>
      <c r="B211" s="52" t="s">
        <v>28</v>
      </c>
      <c r="C211" s="47" t="s">
        <v>284</v>
      </c>
      <c r="D211" s="37"/>
      <c r="E211" s="43"/>
      <c r="H211" s="13"/>
    </row>
    <row r="212" spans="1:8" hidden="1" x14ac:dyDescent="0.3">
      <c r="A212" s="13"/>
      <c r="B212" s="52" t="s">
        <v>36</v>
      </c>
      <c r="C212" s="47" t="s">
        <v>285</v>
      </c>
      <c r="D212" s="37"/>
      <c r="E212" s="43"/>
      <c r="H212" s="13"/>
    </row>
    <row r="213" spans="1:8" hidden="1" x14ac:dyDescent="0.3">
      <c r="A213" s="13"/>
      <c r="B213" s="52" t="s">
        <v>30</v>
      </c>
      <c r="C213" s="47" t="s">
        <v>286</v>
      </c>
      <c r="D213" s="37"/>
      <c r="E213" s="43"/>
      <c r="H213" s="13"/>
    </row>
    <row r="214" spans="1:8" hidden="1" x14ac:dyDescent="0.3">
      <c r="A214" s="13"/>
      <c r="B214" s="54" t="s">
        <v>144</v>
      </c>
      <c r="C214" s="50" t="s">
        <v>287</v>
      </c>
      <c r="D214" s="13"/>
      <c r="E214" s="43"/>
      <c r="H214" s="13"/>
    </row>
    <row r="215" spans="1:8" hidden="1" x14ac:dyDescent="0.3">
      <c r="A215" s="13"/>
      <c r="B215" s="52"/>
      <c r="C215" s="47"/>
      <c r="D215" s="37"/>
      <c r="E215" s="43"/>
      <c r="H215" s="13"/>
    </row>
    <row r="216" spans="1:8" hidden="1" x14ac:dyDescent="0.3">
      <c r="A216" s="38" t="s">
        <v>104</v>
      </c>
      <c r="B216" s="48" t="s">
        <v>88</v>
      </c>
      <c r="C216" s="53" t="s">
        <v>294</v>
      </c>
      <c r="D216" s="42"/>
      <c r="E216" s="43"/>
      <c r="H216" s="38"/>
    </row>
    <row r="217" spans="1:8" hidden="1" x14ac:dyDescent="0.3">
      <c r="A217" s="13"/>
      <c r="B217" s="52" t="s">
        <v>32</v>
      </c>
      <c r="C217" s="47" t="s">
        <v>288</v>
      </c>
      <c r="D217" s="37"/>
      <c r="E217" s="43"/>
      <c r="H217" s="13"/>
    </row>
    <row r="218" spans="1:8" hidden="1" x14ac:dyDescent="0.3">
      <c r="A218" s="13"/>
      <c r="B218" s="52" t="s">
        <v>34</v>
      </c>
      <c r="C218" s="47" t="s">
        <v>289</v>
      </c>
      <c r="D218" s="37"/>
      <c r="E218" s="43"/>
      <c r="H218" s="13"/>
    </row>
    <row r="219" spans="1:8" hidden="1" x14ac:dyDescent="0.3">
      <c r="A219" s="13"/>
      <c r="B219" s="52" t="s">
        <v>35</v>
      </c>
      <c r="C219" s="47" t="s">
        <v>290</v>
      </c>
      <c r="D219" s="37"/>
      <c r="E219" s="43"/>
      <c r="H219" s="13"/>
    </row>
    <row r="220" spans="1:8" hidden="1" x14ac:dyDescent="0.3">
      <c r="A220" s="13"/>
      <c r="B220" s="52" t="s">
        <v>174</v>
      </c>
      <c r="C220" s="47" t="s">
        <v>291</v>
      </c>
      <c r="D220" s="37"/>
      <c r="E220" s="43"/>
      <c r="H220" s="13"/>
    </row>
    <row r="221" spans="1:8" hidden="1" x14ac:dyDescent="0.3">
      <c r="A221" s="13"/>
      <c r="B221" s="54" t="s">
        <v>145</v>
      </c>
      <c r="C221" s="50" t="s">
        <v>292</v>
      </c>
      <c r="D221" s="13"/>
      <c r="E221" s="43"/>
      <c r="H221" s="13"/>
    </row>
    <row r="222" spans="1:8" hidden="1" x14ac:dyDescent="0.3">
      <c r="A222" s="13"/>
      <c r="B222" s="52" t="s">
        <v>33</v>
      </c>
      <c r="C222" s="47" t="s">
        <v>293</v>
      </c>
      <c r="D222" s="37"/>
      <c r="E222" s="43"/>
      <c r="H222" s="13"/>
    </row>
    <row r="223" spans="1:8" hidden="1" x14ac:dyDescent="0.3">
      <c r="B223" s="49"/>
      <c r="C223" s="49"/>
      <c r="E223" s="43"/>
    </row>
    <row r="224" spans="1:8" hidden="1" x14ac:dyDescent="0.3">
      <c r="B224" s="49"/>
      <c r="C224" s="49"/>
      <c r="E224" s="43"/>
    </row>
    <row r="225" spans="1:11" hidden="1" x14ac:dyDescent="0.3">
      <c r="A225" s="38" t="s">
        <v>17</v>
      </c>
      <c r="B225" s="48" t="s">
        <v>88</v>
      </c>
      <c r="C225" s="53" t="s">
        <v>294</v>
      </c>
      <c r="D225" s="42"/>
      <c r="E225" s="43"/>
    </row>
    <row r="226" spans="1:11" hidden="1" x14ac:dyDescent="0.3">
      <c r="B226" s="52" t="s">
        <v>152</v>
      </c>
      <c r="C226" s="47" t="s">
        <v>213</v>
      </c>
      <c r="D226" s="37"/>
      <c r="E226" s="43"/>
      <c r="I226" s="39"/>
    </row>
    <row r="227" spans="1:11" hidden="1" x14ac:dyDescent="0.3">
      <c r="B227" s="52" t="s">
        <v>59</v>
      </c>
      <c r="C227" s="47" t="s">
        <v>221</v>
      </c>
      <c r="D227" s="37"/>
      <c r="E227" s="43"/>
      <c r="I227" s="39"/>
    </row>
    <row r="228" spans="1:11" hidden="1" x14ac:dyDescent="0.3">
      <c r="B228" s="52" t="s">
        <v>124</v>
      </c>
      <c r="C228" s="47" t="s">
        <v>214</v>
      </c>
      <c r="D228" s="37"/>
      <c r="E228" s="43"/>
      <c r="I228" s="39"/>
    </row>
    <row r="229" spans="1:11" hidden="1" x14ac:dyDescent="0.3">
      <c r="B229" s="52" t="s">
        <v>58</v>
      </c>
      <c r="C229" s="47" t="s">
        <v>222</v>
      </c>
      <c r="D229" s="37"/>
      <c r="E229" s="43"/>
      <c r="I229" s="39"/>
    </row>
    <row r="230" spans="1:11" hidden="1" x14ac:dyDescent="0.3">
      <c r="B230" s="52" t="s">
        <v>56</v>
      </c>
      <c r="C230" s="47" t="s">
        <v>215</v>
      </c>
      <c r="D230" s="37"/>
      <c r="E230" s="43"/>
      <c r="I230" s="39"/>
    </row>
    <row r="231" spans="1:11" hidden="1" x14ac:dyDescent="0.3">
      <c r="B231" s="52" t="s">
        <v>154</v>
      </c>
      <c r="C231" s="47" t="s">
        <v>223</v>
      </c>
      <c r="D231" s="37"/>
      <c r="E231" s="43"/>
      <c r="I231" s="39"/>
    </row>
    <row r="232" spans="1:11" hidden="1" x14ac:dyDescent="0.3">
      <c r="B232" s="52" t="s">
        <v>55</v>
      </c>
      <c r="C232" s="47" t="s">
        <v>216</v>
      </c>
      <c r="D232" s="37"/>
      <c r="E232" s="43"/>
      <c r="I232" s="39"/>
    </row>
    <row r="233" spans="1:11" hidden="1" x14ac:dyDescent="0.3">
      <c r="B233" s="52" t="s">
        <v>155</v>
      </c>
      <c r="C233" s="47" t="s">
        <v>224</v>
      </c>
      <c r="D233" s="37"/>
      <c r="E233" s="43"/>
      <c r="I233" s="39"/>
    </row>
    <row r="234" spans="1:11" hidden="1" x14ac:dyDescent="0.3">
      <c r="B234" s="52" t="s">
        <v>153</v>
      </c>
      <c r="C234" s="47" t="s">
        <v>217</v>
      </c>
      <c r="D234" s="37"/>
      <c r="E234" s="43"/>
      <c r="I234" s="37"/>
      <c r="K234" s="37"/>
    </row>
    <row r="235" spans="1:11" hidden="1" x14ac:dyDescent="0.3">
      <c r="B235" s="52" t="s">
        <v>60</v>
      </c>
      <c r="C235" s="47" t="s">
        <v>225</v>
      </c>
      <c r="D235" s="37"/>
      <c r="E235" s="43"/>
      <c r="I235" s="37"/>
      <c r="K235" s="37"/>
    </row>
    <row r="236" spans="1:11" hidden="1" x14ac:dyDescent="0.3">
      <c r="B236" s="52" t="s">
        <v>53</v>
      </c>
      <c r="C236" s="47" t="s">
        <v>218</v>
      </c>
      <c r="D236" s="37"/>
      <c r="E236" s="43"/>
      <c r="I236" s="39"/>
    </row>
    <row r="237" spans="1:11" hidden="1" x14ac:dyDescent="0.3">
      <c r="B237" s="52" t="s">
        <v>125</v>
      </c>
      <c r="C237" s="47" t="s">
        <v>219</v>
      </c>
      <c r="D237" s="37"/>
      <c r="E237" s="43"/>
      <c r="I237" s="39"/>
    </row>
    <row r="238" spans="1:11" hidden="1" x14ac:dyDescent="0.3">
      <c r="B238" s="52" t="s">
        <v>54</v>
      </c>
      <c r="C238" s="47" t="s">
        <v>220</v>
      </c>
      <c r="D238" s="37"/>
      <c r="E238" s="43"/>
      <c r="I238" s="39"/>
    </row>
    <row r="239" spans="1:11" hidden="1" x14ac:dyDescent="0.3">
      <c r="B239" s="48" t="s">
        <v>88</v>
      </c>
      <c r="C239" s="53" t="s">
        <v>294</v>
      </c>
      <c r="D239" s="42"/>
      <c r="E239" s="43"/>
      <c r="I239" s="39"/>
    </row>
    <row r="240" spans="1:11" hidden="1" x14ac:dyDescent="0.3">
      <c r="A240" s="38" t="s">
        <v>176</v>
      </c>
      <c r="B240" s="52" t="s">
        <v>29</v>
      </c>
      <c r="C240" s="52" t="s">
        <v>282</v>
      </c>
      <c r="D240" s="39"/>
      <c r="E240" s="43"/>
      <c r="I240" s="39"/>
    </row>
    <row r="241" spans="1:11" hidden="1" x14ac:dyDescent="0.3">
      <c r="B241" s="52" t="s">
        <v>32</v>
      </c>
      <c r="C241" s="47" t="s">
        <v>288</v>
      </c>
      <c r="D241" s="37"/>
      <c r="E241" s="43"/>
      <c r="I241" s="39"/>
    </row>
    <row r="242" spans="1:11" hidden="1" x14ac:dyDescent="0.3">
      <c r="B242" s="52" t="s">
        <v>31</v>
      </c>
      <c r="C242" s="47" t="s">
        <v>283</v>
      </c>
      <c r="D242" s="37"/>
      <c r="E242" s="43"/>
      <c r="I242" s="39"/>
    </row>
    <row r="243" spans="1:11" hidden="1" x14ac:dyDescent="0.3">
      <c r="B243" s="52" t="s">
        <v>34</v>
      </c>
      <c r="C243" s="47" t="s">
        <v>289</v>
      </c>
      <c r="D243" s="37"/>
      <c r="E243" s="44"/>
      <c r="I243" s="39"/>
    </row>
    <row r="244" spans="1:11" hidden="1" x14ac:dyDescent="0.3">
      <c r="B244" s="52" t="s">
        <v>28</v>
      </c>
      <c r="C244" s="47" t="s">
        <v>284</v>
      </c>
      <c r="D244" s="37"/>
      <c r="E244" s="45"/>
      <c r="I244" s="39"/>
    </row>
    <row r="245" spans="1:11" hidden="1" x14ac:dyDescent="0.3">
      <c r="B245" s="52" t="s">
        <v>35</v>
      </c>
      <c r="C245" s="47" t="s">
        <v>290</v>
      </c>
      <c r="D245" s="37"/>
      <c r="E245" s="44"/>
      <c r="I245" s="40"/>
    </row>
    <row r="246" spans="1:11" hidden="1" x14ac:dyDescent="0.3">
      <c r="B246" s="52" t="s">
        <v>36</v>
      </c>
      <c r="C246" s="47" t="s">
        <v>285</v>
      </c>
      <c r="D246" s="37"/>
      <c r="E246" s="45"/>
      <c r="I246" s="39"/>
      <c r="K246" s="37"/>
    </row>
    <row r="247" spans="1:11" hidden="1" x14ac:dyDescent="0.3">
      <c r="B247" s="52" t="s">
        <v>174</v>
      </c>
      <c r="C247" s="47" t="s">
        <v>291</v>
      </c>
      <c r="D247" s="37"/>
      <c r="E247" s="43"/>
      <c r="I247" s="37"/>
      <c r="K247" s="37"/>
    </row>
    <row r="248" spans="1:11" hidden="1" x14ac:dyDescent="0.3">
      <c r="B248" s="52" t="s">
        <v>30</v>
      </c>
      <c r="C248" s="47" t="s">
        <v>286</v>
      </c>
      <c r="D248" s="37"/>
      <c r="E248" s="45"/>
      <c r="I248" s="39"/>
    </row>
    <row r="249" spans="1:11" hidden="1" x14ac:dyDescent="0.3">
      <c r="B249" s="54" t="s">
        <v>145</v>
      </c>
      <c r="C249" s="50" t="s">
        <v>292</v>
      </c>
      <c r="D249" s="13"/>
      <c r="E249" s="46"/>
      <c r="I249" s="39"/>
    </row>
    <row r="250" spans="1:11" hidden="1" x14ac:dyDescent="0.3">
      <c r="B250" s="54" t="s">
        <v>144</v>
      </c>
      <c r="C250" s="50" t="s">
        <v>287</v>
      </c>
      <c r="D250" s="13"/>
      <c r="E250" s="45"/>
      <c r="I250" s="39"/>
    </row>
    <row r="251" spans="1:11" hidden="1" x14ac:dyDescent="0.3">
      <c r="B251" s="52" t="s">
        <v>33</v>
      </c>
      <c r="C251" s="47" t="s">
        <v>293</v>
      </c>
      <c r="D251" s="37"/>
      <c r="E251" s="46"/>
      <c r="I251" s="39"/>
    </row>
    <row r="252" spans="1:11" hidden="1" x14ac:dyDescent="0.3">
      <c r="B252" s="48" t="s">
        <v>88</v>
      </c>
      <c r="C252" s="53" t="s">
        <v>294</v>
      </c>
      <c r="D252" s="42"/>
      <c r="E252" s="45"/>
      <c r="I252" s="40"/>
    </row>
    <row r="253" spans="1:11" hidden="1" x14ac:dyDescent="0.3">
      <c r="A253" s="38" t="s">
        <v>175</v>
      </c>
      <c r="B253" s="52" t="s">
        <v>138</v>
      </c>
      <c r="C253" s="47" t="s">
        <v>268</v>
      </c>
      <c r="D253" s="37"/>
      <c r="E253" s="46"/>
      <c r="I253" s="39"/>
    </row>
    <row r="254" spans="1:11" hidden="1" x14ac:dyDescent="0.3">
      <c r="B254" s="52" t="s">
        <v>152</v>
      </c>
      <c r="C254" s="47" t="s">
        <v>213</v>
      </c>
      <c r="D254" s="37"/>
      <c r="E254" s="45"/>
      <c r="I254" s="39"/>
    </row>
    <row r="255" spans="1:11" hidden="1" x14ac:dyDescent="0.3">
      <c r="B255" s="52" t="s">
        <v>38</v>
      </c>
      <c r="C255" s="47" t="s">
        <v>269</v>
      </c>
      <c r="D255" s="37"/>
      <c r="E255" s="46"/>
      <c r="I255" s="39"/>
    </row>
    <row r="256" spans="1:11" hidden="1" x14ac:dyDescent="0.3">
      <c r="B256" s="52" t="s">
        <v>59</v>
      </c>
      <c r="C256" s="47" t="s">
        <v>221</v>
      </c>
      <c r="D256" s="37"/>
      <c r="E256" s="45"/>
      <c r="I256" s="39"/>
    </row>
    <row r="257" spans="2:9" hidden="1" x14ac:dyDescent="0.3">
      <c r="B257" s="52" t="s">
        <v>39</v>
      </c>
      <c r="C257" s="47" t="s">
        <v>270</v>
      </c>
      <c r="D257" s="37"/>
      <c r="E257" s="46"/>
      <c r="I257" s="39"/>
    </row>
    <row r="258" spans="2:9" hidden="1" x14ac:dyDescent="0.3">
      <c r="B258" s="52" t="s">
        <v>124</v>
      </c>
      <c r="C258" s="47" t="s">
        <v>214</v>
      </c>
      <c r="D258" s="37"/>
      <c r="E258" s="45"/>
      <c r="I258" s="39"/>
    </row>
    <row r="259" spans="2:9" hidden="1" x14ac:dyDescent="0.3">
      <c r="B259" s="52" t="s">
        <v>139</v>
      </c>
      <c r="C259" s="47" t="s">
        <v>271</v>
      </c>
      <c r="D259" s="37"/>
      <c r="E259" s="46"/>
      <c r="I259" s="39"/>
    </row>
    <row r="260" spans="2:9" hidden="1" x14ac:dyDescent="0.3">
      <c r="B260" s="52" t="s">
        <v>58</v>
      </c>
      <c r="C260" s="47" t="s">
        <v>222</v>
      </c>
      <c r="D260" s="37"/>
      <c r="E260" s="45"/>
    </row>
    <row r="261" spans="2:9" hidden="1" x14ac:dyDescent="0.3">
      <c r="B261" s="52" t="s">
        <v>40</v>
      </c>
      <c r="C261" s="47" t="s">
        <v>272</v>
      </c>
      <c r="D261" s="37"/>
      <c r="E261" s="46"/>
    </row>
    <row r="262" spans="2:9" hidden="1" x14ac:dyDescent="0.3">
      <c r="B262" s="52" t="s">
        <v>56</v>
      </c>
      <c r="C262" s="47" t="s">
        <v>215</v>
      </c>
      <c r="D262" s="37"/>
      <c r="E262" s="45"/>
      <c r="I262" s="39"/>
    </row>
    <row r="263" spans="2:9" hidden="1" x14ac:dyDescent="0.3">
      <c r="B263" s="52" t="s">
        <v>140</v>
      </c>
      <c r="C263" s="47" t="s">
        <v>273</v>
      </c>
      <c r="D263" s="37"/>
      <c r="E263" s="46"/>
      <c r="I263" s="39"/>
    </row>
    <row r="264" spans="2:9" hidden="1" x14ac:dyDescent="0.3">
      <c r="B264" s="52" t="s">
        <v>154</v>
      </c>
      <c r="C264" s="47" t="s">
        <v>223</v>
      </c>
      <c r="D264" s="37"/>
      <c r="E264" s="45"/>
      <c r="I264" s="39"/>
    </row>
    <row r="265" spans="2:9" hidden="1" x14ac:dyDescent="0.3">
      <c r="B265" s="52" t="s">
        <v>141</v>
      </c>
      <c r="C265" s="47" t="s">
        <v>274</v>
      </c>
      <c r="D265" s="37"/>
      <c r="E265" s="46"/>
      <c r="I265" s="39"/>
    </row>
    <row r="266" spans="2:9" hidden="1" x14ac:dyDescent="0.3">
      <c r="B266" s="52" t="s">
        <v>55</v>
      </c>
      <c r="C266" s="47" t="s">
        <v>216</v>
      </c>
      <c r="D266" s="37"/>
      <c r="E266" s="45"/>
      <c r="I266" s="39"/>
    </row>
    <row r="267" spans="2:9" hidden="1" x14ac:dyDescent="0.3">
      <c r="B267" s="52" t="s">
        <v>155</v>
      </c>
      <c r="C267" s="47" t="s">
        <v>224</v>
      </c>
      <c r="D267" s="37"/>
      <c r="E267" s="46"/>
      <c r="I267" s="39"/>
    </row>
    <row r="268" spans="2:9" hidden="1" x14ac:dyDescent="0.3">
      <c r="B268" s="52" t="s">
        <v>153</v>
      </c>
      <c r="C268" s="47" t="s">
        <v>217</v>
      </c>
      <c r="D268" s="37"/>
      <c r="E268" s="45"/>
      <c r="I268" s="39"/>
    </row>
    <row r="269" spans="2:9" hidden="1" x14ac:dyDescent="0.3">
      <c r="B269" s="52" t="s">
        <v>60</v>
      </c>
      <c r="C269" s="47" t="s">
        <v>225</v>
      </c>
      <c r="D269" s="37"/>
      <c r="E269" s="46"/>
      <c r="I269" s="39"/>
    </row>
    <row r="270" spans="2:9" hidden="1" x14ac:dyDescent="0.3">
      <c r="B270" s="52" t="s">
        <v>53</v>
      </c>
      <c r="C270" s="47" t="s">
        <v>218</v>
      </c>
      <c r="D270" s="37"/>
      <c r="E270" s="45"/>
      <c r="I270" s="39"/>
    </row>
    <row r="271" spans="2:9" hidden="1" x14ac:dyDescent="0.3">
      <c r="B271" s="52" t="s">
        <v>125</v>
      </c>
      <c r="C271" s="47" t="s">
        <v>219</v>
      </c>
      <c r="D271" s="37"/>
      <c r="E271" s="46"/>
      <c r="I271" s="39"/>
    </row>
    <row r="272" spans="2:9" hidden="1" x14ac:dyDescent="0.3">
      <c r="B272" s="52" t="s">
        <v>54</v>
      </c>
      <c r="C272" s="47" t="s">
        <v>220</v>
      </c>
      <c r="D272" s="37"/>
      <c r="E272" s="45"/>
      <c r="I272" s="39"/>
    </row>
    <row r="273" spans="1:11" hidden="1" x14ac:dyDescent="0.3">
      <c r="B273" s="52"/>
      <c r="C273" s="47"/>
      <c r="D273" s="37"/>
      <c r="E273" s="45"/>
      <c r="I273" s="39"/>
    </row>
    <row r="274" spans="1:11" hidden="1" x14ac:dyDescent="0.3">
      <c r="B274" s="48" t="s">
        <v>88</v>
      </c>
      <c r="C274" s="53" t="s">
        <v>294</v>
      </c>
      <c r="D274" s="42"/>
      <c r="E274" s="46"/>
      <c r="I274" s="39"/>
    </row>
    <row r="275" spans="1:11" hidden="1" x14ac:dyDescent="0.3">
      <c r="A275" s="38" t="s">
        <v>177</v>
      </c>
      <c r="B275" s="52" t="s">
        <v>51</v>
      </c>
      <c r="C275" s="47" t="s">
        <v>200</v>
      </c>
      <c r="D275" s="37"/>
      <c r="E275" s="45"/>
      <c r="I275" s="37"/>
    </row>
    <row r="276" spans="1:11" hidden="1" x14ac:dyDescent="0.3">
      <c r="B276" s="52" t="s">
        <v>46</v>
      </c>
      <c r="C276" s="47" t="s">
        <v>204</v>
      </c>
      <c r="D276" s="37"/>
      <c r="E276" s="46"/>
      <c r="I276" s="39"/>
    </row>
    <row r="277" spans="1:11" hidden="1" x14ac:dyDescent="0.3">
      <c r="B277" s="52" t="s">
        <v>118</v>
      </c>
      <c r="C277" s="47" t="s">
        <v>201</v>
      </c>
      <c r="D277" s="37"/>
      <c r="E277" s="45"/>
      <c r="I277" s="39"/>
    </row>
    <row r="278" spans="1:11" hidden="1" x14ac:dyDescent="0.3">
      <c r="B278" s="52" t="s">
        <v>47</v>
      </c>
      <c r="C278" s="47" t="s">
        <v>205</v>
      </c>
      <c r="D278" s="37"/>
      <c r="E278" s="43"/>
      <c r="I278" s="39"/>
    </row>
    <row r="279" spans="1:11" hidden="1" x14ac:dyDescent="0.3">
      <c r="B279" s="52" t="s">
        <v>150</v>
      </c>
      <c r="C279" s="47" t="s">
        <v>202</v>
      </c>
      <c r="D279" s="37"/>
      <c r="E279" s="43"/>
      <c r="I279" s="39"/>
    </row>
    <row r="280" spans="1:11" hidden="1" x14ac:dyDescent="0.3">
      <c r="B280" s="52" t="s">
        <v>49</v>
      </c>
      <c r="C280" s="47" t="s">
        <v>206</v>
      </c>
      <c r="D280" s="37"/>
      <c r="E280" s="45"/>
      <c r="I280" s="37"/>
      <c r="K280" s="37"/>
    </row>
    <row r="281" spans="1:11" hidden="1" x14ac:dyDescent="0.3">
      <c r="B281" s="52" t="s">
        <v>50</v>
      </c>
      <c r="C281" s="47" t="s">
        <v>203</v>
      </c>
      <c r="D281" s="37"/>
      <c r="E281" s="45"/>
      <c r="I281" s="39"/>
      <c r="K281" s="37"/>
    </row>
    <row r="282" spans="1:11" hidden="1" x14ac:dyDescent="0.3">
      <c r="B282" s="52" t="s">
        <v>48</v>
      </c>
      <c r="C282" s="47" t="s">
        <v>207</v>
      </c>
      <c r="D282" s="37"/>
      <c r="E282" s="45"/>
      <c r="I282" s="39"/>
    </row>
    <row r="283" spans="1:11" hidden="1" x14ac:dyDescent="0.3">
      <c r="B283" s="52" t="s">
        <v>119</v>
      </c>
      <c r="C283" s="47" t="s">
        <v>208</v>
      </c>
      <c r="D283" s="37"/>
      <c r="E283" s="45"/>
      <c r="I283" s="39"/>
    </row>
    <row r="284" spans="1:11" hidden="1" x14ac:dyDescent="0.3"/>
    <row r="285" spans="1:11" hidden="1" x14ac:dyDescent="0.3">
      <c r="B285" t="s">
        <v>295</v>
      </c>
      <c r="C285" t="s">
        <v>296</v>
      </c>
      <c r="D285" t="s">
        <v>333</v>
      </c>
      <c r="E285" t="s">
        <v>335</v>
      </c>
    </row>
    <row r="286" spans="1:11" hidden="1" x14ac:dyDescent="0.3">
      <c r="B286" t="s">
        <v>77</v>
      </c>
      <c r="C286" s="37" t="s">
        <v>77</v>
      </c>
      <c r="D286" s="37" t="s">
        <v>312</v>
      </c>
      <c r="E286" s="37" t="str">
        <f>CONCATENATE(Table_Name52[[#This Row],[Table name]],"[Link]")</f>
        <v>Abs[Link]</v>
      </c>
    </row>
    <row r="287" spans="1:11" hidden="1" x14ac:dyDescent="0.3">
      <c r="B287" t="s">
        <v>19</v>
      </c>
      <c r="C287" s="37" t="s">
        <v>19</v>
      </c>
      <c r="D287" s="37" t="s">
        <v>313</v>
      </c>
      <c r="E287" s="37" t="str">
        <f>CONCATENATE(Table_Name52[[#This Row],[Table name]],"[Link]")</f>
        <v>Calves[Link]</v>
      </c>
    </row>
    <row r="288" spans="1:11" hidden="1" x14ac:dyDescent="0.3">
      <c r="B288" t="s">
        <v>18</v>
      </c>
      <c r="C288" s="37" t="s">
        <v>18</v>
      </c>
      <c r="D288" s="37" t="s">
        <v>314</v>
      </c>
      <c r="E288" s="37" t="str">
        <f>CONCATENATE(Table_Name52[[#This Row],[Table name]],"[Link]")</f>
        <v>Biceps[Link]</v>
      </c>
    </row>
    <row r="289" spans="2:5" hidden="1" x14ac:dyDescent="0.3">
      <c r="B289" t="s">
        <v>117</v>
      </c>
      <c r="C289" s="37" t="s">
        <v>297</v>
      </c>
      <c r="D289" s="37" t="s">
        <v>315</v>
      </c>
      <c r="E289" s="37" t="str">
        <f>CONCATENATE(Table_Name52[[#This Row],[Table name]],"[Link]")</f>
        <v>Rear_Delts[Link]</v>
      </c>
    </row>
    <row r="290" spans="2:5" hidden="1" x14ac:dyDescent="0.3">
      <c r="B290" t="s">
        <v>105</v>
      </c>
      <c r="C290" s="37" t="s">
        <v>298</v>
      </c>
      <c r="D290" s="37" t="s">
        <v>316</v>
      </c>
      <c r="E290" s="37" t="str">
        <f>CONCATENATE(Table_Name52[[#This Row],[Table name]],"[Link]")</f>
        <v>Side_Delts[Link]</v>
      </c>
    </row>
    <row r="291" spans="2:5" hidden="1" x14ac:dyDescent="0.3">
      <c r="B291" t="s">
        <v>120</v>
      </c>
      <c r="C291" s="37" t="s">
        <v>120</v>
      </c>
      <c r="D291" s="37" t="s">
        <v>317</v>
      </c>
      <c r="E291" s="37" t="str">
        <f>CONCATENATE(Table_Name52[[#This Row],[Table name]],"[Link]")</f>
        <v>Traps[Link]</v>
      </c>
    </row>
    <row r="292" spans="2:5" hidden="1" x14ac:dyDescent="0.3">
      <c r="B292" t="s">
        <v>52</v>
      </c>
      <c r="C292" s="37" t="s">
        <v>299</v>
      </c>
      <c r="D292" s="37" t="s">
        <v>318</v>
      </c>
      <c r="E292" s="37" t="str">
        <f>CONCATENATE(Table_Name52[[#This Row],[Table name]],"[Link]")</f>
        <v>Horizontal_Triceps[Link]</v>
      </c>
    </row>
    <row r="293" spans="2:5" hidden="1" x14ac:dyDescent="0.3">
      <c r="B293" t="s">
        <v>57</v>
      </c>
      <c r="C293" s="37" t="s">
        <v>300</v>
      </c>
      <c r="D293" s="37" t="s">
        <v>319</v>
      </c>
      <c r="E293" s="37" t="str">
        <f>CONCATENATE(Table_Name52[[#This Row],[Table name]],"[Link]")</f>
        <v>Vertical_Triceps[Link]</v>
      </c>
    </row>
    <row r="294" spans="2:5" hidden="1" x14ac:dyDescent="0.3">
      <c r="B294" t="s">
        <v>338</v>
      </c>
      <c r="C294" s="37" t="s">
        <v>301</v>
      </c>
      <c r="D294" s="37" t="s">
        <v>334</v>
      </c>
      <c r="E294" s="37" t="str">
        <f>CONCATENATE(Table_Name52[[#This Row],[Table name]],"[Link]")</f>
        <v>Horizonal_Back[Link]</v>
      </c>
    </row>
    <row r="295" spans="2:5" hidden="1" x14ac:dyDescent="0.3">
      <c r="B295" t="s">
        <v>339</v>
      </c>
      <c r="C295" s="37" t="s">
        <v>302</v>
      </c>
      <c r="D295" s="37" t="s">
        <v>320</v>
      </c>
      <c r="E295" s="37" t="str">
        <f>CONCATENATE(Table_Name52[[#This Row],[Table name]],"[Link]")</f>
        <v>Vertical_Back[Link]</v>
      </c>
    </row>
    <row r="296" spans="2:5" hidden="1" x14ac:dyDescent="0.3">
      <c r="B296" t="s">
        <v>347</v>
      </c>
      <c r="C296" s="37" t="s">
        <v>20</v>
      </c>
      <c r="D296" s="37" t="s">
        <v>321</v>
      </c>
      <c r="E296" s="37" t="str">
        <f>CONCATENATE(Table_Name52[[#This Row],[Table name]],"[Link]")</f>
        <v>Quads[Link]</v>
      </c>
    </row>
    <row r="297" spans="2:5" hidden="1" x14ac:dyDescent="0.3">
      <c r="B297" t="s">
        <v>354</v>
      </c>
      <c r="C297" s="37" t="s">
        <v>108</v>
      </c>
      <c r="D297" s="37" t="s">
        <v>322</v>
      </c>
      <c r="E297" s="37" t="str">
        <f>CONCATENATE(Table_Name52[[#This Row],[Table name]],"[Link]")</f>
        <v>Glutes[Link]</v>
      </c>
    </row>
    <row r="298" spans="2:5" hidden="1" x14ac:dyDescent="0.3">
      <c r="B298" t="s">
        <v>351</v>
      </c>
      <c r="C298" s="37" t="s">
        <v>303</v>
      </c>
      <c r="D298" s="37" t="s">
        <v>323</v>
      </c>
      <c r="E298" s="37" t="str">
        <f>CONCATENATE(Table_Name52[[#This Row],[Table name]],"[Link]")</f>
        <v>Hamstrings_Hip_Hinge[Link]</v>
      </c>
    </row>
    <row r="299" spans="2:5" hidden="1" x14ac:dyDescent="0.3">
      <c r="B299" t="s">
        <v>348</v>
      </c>
      <c r="C299" s="37" t="s">
        <v>304</v>
      </c>
      <c r="D299" s="37" t="s">
        <v>324</v>
      </c>
      <c r="E299" s="37" t="str">
        <f>CONCATENATE(Table_Name52[[#This Row],[Table name]],"[Link]")</f>
        <v>Hamstrings_Isolation[Link]</v>
      </c>
    </row>
    <row r="300" spans="2:5" hidden="1" x14ac:dyDescent="0.3">
      <c r="B300" t="s">
        <v>37</v>
      </c>
      <c r="C300" s="37" t="s">
        <v>305</v>
      </c>
      <c r="D300" s="37" t="s">
        <v>325</v>
      </c>
      <c r="E300" s="37" t="str">
        <f>CONCATENATE(Table_Name52[[#This Row],[Table name]],"[Link]")</f>
        <v>Chest_Isolation[Link]</v>
      </c>
    </row>
    <row r="301" spans="2:5" hidden="1" x14ac:dyDescent="0.3">
      <c r="B301" t="s">
        <v>22</v>
      </c>
      <c r="C301" s="37" t="s">
        <v>306</v>
      </c>
      <c r="D301" s="37" t="s">
        <v>326</v>
      </c>
      <c r="E301" s="37" t="str">
        <f>CONCATENATE(Table_Name52[[#This Row],[Table name]],"[Link]")</f>
        <v>Horizontal_Push[Link]</v>
      </c>
    </row>
    <row r="302" spans="2:5" hidden="1" x14ac:dyDescent="0.3">
      <c r="B302" t="s">
        <v>143</v>
      </c>
      <c r="C302" s="37" t="s">
        <v>307</v>
      </c>
      <c r="D302" s="37" t="s">
        <v>327</v>
      </c>
      <c r="E302" s="37" t="str">
        <f>CONCATENATE(Table_Name52[[#This Row],[Table name]],"[Link]")</f>
        <v>Incline_Push[Link]</v>
      </c>
    </row>
    <row r="303" spans="2:5" hidden="1" x14ac:dyDescent="0.3">
      <c r="B303" t="s">
        <v>104</v>
      </c>
      <c r="C303" s="37" t="s">
        <v>308</v>
      </c>
      <c r="D303" s="37" t="s">
        <v>328</v>
      </c>
      <c r="E303" s="37" t="str">
        <f>CONCATENATE(Table_Name52[[#This Row],[Table name]],"[Link]")</f>
        <v>Front_Delts[Link]</v>
      </c>
    </row>
    <row r="304" spans="2:5" hidden="1" x14ac:dyDescent="0.3">
      <c r="B304" t="s">
        <v>17</v>
      </c>
      <c r="C304" s="37" t="s">
        <v>17</v>
      </c>
      <c r="D304" s="37" t="s">
        <v>329</v>
      </c>
      <c r="E304" s="37" t="str">
        <f>CONCATENATE(Table_Name52[[#This Row],[Table name]],"[Link]")</f>
        <v>Triceps[Link]</v>
      </c>
    </row>
    <row r="305" spans="2:5" hidden="1" x14ac:dyDescent="0.3">
      <c r="B305" t="s">
        <v>176</v>
      </c>
      <c r="C305" s="37" t="s">
        <v>309</v>
      </c>
      <c r="D305" s="37" t="s">
        <v>330</v>
      </c>
      <c r="E305" s="37" t="str">
        <f>CONCATENATE(Table_Name52[[#This Row],[Table name]],"[Link]")</f>
        <v>Incline_Push_or_Front_Delts[Link]</v>
      </c>
    </row>
    <row r="306" spans="2:5" hidden="1" x14ac:dyDescent="0.3">
      <c r="B306" t="s">
        <v>175</v>
      </c>
      <c r="C306" s="37" t="s">
        <v>310</v>
      </c>
      <c r="D306" s="37" t="s">
        <v>331</v>
      </c>
      <c r="E306" s="37" t="str">
        <f>CONCATENATE(Table_Name52[[#This Row],[Table name]],"[Link]")</f>
        <v>Chest_Isolation_or_Triceps[Link]</v>
      </c>
    </row>
    <row r="307" spans="2:5" hidden="1" x14ac:dyDescent="0.3">
      <c r="B307" t="s">
        <v>340</v>
      </c>
      <c r="C307" s="37" t="s">
        <v>311</v>
      </c>
      <c r="D307" s="37" t="s">
        <v>332</v>
      </c>
      <c r="E307" s="37" t="str">
        <f>CONCATENATE(Table_Name52[[#This Row],[Table name]],"[Link]")</f>
        <v>Rear_or_Side_Delts[Link]</v>
      </c>
    </row>
    <row r="308" spans="2:5" hidden="1" x14ac:dyDescent="0.3"/>
    <row r="309" spans="2:5" hidden="1" x14ac:dyDescent="0.3">
      <c r="B309" s="9" t="s">
        <v>88</v>
      </c>
      <c r="C309" t="s">
        <v>294</v>
      </c>
      <c r="D309" s="9" t="s">
        <v>295</v>
      </c>
    </row>
    <row r="310" spans="2:5" hidden="1" x14ac:dyDescent="0.3">
      <c r="B310" s="37" t="s">
        <v>109</v>
      </c>
      <c r="C310" t="s">
        <v>178</v>
      </c>
      <c r="D310" t="s">
        <v>77</v>
      </c>
    </row>
    <row r="311" spans="2:5" hidden="1" x14ac:dyDescent="0.3">
      <c r="B311" s="37" t="s">
        <v>79</v>
      </c>
      <c r="C311" t="s">
        <v>179</v>
      </c>
      <c r="D311" t="s">
        <v>77</v>
      </c>
    </row>
    <row r="312" spans="2:5" hidden="1" x14ac:dyDescent="0.3">
      <c r="B312" s="37" t="s">
        <v>80</v>
      </c>
      <c r="C312" t="s">
        <v>180</v>
      </c>
      <c r="D312" t="s">
        <v>77</v>
      </c>
    </row>
    <row r="313" spans="2:5" hidden="1" x14ac:dyDescent="0.3">
      <c r="B313" s="37" t="s">
        <v>78</v>
      </c>
      <c r="C313" t="s">
        <v>181</v>
      </c>
      <c r="D313" t="s">
        <v>77</v>
      </c>
    </row>
    <row r="314" spans="2:5" hidden="1" x14ac:dyDescent="0.3">
      <c r="B314" s="39" t="s">
        <v>110</v>
      </c>
      <c r="C314" t="s">
        <v>182</v>
      </c>
      <c r="D314" t="s">
        <v>77</v>
      </c>
    </row>
    <row r="315" spans="2:5" hidden="1" x14ac:dyDescent="0.3">
      <c r="B315" s="37" t="s">
        <v>81</v>
      </c>
      <c r="C315" t="s">
        <v>183</v>
      </c>
      <c r="D315" t="s">
        <v>77</v>
      </c>
    </row>
    <row r="316" spans="2:5" hidden="1" x14ac:dyDescent="0.3">
      <c r="B316" s="37" t="s">
        <v>146</v>
      </c>
      <c r="C316" t="s">
        <v>184</v>
      </c>
      <c r="D316" t="s">
        <v>77</v>
      </c>
    </row>
    <row r="317" spans="2:5" hidden="1" x14ac:dyDescent="0.3">
      <c r="B317" s="37" t="s">
        <v>61</v>
      </c>
      <c r="C317" t="s">
        <v>189</v>
      </c>
      <c r="D317" t="s">
        <v>18</v>
      </c>
    </row>
    <row r="318" spans="2:5" hidden="1" x14ac:dyDescent="0.3">
      <c r="B318" s="37" t="s">
        <v>62</v>
      </c>
      <c r="C318" t="s">
        <v>190</v>
      </c>
      <c r="D318" t="s">
        <v>18</v>
      </c>
    </row>
    <row r="319" spans="2:5" hidden="1" x14ac:dyDescent="0.3">
      <c r="B319" s="37" t="s">
        <v>112</v>
      </c>
      <c r="C319" t="s">
        <v>191</v>
      </c>
      <c r="D319" t="s">
        <v>18</v>
      </c>
    </row>
    <row r="320" spans="2:5" hidden="1" x14ac:dyDescent="0.3">
      <c r="B320" s="37" t="s">
        <v>63</v>
      </c>
      <c r="C320" t="s">
        <v>192</v>
      </c>
      <c r="D320" t="s">
        <v>18</v>
      </c>
    </row>
    <row r="321" spans="2:4" hidden="1" x14ac:dyDescent="0.3">
      <c r="B321" s="37" t="s">
        <v>113</v>
      </c>
      <c r="C321" t="s">
        <v>193</v>
      </c>
      <c r="D321" t="s">
        <v>18</v>
      </c>
    </row>
    <row r="322" spans="2:4" hidden="1" x14ac:dyDescent="0.3">
      <c r="B322" s="37" t="s">
        <v>114</v>
      </c>
      <c r="C322" t="s">
        <v>194</v>
      </c>
      <c r="D322" t="s">
        <v>18</v>
      </c>
    </row>
    <row r="323" spans="2:4" hidden="1" x14ac:dyDescent="0.3">
      <c r="B323" s="37" t="s">
        <v>147</v>
      </c>
      <c r="C323" t="s">
        <v>195</v>
      </c>
      <c r="D323" t="s">
        <v>18</v>
      </c>
    </row>
    <row r="324" spans="2:4" hidden="1" x14ac:dyDescent="0.3">
      <c r="B324" s="37" t="s">
        <v>148</v>
      </c>
      <c r="C324" t="s">
        <v>196</v>
      </c>
      <c r="D324" t="s">
        <v>18</v>
      </c>
    </row>
    <row r="325" spans="2:4" hidden="1" x14ac:dyDescent="0.3">
      <c r="B325" s="39" t="s">
        <v>115</v>
      </c>
      <c r="C325" t="s">
        <v>197</v>
      </c>
      <c r="D325" t="s">
        <v>18</v>
      </c>
    </row>
    <row r="326" spans="2:4" hidden="1" x14ac:dyDescent="0.3">
      <c r="B326" s="37" t="s">
        <v>116</v>
      </c>
      <c r="C326" t="s">
        <v>198</v>
      </c>
      <c r="D326" t="s">
        <v>18</v>
      </c>
    </row>
    <row r="327" spans="2:4" hidden="1" x14ac:dyDescent="0.3">
      <c r="B327" s="37" t="s">
        <v>149</v>
      </c>
      <c r="C327" t="s">
        <v>199</v>
      </c>
      <c r="D327" t="s">
        <v>18</v>
      </c>
    </row>
    <row r="328" spans="2:4" hidden="1" x14ac:dyDescent="0.3">
      <c r="B328" s="37" t="s">
        <v>111</v>
      </c>
      <c r="C328" t="s">
        <v>185</v>
      </c>
      <c r="D328" t="s">
        <v>19</v>
      </c>
    </row>
    <row r="329" spans="2:4" hidden="1" x14ac:dyDescent="0.3">
      <c r="B329" s="37" t="s">
        <v>75</v>
      </c>
      <c r="C329" t="s">
        <v>186</v>
      </c>
      <c r="D329" t="s">
        <v>19</v>
      </c>
    </row>
    <row r="330" spans="2:4" hidden="1" x14ac:dyDescent="0.3">
      <c r="B330" s="37" t="s">
        <v>74</v>
      </c>
      <c r="C330" t="s">
        <v>187</v>
      </c>
      <c r="D330" t="s">
        <v>19</v>
      </c>
    </row>
    <row r="331" spans="2:4" hidden="1" x14ac:dyDescent="0.3">
      <c r="B331" s="37" t="s">
        <v>76</v>
      </c>
      <c r="C331" t="s">
        <v>188</v>
      </c>
      <c r="D331" t="s">
        <v>19</v>
      </c>
    </row>
    <row r="332" spans="2:4" hidden="1" x14ac:dyDescent="0.3">
      <c r="B332" s="37" t="s">
        <v>138</v>
      </c>
      <c r="C332" t="s">
        <v>268</v>
      </c>
      <c r="D332" t="s">
        <v>37</v>
      </c>
    </row>
    <row r="333" spans="2:4" hidden="1" x14ac:dyDescent="0.3">
      <c r="B333" s="37" t="s">
        <v>38</v>
      </c>
      <c r="C333" t="s">
        <v>269</v>
      </c>
      <c r="D333" t="s">
        <v>37</v>
      </c>
    </row>
    <row r="334" spans="2:4" hidden="1" x14ac:dyDescent="0.3">
      <c r="B334" s="37" t="s">
        <v>39</v>
      </c>
      <c r="C334" t="s">
        <v>270</v>
      </c>
      <c r="D334" t="s">
        <v>37</v>
      </c>
    </row>
    <row r="335" spans="2:4" hidden="1" x14ac:dyDescent="0.3">
      <c r="B335" s="37" t="s">
        <v>139</v>
      </c>
      <c r="C335" t="s">
        <v>271</v>
      </c>
      <c r="D335" t="s">
        <v>37</v>
      </c>
    </row>
    <row r="336" spans="2:4" hidden="1" x14ac:dyDescent="0.3">
      <c r="B336" s="37" t="s">
        <v>40</v>
      </c>
      <c r="C336" t="s">
        <v>272</v>
      </c>
      <c r="D336" t="s">
        <v>37</v>
      </c>
    </row>
    <row r="337" spans="2:4" hidden="1" x14ac:dyDescent="0.3">
      <c r="B337" s="37" t="s">
        <v>140</v>
      </c>
      <c r="C337" t="s">
        <v>273</v>
      </c>
      <c r="D337" t="s">
        <v>37</v>
      </c>
    </row>
    <row r="338" spans="2:4" hidden="1" x14ac:dyDescent="0.3">
      <c r="B338" s="37" t="s">
        <v>141</v>
      </c>
      <c r="C338" t="s">
        <v>274</v>
      </c>
      <c r="D338" t="s">
        <v>37</v>
      </c>
    </row>
    <row r="339" spans="2:4" hidden="1" x14ac:dyDescent="0.3">
      <c r="B339" s="37" t="s">
        <v>138</v>
      </c>
      <c r="C339" t="s">
        <v>268</v>
      </c>
      <c r="D339" t="s">
        <v>175</v>
      </c>
    </row>
    <row r="340" spans="2:4" hidden="1" x14ac:dyDescent="0.3">
      <c r="B340" s="37" t="s">
        <v>152</v>
      </c>
      <c r="C340" t="s">
        <v>213</v>
      </c>
      <c r="D340" t="s">
        <v>175</v>
      </c>
    </row>
    <row r="341" spans="2:4" hidden="1" x14ac:dyDescent="0.3">
      <c r="B341" s="37" t="s">
        <v>38</v>
      </c>
      <c r="C341" t="s">
        <v>269</v>
      </c>
      <c r="D341" t="s">
        <v>175</v>
      </c>
    </row>
    <row r="342" spans="2:4" hidden="1" x14ac:dyDescent="0.3">
      <c r="B342" s="37" t="s">
        <v>59</v>
      </c>
      <c r="C342" t="s">
        <v>221</v>
      </c>
      <c r="D342" t="s">
        <v>175</v>
      </c>
    </row>
    <row r="343" spans="2:4" hidden="1" x14ac:dyDescent="0.3">
      <c r="B343" s="37" t="s">
        <v>39</v>
      </c>
      <c r="C343" t="s">
        <v>270</v>
      </c>
      <c r="D343" t="s">
        <v>175</v>
      </c>
    </row>
    <row r="344" spans="2:4" hidden="1" x14ac:dyDescent="0.3">
      <c r="B344" s="37" t="s">
        <v>124</v>
      </c>
      <c r="C344" t="s">
        <v>214</v>
      </c>
      <c r="D344" t="s">
        <v>175</v>
      </c>
    </row>
    <row r="345" spans="2:4" hidden="1" x14ac:dyDescent="0.3">
      <c r="B345" s="37" t="s">
        <v>139</v>
      </c>
      <c r="C345" t="s">
        <v>271</v>
      </c>
      <c r="D345" t="s">
        <v>175</v>
      </c>
    </row>
    <row r="346" spans="2:4" hidden="1" x14ac:dyDescent="0.3">
      <c r="B346" s="37" t="s">
        <v>58</v>
      </c>
      <c r="C346" t="s">
        <v>222</v>
      </c>
      <c r="D346" t="s">
        <v>175</v>
      </c>
    </row>
    <row r="347" spans="2:4" hidden="1" x14ac:dyDescent="0.3">
      <c r="B347" s="37" t="s">
        <v>40</v>
      </c>
      <c r="C347" t="s">
        <v>272</v>
      </c>
      <c r="D347" t="s">
        <v>175</v>
      </c>
    </row>
    <row r="348" spans="2:4" hidden="1" x14ac:dyDescent="0.3">
      <c r="B348" s="37" t="s">
        <v>56</v>
      </c>
      <c r="C348" t="s">
        <v>215</v>
      </c>
      <c r="D348" t="s">
        <v>175</v>
      </c>
    </row>
    <row r="349" spans="2:4" hidden="1" x14ac:dyDescent="0.3">
      <c r="B349" s="37" t="s">
        <v>140</v>
      </c>
      <c r="C349" t="s">
        <v>273</v>
      </c>
      <c r="D349" t="s">
        <v>175</v>
      </c>
    </row>
    <row r="350" spans="2:4" hidden="1" x14ac:dyDescent="0.3">
      <c r="B350" s="37" t="s">
        <v>154</v>
      </c>
      <c r="C350" t="s">
        <v>223</v>
      </c>
      <c r="D350" t="s">
        <v>175</v>
      </c>
    </row>
    <row r="351" spans="2:4" hidden="1" x14ac:dyDescent="0.3">
      <c r="B351" s="37" t="s">
        <v>141</v>
      </c>
      <c r="C351" t="s">
        <v>274</v>
      </c>
      <c r="D351" t="s">
        <v>175</v>
      </c>
    </row>
    <row r="352" spans="2:4" hidden="1" x14ac:dyDescent="0.3">
      <c r="B352" s="37" t="s">
        <v>55</v>
      </c>
      <c r="C352" t="s">
        <v>216</v>
      </c>
      <c r="D352" t="s">
        <v>175</v>
      </c>
    </row>
    <row r="353" spans="2:4" hidden="1" x14ac:dyDescent="0.3">
      <c r="B353" s="37" t="s">
        <v>155</v>
      </c>
      <c r="C353" t="s">
        <v>224</v>
      </c>
      <c r="D353" t="s">
        <v>175</v>
      </c>
    </row>
    <row r="354" spans="2:4" hidden="1" x14ac:dyDescent="0.3">
      <c r="B354" s="37" t="s">
        <v>153</v>
      </c>
      <c r="C354" t="s">
        <v>217</v>
      </c>
      <c r="D354" t="s">
        <v>175</v>
      </c>
    </row>
    <row r="355" spans="2:4" hidden="1" x14ac:dyDescent="0.3">
      <c r="B355" s="37" t="s">
        <v>60</v>
      </c>
      <c r="C355" t="s">
        <v>225</v>
      </c>
      <c r="D355" t="s">
        <v>175</v>
      </c>
    </row>
    <row r="356" spans="2:4" hidden="1" x14ac:dyDescent="0.3">
      <c r="B356" s="37" t="s">
        <v>53</v>
      </c>
      <c r="C356" t="s">
        <v>218</v>
      </c>
      <c r="D356" t="s">
        <v>175</v>
      </c>
    </row>
    <row r="357" spans="2:4" hidden="1" x14ac:dyDescent="0.3">
      <c r="B357" s="37" t="s">
        <v>125</v>
      </c>
      <c r="C357" t="s">
        <v>219</v>
      </c>
      <c r="D357" t="s">
        <v>175</v>
      </c>
    </row>
    <row r="358" spans="2:4" hidden="1" x14ac:dyDescent="0.3">
      <c r="B358" s="37" t="s">
        <v>54</v>
      </c>
      <c r="C358" t="s">
        <v>220</v>
      </c>
      <c r="D358" t="s">
        <v>175</v>
      </c>
    </row>
    <row r="359" spans="2:4" hidden="1" x14ac:dyDescent="0.3">
      <c r="B359" s="37" t="s">
        <v>32</v>
      </c>
      <c r="C359" t="s">
        <v>288</v>
      </c>
      <c r="D359" t="s">
        <v>104</v>
      </c>
    </row>
    <row r="360" spans="2:4" hidden="1" x14ac:dyDescent="0.3">
      <c r="B360" s="37" t="s">
        <v>34</v>
      </c>
      <c r="C360" t="s">
        <v>289</v>
      </c>
      <c r="D360" t="s">
        <v>104</v>
      </c>
    </row>
    <row r="361" spans="2:4" hidden="1" x14ac:dyDescent="0.3">
      <c r="B361" s="37" t="s">
        <v>35</v>
      </c>
      <c r="C361" t="s">
        <v>290</v>
      </c>
      <c r="D361" t="s">
        <v>104</v>
      </c>
    </row>
    <row r="362" spans="2:4" hidden="1" x14ac:dyDescent="0.3">
      <c r="B362" s="37" t="s">
        <v>174</v>
      </c>
      <c r="C362" t="s">
        <v>291</v>
      </c>
      <c r="D362" t="s">
        <v>104</v>
      </c>
    </row>
    <row r="363" spans="2:4" hidden="1" x14ac:dyDescent="0.3">
      <c r="B363" s="13" t="s">
        <v>145</v>
      </c>
      <c r="C363" t="s">
        <v>292</v>
      </c>
      <c r="D363" t="s">
        <v>104</v>
      </c>
    </row>
    <row r="364" spans="2:4" hidden="1" x14ac:dyDescent="0.3">
      <c r="B364" s="37" t="s">
        <v>33</v>
      </c>
      <c r="C364" t="s">
        <v>293</v>
      </c>
      <c r="D364" t="s">
        <v>104</v>
      </c>
    </row>
    <row r="365" spans="2:4" hidden="1" x14ac:dyDescent="0.3">
      <c r="B365" s="37" t="s">
        <v>66</v>
      </c>
      <c r="C365" t="s">
        <v>253</v>
      </c>
      <c r="D365" t="s">
        <v>108</v>
      </c>
    </row>
    <row r="366" spans="2:4" hidden="1" x14ac:dyDescent="0.3">
      <c r="B366" s="37" t="s">
        <v>67</v>
      </c>
      <c r="C366" t="s">
        <v>254</v>
      </c>
      <c r="D366" t="s">
        <v>108</v>
      </c>
    </row>
    <row r="367" spans="2:4" hidden="1" x14ac:dyDescent="0.3">
      <c r="B367" s="37" t="s">
        <v>133</v>
      </c>
      <c r="C367" t="s">
        <v>255</v>
      </c>
      <c r="D367" t="s">
        <v>108</v>
      </c>
    </row>
    <row r="368" spans="2:4" hidden="1" x14ac:dyDescent="0.3">
      <c r="B368" s="37" t="s">
        <v>170</v>
      </c>
      <c r="C368" t="s">
        <v>256</v>
      </c>
      <c r="D368" t="s">
        <v>108</v>
      </c>
    </row>
    <row r="369" spans="2:4" hidden="1" x14ac:dyDescent="0.3">
      <c r="B369" s="37" t="s">
        <v>70</v>
      </c>
      <c r="C369" t="s">
        <v>257</v>
      </c>
      <c r="D369" t="s">
        <v>108</v>
      </c>
    </row>
    <row r="370" spans="2:4" hidden="1" x14ac:dyDescent="0.3">
      <c r="B370" s="37" t="s">
        <v>69</v>
      </c>
      <c r="C370" t="s">
        <v>258</v>
      </c>
      <c r="D370" t="s">
        <v>108</v>
      </c>
    </row>
    <row r="371" spans="2:4" hidden="1" x14ac:dyDescent="0.3">
      <c r="B371" s="37" t="s">
        <v>134</v>
      </c>
      <c r="C371" t="s">
        <v>259</v>
      </c>
      <c r="D371" t="s">
        <v>108</v>
      </c>
    </row>
    <row r="372" spans="2:4" hidden="1" x14ac:dyDescent="0.3">
      <c r="B372" s="37" t="s">
        <v>171</v>
      </c>
      <c r="C372" t="s">
        <v>260</v>
      </c>
      <c r="D372" t="s">
        <v>108</v>
      </c>
    </row>
    <row r="373" spans="2:4" hidden="1" x14ac:dyDescent="0.3">
      <c r="B373" s="37" t="s">
        <v>135</v>
      </c>
      <c r="C373" t="s">
        <v>261</v>
      </c>
      <c r="D373" t="s">
        <v>107</v>
      </c>
    </row>
    <row r="374" spans="2:4" hidden="1" x14ac:dyDescent="0.3">
      <c r="B374" s="37" t="s">
        <v>71</v>
      </c>
      <c r="C374" t="s">
        <v>262</v>
      </c>
      <c r="D374" t="s">
        <v>107</v>
      </c>
    </row>
    <row r="375" spans="2:4" hidden="1" x14ac:dyDescent="0.3">
      <c r="B375" s="37" t="s">
        <v>72</v>
      </c>
      <c r="C375" t="s">
        <v>263</v>
      </c>
      <c r="D375" t="s">
        <v>107</v>
      </c>
    </row>
    <row r="376" spans="2:4" hidden="1" x14ac:dyDescent="0.3">
      <c r="B376" s="37" t="s">
        <v>136</v>
      </c>
      <c r="C376" t="s">
        <v>264</v>
      </c>
      <c r="D376" t="s">
        <v>107</v>
      </c>
    </row>
    <row r="377" spans="2:4" hidden="1" x14ac:dyDescent="0.3">
      <c r="B377" s="37" t="s">
        <v>172</v>
      </c>
      <c r="C377" t="s">
        <v>265</v>
      </c>
      <c r="D377" t="s">
        <v>106</v>
      </c>
    </row>
    <row r="378" spans="2:4" hidden="1" x14ac:dyDescent="0.3">
      <c r="B378" s="37" t="s">
        <v>73</v>
      </c>
      <c r="C378" t="s">
        <v>266</v>
      </c>
      <c r="D378" t="s">
        <v>106</v>
      </c>
    </row>
    <row r="379" spans="2:4" hidden="1" x14ac:dyDescent="0.3">
      <c r="B379" s="37" t="s">
        <v>137</v>
      </c>
      <c r="C379" t="s">
        <v>267</v>
      </c>
      <c r="D379" t="s">
        <v>106</v>
      </c>
    </row>
    <row r="380" spans="2:4" hidden="1" x14ac:dyDescent="0.3">
      <c r="B380" s="37" t="s">
        <v>156</v>
      </c>
      <c r="C380" t="s">
        <v>226</v>
      </c>
      <c r="D380" t="s">
        <v>126</v>
      </c>
    </row>
    <row r="381" spans="2:4" hidden="1" x14ac:dyDescent="0.3">
      <c r="B381" s="37" t="s">
        <v>157</v>
      </c>
      <c r="C381" t="s">
        <v>227</v>
      </c>
      <c r="D381" t="s">
        <v>126</v>
      </c>
    </row>
    <row r="382" spans="2:4" hidden="1" x14ac:dyDescent="0.3">
      <c r="B382" s="37" t="s">
        <v>158</v>
      </c>
      <c r="C382" t="s">
        <v>228</v>
      </c>
      <c r="D382" t="s">
        <v>126</v>
      </c>
    </row>
    <row r="383" spans="2:4" hidden="1" x14ac:dyDescent="0.3">
      <c r="B383" s="37" t="s">
        <v>42</v>
      </c>
      <c r="C383" t="s">
        <v>229</v>
      </c>
      <c r="D383" t="s">
        <v>126</v>
      </c>
    </row>
    <row r="384" spans="2:4" hidden="1" x14ac:dyDescent="0.3">
      <c r="B384" s="37" t="s">
        <v>127</v>
      </c>
      <c r="C384" t="s">
        <v>230</v>
      </c>
      <c r="D384" t="s">
        <v>126</v>
      </c>
    </row>
    <row r="385" spans="2:4" hidden="1" x14ac:dyDescent="0.3">
      <c r="B385" s="37" t="s">
        <v>128</v>
      </c>
      <c r="C385" t="s">
        <v>231</v>
      </c>
      <c r="D385" t="s">
        <v>126</v>
      </c>
    </row>
    <row r="386" spans="2:4" hidden="1" x14ac:dyDescent="0.3">
      <c r="B386" s="37" t="s">
        <v>41</v>
      </c>
      <c r="C386" t="s">
        <v>232</v>
      </c>
      <c r="D386" t="s">
        <v>126</v>
      </c>
    </row>
    <row r="387" spans="2:4" hidden="1" x14ac:dyDescent="0.3">
      <c r="B387" s="37" t="s">
        <v>129</v>
      </c>
      <c r="C387" t="s">
        <v>233</v>
      </c>
      <c r="D387" t="s">
        <v>126</v>
      </c>
    </row>
    <row r="388" spans="2:4" hidden="1" x14ac:dyDescent="0.3">
      <c r="B388" s="37" t="s">
        <v>23</v>
      </c>
      <c r="C388" t="s">
        <v>275</v>
      </c>
      <c r="D388" t="s">
        <v>22</v>
      </c>
    </row>
    <row r="389" spans="2:4" hidden="1" x14ac:dyDescent="0.3">
      <c r="B389" s="37" t="s">
        <v>25</v>
      </c>
      <c r="C389" t="s">
        <v>276</v>
      </c>
      <c r="D389" t="s">
        <v>22</v>
      </c>
    </row>
    <row r="390" spans="2:4" hidden="1" x14ac:dyDescent="0.3">
      <c r="B390" s="37" t="s">
        <v>142</v>
      </c>
      <c r="C390" t="s">
        <v>277</v>
      </c>
      <c r="D390" t="s">
        <v>22</v>
      </c>
    </row>
    <row r="391" spans="2:4" hidden="1" x14ac:dyDescent="0.3">
      <c r="B391" s="37" t="s">
        <v>24</v>
      </c>
      <c r="C391" t="s">
        <v>278</v>
      </c>
      <c r="D391" t="s">
        <v>22</v>
      </c>
    </row>
    <row r="392" spans="2:4" hidden="1" x14ac:dyDescent="0.3">
      <c r="B392" s="13" t="s">
        <v>173</v>
      </c>
      <c r="C392" t="s">
        <v>279</v>
      </c>
      <c r="D392" t="s">
        <v>22</v>
      </c>
    </row>
    <row r="393" spans="2:4" hidden="1" x14ac:dyDescent="0.3">
      <c r="B393" s="37" t="s">
        <v>26</v>
      </c>
      <c r="C393" t="s">
        <v>280</v>
      </c>
      <c r="D393" t="s">
        <v>22</v>
      </c>
    </row>
    <row r="394" spans="2:4" hidden="1" x14ac:dyDescent="0.3">
      <c r="B394" s="37" t="s">
        <v>27</v>
      </c>
      <c r="C394" t="s">
        <v>281</v>
      </c>
      <c r="D394" t="s">
        <v>22</v>
      </c>
    </row>
    <row r="395" spans="2:4" hidden="1" x14ac:dyDescent="0.3">
      <c r="B395" s="37" t="s">
        <v>152</v>
      </c>
      <c r="C395" t="s">
        <v>213</v>
      </c>
      <c r="D395" t="s">
        <v>52</v>
      </c>
    </row>
    <row r="396" spans="2:4" hidden="1" x14ac:dyDescent="0.3">
      <c r="B396" s="37" t="s">
        <v>124</v>
      </c>
      <c r="C396" t="s">
        <v>214</v>
      </c>
      <c r="D396" t="s">
        <v>52</v>
      </c>
    </row>
    <row r="397" spans="2:4" hidden="1" x14ac:dyDescent="0.3">
      <c r="B397" s="37" t="s">
        <v>56</v>
      </c>
      <c r="C397" t="s">
        <v>215</v>
      </c>
      <c r="D397" t="s">
        <v>52</v>
      </c>
    </row>
    <row r="398" spans="2:4" hidden="1" x14ac:dyDescent="0.3">
      <c r="B398" s="37" t="s">
        <v>55</v>
      </c>
      <c r="C398" t="s">
        <v>216</v>
      </c>
      <c r="D398" t="s">
        <v>52</v>
      </c>
    </row>
    <row r="399" spans="2:4" hidden="1" x14ac:dyDescent="0.3">
      <c r="B399" s="37" t="s">
        <v>153</v>
      </c>
      <c r="C399" t="s">
        <v>217</v>
      </c>
      <c r="D399" t="s">
        <v>52</v>
      </c>
    </row>
    <row r="400" spans="2:4" hidden="1" x14ac:dyDescent="0.3">
      <c r="B400" s="37" t="s">
        <v>53</v>
      </c>
      <c r="C400" t="s">
        <v>218</v>
      </c>
      <c r="D400" t="s">
        <v>52</v>
      </c>
    </row>
    <row r="401" spans="2:4" hidden="1" x14ac:dyDescent="0.3">
      <c r="B401" s="37" t="s">
        <v>125</v>
      </c>
      <c r="C401" t="s">
        <v>219</v>
      </c>
      <c r="D401" t="s">
        <v>52</v>
      </c>
    </row>
    <row r="402" spans="2:4" hidden="1" x14ac:dyDescent="0.3">
      <c r="B402" s="37" t="s">
        <v>54</v>
      </c>
      <c r="C402" t="s">
        <v>220</v>
      </c>
      <c r="D402" t="s">
        <v>52</v>
      </c>
    </row>
    <row r="403" spans="2:4" hidden="1" x14ac:dyDescent="0.3">
      <c r="B403" s="39" t="s">
        <v>29</v>
      </c>
      <c r="C403" t="s">
        <v>282</v>
      </c>
      <c r="D403" t="s">
        <v>143</v>
      </c>
    </row>
    <row r="404" spans="2:4" hidden="1" x14ac:dyDescent="0.3">
      <c r="B404" s="37" t="s">
        <v>31</v>
      </c>
      <c r="C404" t="s">
        <v>283</v>
      </c>
      <c r="D404" t="s">
        <v>143</v>
      </c>
    </row>
    <row r="405" spans="2:4" hidden="1" x14ac:dyDescent="0.3">
      <c r="B405" s="37" t="s">
        <v>28</v>
      </c>
      <c r="C405" t="s">
        <v>284</v>
      </c>
      <c r="D405" t="s">
        <v>143</v>
      </c>
    </row>
    <row r="406" spans="2:4" hidden="1" x14ac:dyDescent="0.3">
      <c r="B406" s="37" t="s">
        <v>36</v>
      </c>
      <c r="C406" t="s">
        <v>285</v>
      </c>
      <c r="D406" t="s">
        <v>143</v>
      </c>
    </row>
    <row r="407" spans="2:4" hidden="1" x14ac:dyDescent="0.3">
      <c r="B407" s="37" t="s">
        <v>30</v>
      </c>
      <c r="C407" t="s">
        <v>286</v>
      </c>
      <c r="D407" t="s">
        <v>143</v>
      </c>
    </row>
    <row r="408" spans="2:4" hidden="1" x14ac:dyDescent="0.3">
      <c r="B408" s="13" t="s">
        <v>144</v>
      </c>
      <c r="C408" t="s">
        <v>287</v>
      </c>
      <c r="D408" t="s">
        <v>143</v>
      </c>
    </row>
    <row r="409" spans="2:4" hidden="1" x14ac:dyDescent="0.3">
      <c r="B409" s="39" t="s">
        <v>29</v>
      </c>
      <c r="C409" t="s">
        <v>282</v>
      </c>
      <c r="D409" t="s">
        <v>176</v>
      </c>
    </row>
    <row r="410" spans="2:4" hidden="1" x14ac:dyDescent="0.3">
      <c r="B410" s="37" t="s">
        <v>32</v>
      </c>
      <c r="C410" t="s">
        <v>288</v>
      </c>
      <c r="D410" t="s">
        <v>176</v>
      </c>
    </row>
    <row r="411" spans="2:4" hidden="1" x14ac:dyDescent="0.3">
      <c r="B411" s="37" t="s">
        <v>31</v>
      </c>
      <c r="C411" t="s">
        <v>283</v>
      </c>
      <c r="D411" t="s">
        <v>176</v>
      </c>
    </row>
    <row r="412" spans="2:4" hidden="1" x14ac:dyDescent="0.3">
      <c r="B412" s="37" t="s">
        <v>34</v>
      </c>
      <c r="C412" t="s">
        <v>289</v>
      </c>
      <c r="D412" t="s">
        <v>176</v>
      </c>
    </row>
    <row r="413" spans="2:4" hidden="1" x14ac:dyDescent="0.3">
      <c r="B413" s="37" t="s">
        <v>28</v>
      </c>
      <c r="C413" t="s">
        <v>284</v>
      </c>
      <c r="D413" t="s">
        <v>176</v>
      </c>
    </row>
    <row r="414" spans="2:4" hidden="1" x14ac:dyDescent="0.3">
      <c r="B414" s="37" t="s">
        <v>35</v>
      </c>
      <c r="C414" t="s">
        <v>290</v>
      </c>
      <c r="D414" t="s">
        <v>176</v>
      </c>
    </row>
    <row r="415" spans="2:4" hidden="1" x14ac:dyDescent="0.3">
      <c r="B415" s="37" t="s">
        <v>36</v>
      </c>
      <c r="C415" t="s">
        <v>285</v>
      </c>
      <c r="D415" t="s">
        <v>176</v>
      </c>
    </row>
    <row r="416" spans="2:4" hidden="1" x14ac:dyDescent="0.3">
      <c r="B416" s="37" t="s">
        <v>174</v>
      </c>
      <c r="C416" t="s">
        <v>291</v>
      </c>
      <c r="D416" t="s">
        <v>176</v>
      </c>
    </row>
    <row r="417" spans="2:4" hidden="1" x14ac:dyDescent="0.3">
      <c r="B417" s="37" t="s">
        <v>30</v>
      </c>
      <c r="C417" t="s">
        <v>286</v>
      </c>
      <c r="D417" t="s">
        <v>176</v>
      </c>
    </row>
    <row r="418" spans="2:4" hidden="1" x14ac:dyDescent="0.3">
      <c r="B418" s="13" t="s">
        <v>145</v>
      </c>
      <c r="C418" t="s">
        <v>292</v>
      </c>
      <c r="D418" t="s">
        <v>176</v>
      </c>
    </row>
    <row r="419" spans="2:4" hidden="1" x14ac:dyDescent="0.3">
      <c r="B419" s="13" t="s">
        <v>144</v>
      </c>
      <c r="C419" t="s">
        <v>287</v>
      </c>
      <c r="D419" t="s">
        <v>176</v>
      </c>
    </row>
    <row r="420" spans="2:4" hidden="1" x14ac:dyDescent="0.3">
      <c r="B420" s="37" t="s">
        <v>33</v>
      </c>
      <c r="C420" t="s">
        <v>293</v>
      </c>
      <c r="D420" t="s">
        <v>176</v>
      </c>
    </row>
    <row r="421" spans="2:4" hidden="1" x14ac:dyDescent="0.3">
      <c r="B421" s="37" t="s">
        <v>64</v>
      </c>
      <c r="C421" t="s">
        <v>246</v>
      </c>
      <c r="D421" t="s">
        <v>20</v>
      </c>
    </row>
    <row r="422" spans="2:4" hidden="1" x14ac:dyDescent="0.3">
      <c r="B422" s="37" t="s">
        <v>167</v>
      </c>
      <c r="C422" t="s">
        <v>247</v>
      </c>
      <c r="D422" t="s">
        <v>20</v>
      </c>
    </row>
    <row r="423" spans="2:4" hidden="1" x14ac:dyDescent="0.3">
      <c r="B423" s="37" t="s">
        <v>168</v>
      </c>
      <c r="C423" t="s">
        <v>248</v>
      </c>
      <c r="D423" t="s">
        <v>20</v>
      </c>
    </row>
    <row r="424" spans="2:4" hidden="1" x14ac:dyDescent="0.3">
      <c r="B424" s="37" t="s">
        <v>65</v>
      </c>
      <c r="C424" t="s">
        <v>249</v>
      </c>
      <c r="D424" t="s">
        <v>20</v>
      </c>
    </row>
    <row r="425" spans="2:4" hidden="1" x14ac:dyDescent="0.3">
      <c r="B425" s="37" t="s">
        <v>132</v>
      </c>
      <c r="C425" t="s">
        <v>250</v>
      </c>
      <c r="D425" t="s">
        <v>20</v>
      </c>
    </row>
    <row r="426" spans="2:4" hidden="1" x14ac:dyDescent="0.3">
      <c r="B426" s="37" t="s">
        <v>68</v>
      </c>
      <c r="C426" t="s">
        <v>251</v>
      </c>
      <c r="D426" t="s">
        <v>20</v>
      </c>
    </row>
    <row r="427" spans="2:4" hidden="1" x14ac:dyDescent="0.3">
      <c r="B427" s="37" t="s">
        <v>169</v>
      </c>
      <c r="C427" t="s">
        <v>252</v>
      </c>
      <c r="D427" t="s">
        <v>20</v>
      </c>
    </row>
    <row r="428" spans="2:4" hidden="1" x14ac:dyDescent="0.3">
      <c r="B428" s="37" t="s">
        <v>51</v>
      </c>
      <c r="C428" t="s">
        <v>200</v>
      </c>
      <c r="D428" t="s">
        <v>117</v>
      </c>
    </row>
    <row r="429" spans="2:4" hidden="1" x14ac:dyDescent="0.3">
      <c r="B429" s="37" t="s">
        <v>118</v>
      </c>
      <c r="C429" t="s">
        <v>201</v>
      </c>
      <c r="D429" t="s">
        <v>117</v>
      </c>
    </row>
    <row r="430" spans="2:4" hidden="1" x14ac:dyDescent="0.3">
      <c r="B430" s="37" t="s">
        <v>150</v>
      </c>
      <c r="C430" t="s">
        <v>202</v>
      </c>
      <c r="D430" t="s">
        <v>117</v>
      </c>
    </row>
    <row r="431" spans="2:4" hidden="1" x14ac:dyDescent="0.3">
      <c r="B431" s="37" t="s">
        <v>50</v>
      </c>
      <c r="C431" t="s">
        <v>203</v>
      </c>
      <c r="D431" t="s">
        <v>117</v>
      </c>
    </row>
    <row r="432" spans="2:4" hidden="1" x14ac:dyDescent="0.3">
      <c r="B432" s="37" t="s">
        <v>51</v>
      </c>
      <c r="C432" t="s">
        <v>200</v>
      </c>
      <c r="D432" t="s">
        <v>177</v>
      </c>
    </row>
    <row r="433" spans="2:4" hidden="1" x14ac:dyDescent="0.3">
      <c r="B433" s="37" t="s">
        <v>46</v>
      </c>
      <c r="C433" t="s">
        <v>204</v>
      </c>
      <c r="D433" t="s">
        <v>177</v>
      </c>
    </row>
    <row r="434" spans="2:4" hidden="1" x14ac:dyDescent="0.3">
      <c r="B434" s="37" t="s">
        <v>118</v>
      </c>
      <c r="C434" t="s">
        <v>201</v>
      </c>
      <c r="D434" t="s">
        <v>177</v>
      </c>
    </row>
    <row r="435" spans="2:4" hidden="1" x14ac:dyDescent="0.3">
      <c r="B435" s="37" t="s">
        <v>47</v>
      </c>
      <c r="C435" t="s">
        <v>205</v>
      </c>
      <c r="D435" t="s">
        <v>177</v>
      </c>
    </row>
    <row r="436" spans="2:4" hidden="1" x14ac:dyDescent="0.3">
      <c r="B436" s="37" t="s">
        <v>150</v>
      </c>
      <c r="C436" t="s">
        <v>202</v>
      </c>
      <c r="D436" t="s">
        <v>177</v>
      </c>
    </row>
    <row r="437" spans="2:4" hidden="1" x14ac:dyDescent="0.3">
      <c r="B437" s="37" t="s">
        <v>49</v>
      </c>
      <c r="C437" t="s">
        <v>206</v>
      </c>
      <c r="D437" t="s">
        <v>177</v>
      </c>
    </row>
    <row r="438" spans="2:4" hidden="1" x14ac:dyDescent="0.3">
      <c r="B438" s="37" t="s">
        <v>50</v>
      </c>
      <c r="C438" t="s">
        <v>203</v>
      </c>
      <c r="D438" t="s">
        <v>177</v>
      </c>
    </row>
    <row r="439" spans="2:4" hidden="1" x14ac:dyDescent="0.3">
      <c r="B439" s="37" t="s">
        <v>48</v>
      </c>
      <c r="C439" t="s">
        <v>207</v>
      </c>
      <c r="D439" t="s">
        <v>177</v>
      </c>
    </row>
    <row r="440" spans="2:4" hidden="1" x14ac:dyDescent="0.3">
      <c r="B440" s="37" t="s">
        <v>119</v>
      </c>
      <c r="C440" t="s">
        <v>208</v>
      </c>
      <c r="D440" t="s">
        <v>177</v>
      </c>
    </row>
    <row r="441" spans="2:4" hidden="1" x14ac:dyDescent="0.3">
      <c r="B441" s="37" t="s">
        <v>46</v>
      </c>
      <c r="C441" t="s">
        <v>204</v>
      </c>
      <c r="D441" s="38" t="s">
        <v>105</v>
      </c>
    </row>
    <row r="442" spans="2:4" hidden="1" x14ac:dyDescent="0.3">
      <c r="B442" s="37" t="s">
        <v>47</v>
      </c>
      <c r="C442" t="s">
        <v>205</v>
      </c>
      <c r="D442" s="38" t="s">
        <v>105</v>
      </c>
    </row>
    <row r="443" spans="2:4" hidden="1" x14ac:dyDescent="0.3">
      <c r="B443" s="37" t="s">
        <v>49</v>
      </c>
      <c r="C443" t="s">
        <v>206</v>
      </c>
      <c r="D443" s="38" t="s">
        <v>105</v>
      </c>
    </row>
    <row r="444" spans="2:4" hidden="1" x14ac:dyDescent="0.3">
      <c r="B444" s="37" t="s">
        <v>48</v>
      </c>
      <c r="C444" t="s">
        <v>207</v>
      </c>
      <c r="D444" s="38" t="s">
        <v>105</v>
      </c>
    </row>
    <row r="445" spans="2:4" hidden="1" x14ac:dyDescent="0.3">
      <c r="B445" s="37" t="s">
        <v>119</v>
      </c>
      <c r="C445" t="s">
        <v>208</v>
      </c>
      <c r="D445" s="38" t="s">
        <v>105</v>
      </c>
    </row>
    <row r="446" spans="2:4" hidden="1" x14ac:dyDescent="0.3">
      <c r="B446" s="37" t="s">
        <v>151</v>
      </c>
      <c r="C446" t="s">
        <v>209</v>
      </c>
      <c r="D446" t="s">
        <v>120</v>
      </c>
    </row>
    <row r="447" spans="2:4" hidden="1" x14ac:dyDescent="0.3">
      <c r="B447" s="37" t="s">
        <v>121</v>
      </c>
      <c r="C447" t="s">
        <v>210</v>
      </c>
      <c r="D447" t="s">
        <v>120</v>
      </c>
    </row>
    <row r="448" spans="2:4" hidden="1" x14ac:dyDescent="0.3">
      <c r="B448" s="37" t="s">
        <v>122</v>
      </c>
      <c r="C448" t="s">
        <v>211</v>
      </c>
      <c r="D448" t="s">
        <v>120</v>
      </c>
    </row>
    <row r="449" spans="2:4" hidden="1" x14ac:dyDescent="0.3">
      <c r="B449" s="37" t="s">
        <v>123</v>
      </c>
      <c r="C449" t="s">
        <v>212</v>
      </c>
      <c r="D449" t="s">
        <v>120</v>
      </c>
    </row>
    <row r="450" spans="2:4" hidden="1" x14ac:dyDescent="0.3">
      <c r="B450" s="37" t="s">
        <v>152</v>
      </c>
      <c r="C450" t="s">
        <v>213</v>
      </c>
      <c r="D450" t="s">
        <v>17</v>
      </c>
    </row>
    <row r="451" spans="2:4" hidden="1" x14ac:dyDescent="0.3">
      <c r="B451" s="37" t="s">
        <v>59</v>
      </c>
      <c r="C451" t="s">
        <v>221</v>
      </c>
      <c r="D451" t="s">
        <v>17</v>
      </c>
    </row>
    <row r="452" spans="2:4" hidden="1" x14ac:dyDescent="0.3">
      <c r="B452" s="37" t="s">
        <v>124</v>
      </c>
      <c r="C452" t="s">
        <v>214</v>
      </c>
      <c r="D452" t="s">
        <v>17</v>
      </c>
    </row>
    <row r="453" spans="2:4" hidden="1" x14ac:dyDescent="0.3">
      <c r="B453" s="37" t="s">
        <v>58</v>
      </c>
      <c r="C453" t="s">
        <v>222</v>
      </c>
      <c r="D453" t="s">
        <v>17</v>
      </c>
    </row>
    <row r="454" spans="2:4" hidden="1" x14ac:dyDescent="0.3">
      <c r="B454" s="37" t="s">
        <v>56</v>
      </c>
      <c r="C454" t="s">
        <v>215</v>
      </c>
      <c r="D454" t="s">
        <v>17</v>
      </c>
    </row>
    <row r="455" spans="2:4" hidden="1" x14ac:dyDescent="0.3">
      <c r="B455" s="37" t="s">
        <v>154</v>
      </c>
      <c r="C455" t="s">
        <v>223</v>
      </c>
      <c r="D455" t="s">
        <v>17</v>
      </c>
    </row>
    <row r="456" spans="2:4" hidden="1" x14ac:dyDescent="0.3">
      <c r="B456" s="37" t="s">
        <v>55</v>
      </c>
      <c r="C456" t="s">
        <v>216</v>
      </c>
      <c r="D456" t="s">
        <v>17</v>
      </c>
    </row>
    <row r="457" spans="2:4" hidden="1" x14ac:dyDescent="0.3">
      <c r="B457" s="37" t="s">
        <v>155</v>
      </c>
      <c r="C457" t="s">
        <v>224</v>
      </c>
      <c r="D457" t="s">
        <v>17</v>
      </c>
    </row>
    <row r="458" spans="2:4" hidden="1" x14ac:dyDescent="0.3">
      <c r="B458" s="37" t="s">
        <v>153</v>
      </c>
      <c r="C458" t="s">
        <v>217</v>
      </c>
      <c r="D458" t="s">
        <v>17</v>
      </c>
    </row>
    <row r="459" spans="2:4" hidden="1" x14ac:dyDescent="0.3">
      <c r="B459" s="37" t="s">
        <v>60</v>
      </c>
      <c r="C459" t="s">
        <v>225</v>
      </c>
      <c r="D459" t="s">
        <v>17</v>
      </c>
    </row>
    <row r="460" spans="2:4" hidden="1" x14ac:dyDescent="0.3">
      <c r="B460" s="37" t="s">
        <v>53</v>
      </c>
      <c r="C460" t="s">
        <v>218</v>
      </c>
      <c r="D460" t="s">
        <v>17</v>
      </c>
    </row>
    <row r="461" spans="2:4" hidden="1" x14ac:dyDescent="0.3">
      <c r="B461" s="37" t="s">
        <v>125</v>
      </c>
      <c r="C461" t="s">
        <v>219</v>
      </c>
      <c r="D461" t="s">
        <v>17</v>
      </c>
    </row>
    <row r="462" spans="2:4" hidden="1" x14ac:dyDescent="0.3">
      <c r="B462" s="37" t="s">
        <v>54</v>
      </c>
      <c r="C462" t="s">
        <v>220</v>
      </c>
      <c r="D462" t="s">
        <v>17</v>
      </c>
    </row>
    <row r="463" spans="2:4" hidden="1" x14ac:dyDescent="0.3">
      <c r="B463" s="37" t="s">
        <v>131</v>
      </c>
      <c r="C463" t="s">
        <v>234</v>
      </c>
      <c r="D463" t="s">
        <v>130</v>
      </c>
    </row>
    <row r="464" spans="2:4" hidden="1" x14ac:dyDescent="0.3">
      <c r="B464" s="37" t="s">
        <v>159</v>
      </c>
      <c r="C464" t="s">
        <v>235</v>
      </c>
      <c r="D464" t="s">
        <v>130</v>
      </c>
    </row>
    <row r="465" spans="2:4" hidden="1" x14ac:dyDescent="0.3">
      <c r="B465" s="37" t="s">
        <v>160</v>
      </c>
      <c r="C465" t="s">
        <v>236</v>
      </c>
      <c r="D465" t="s">
        <v>130</v>
      </c>
    </row>
    <row r="466" spans="2:4" hidden="1" x14ac:dyDescent="0.3">
      <c r="B466" s="37" t="s">
        <v>161</v>
      </c>
      <c r="C466" t="s">
        <v>237</v>
      </c>
      <c r="D466" t="s">
        <v>130</v>
      </c>
    </row>
    <row r="467" spans="2:4" hidden="1" x14ac:dyDescent="0.3">
      <c r="B467" s="37" t="s">
        <v>162</v>
      </c>
      <c r="C467" t="s">
        <v>238</v>
      </c>
      <c r="D467" t="s">
        <v>130</v>
      </c>
    </row>
    <row r="468" spans="2:4" hidden="1" x14ac:dyDescent="0.3">
      <c r="B468" s="39" t="s">
        <v>163</v>
      </c>
      <c r="C468" t="s">
        <v>239</v>
      </c>
      <c r="D468" t="s">
        <v>130</v>
      </c>
    </row>
    <row r="469" spans="2:4" hidden="1" x14ac:dyDescent="0.3">
      <c r="B469" s="39" t="s">
        <v>164</v>
      </c>
      <c r="C469" t="s">
        <v>240</v>
      </c>
      <c r="D469" t="s">
        <v>130</v>
      </c>
    </row>
    <row r="470" spans="2:4" hidden="1" x14ac:dyDescent="0.3">
      <c r="B470" s="37" t="s">
        <v>43</v>
      </c>
      <c r="C470" t="s">
        <v>241</v>
      </c>
      <c r="D470" t="s">
        <v>130</v>
      </c>
    </row>
    <row r="471" spans="2:4" hidden="1" x14ac:dyDescent="0.3">
      <c r="B471" s="39" t="s">
        <v>165</v>
      </c>
      <c r="C471" t="s">
        <v>242</v>
      </c>
      <c r="D471" t="s">
        <v>130</v>
      </c>
    </row>
    <row r="472" spans="2:4" hidden="1" x14ac:dyDescent="0.3">
      <c r="B472" s="39" t="s">
        <v>166</v>
      </c>
      <c r="C472" t="s">
        <v>243</v>
      </c>
      <c r="D472" t="s">
        <v>130</v>
      </c>
    </row>
    <row r="473" spans="2:4" hidden="1" x14ac:dyDescent="0.3">
      <c r="B473" s="37" t="s">
        <v>44</v>
      </c>
      <c r="C473" t="s">
        <v>244</v>
      </c>
      <c r="D473" t="s">
        <v>130</v>
      </c>
    </row>
    <row r="474" spans="2:4" hidden="1" x14ac:dyDescent="0.3">
      <c r="B474" s="39" t="s">
        <v>45</v>
      </c>
      <c r="C474" t="s">
        <v>245</v>
      </c>
      <c r="D474" t="s">
        <v>130</v>
      </c>
    </row>
    <row r="475" spans="2:4" hidden="1" x14ac:dyDescent="0.3">
      <c r="B475" s="37" t="s">
        <v>59</v>
      </c>
      <c r="C475" t="s">
        <v>221</v>
      </c>
      <c r="D475" t="s">
        <v>57</v>
      </c>
    </row>
    <row r="476" spans="2:4" hidden="1" x14ac:dyDescent="0.3">
      <c r="B476" s="37" t="s">
        <v>58</v>
      </c>
      <c r="C476" t="s">
        <v>222</v>
      </c>
      <c r="D476" t="s">
        <v>57</v>
      </c>
    </row>
    <row r="477" spans="2:4" hidden="1" x14ac:dyDescent="0.3">
      <c r="B477" s="37" t="s">
        <v>154</v>
      </c>
      <c r="C477" t="s">
        <v>223</v>
      </c>
      <c r="D477" t="s">
        <v>57</v>
      </c>
    </row>
    <row r="478" spans="2:4" hidden="1" x14ac:dyDescent="0.3">
      <c r="B478" s="37" t="s">
        <v>155</v>
      </c>
      <c r="C478" t="s">
        <v>224</v>
      </c>
      <c r="D478" t="s">
        <v>57</v>
      </c>
    </row>
    <row r="479" spans="2:4" hidden="1" x14ac:dyDescent="0.3">
      <c r="B479" s="37" t="s">
        <v>60</v>
      </c>
      <c r="C479" t="s">
        <v>225</v>
      </c>
      <c r="D479" t="s">
        <v>57</v>
      </c>
    </row>
  </sheetData>
  <mergeCells count="24">
    <mergeCell ref="T22:Y22"/>
    <mergeCell ref="T30:Y30"/>
    <mergeCell ref="T38:Y38"/>
    <mergeCell ref="T46:Y46"/>
    <mergeCell ref="Z15:AC15"/>
    <mergeCell ref="Z22:AC22"/>
    <mergeCell ref="Z30:AC30"/>
    <mergeCell ref="Z38:AC38"/>
    <mergeCell ref="Z46:AC46"/>
    <mergeCell ref="H22:M22"/>
    <mergeCell ref="H30:M30"/>
    <mergeCell ref="H38:M38"/>
    <mergeCell ref="H46:M46"/>
    <mergeCell ref="N15:S15"/>
    <mergeCell ref="N22:S22"/>
    <mergeCell ref="N30:S30"/>
    <mergeCell ref="N38:S38"/>
    <mergeCell ref="N46:S46"/>
    <mergeCell ref="H8:M8"/>
    <mergeCell ref="N8:S8"/>
    <mergeCell ref="T8:Y8"/>
    <mergeCell ref="Z8:AC8"/>
    <mergeCell ref="H15:M15"/>
    <mergeCell ref="T15:Y15"/>
  </mergeCells>
  <dataValidations count="3">
    <dataValidation type="list" allowBlank="1" showInputMessage="1" showErrorMessage="1" sqref="S11:S14 Y49:Y53 M25:M29 M33:M37 M41:M45 M49:M53 Y11:Y14 Y18:Y21 S25:S29 Y25:Y29 S33:S37 Y33:Y37 S41:S45 Y41:Y45 S49:S53 S18:S21" xr:uid="{00000000-0002-0000-0200-000000000000}">
      <formula1>$C$65:$C$67</formula1>
    </dataValidation>
    <dataValidation type="list" allowBlank="1" showInputMessage="1" showErrorMessage="1" sqref="T41:T45 T49:T53 T25:T29 T33:T37 T11:T14 T18:T21" xr:uid="{00000000-0002-0000-0200-000001000000}">
      <formula1>$C$78:$C$80</formula1>
    </dataValidation>
    <dataValidation type="list" allowBlank="1" showInputMessage="1" showErrorMessage="1" sqref="C33:C37 C18:C21 C25:C29 C41:C45 C49:C53 C11:C16" xr:uid="{00000000-0002-0000-0200-000002000000}">
      <formula1>INDIRECT(D11)</formula1>
    </dataValidation>
  </dataValidations>
  <hyperlinks>
    <hyperlink ref="B209" r:id="rId1" xr:uid="{00000000-0004-0000-0200-000000000000}"/>
    <hyperlink ref="B158" r:id="rId2" xr:uid="{00000000-0004-0000-0200-000001000000}"/>
    <hyperlink ref="B156" r:id="rId3" xr:uid="{00000000-0004-0000-0200-000002000000}"/>
    <hyperlink ref="B155" r:id="rId4" xr:uid="{00000000-0004-0000-0200-000003000000}"/>
    <hyperlink ref="B152" r:id="rId5" xr:uid="{00000000-0004-0000-0200-000004000000}"/>
    <hyperlink ref="B153" r:id="rId6" xr:uid="{00000000-0004-0000-0200-000005000000}"/>
    <hyperlink ref="B96" r:id="rId7" xr:uid="{00000000-0004-0000-0200-000006000000}"/>
    <hyperlink ref="B77" r:id="rId8" xr:uid="{00000000-0004-0000-0200-000007000000}"/>
    <hyperlink ref="B76" r:id="rId9" xr:uid="{00000000-0004-0000-0200-000008000000}"/>
    <hyperlink ref="B74" r:id="rId10" xr:uid="{00000000-0004-0000-0200-000009000000}"/>
    <hyperlink ref="B75" r:id="rId11" xr:uid="{00000000-0004-0000-0200-00000A000000}"/>
    <hyperlink ref="B78" r:id="rId12" xr:uid="{00000000-0004-0000-0200-00000B000000}"/>
    <hyperlink ref="B79" r:id="rId13" xr:uid="{00000000-0004-0000-0200-00000C000000}"/>
    <hyperlink ref="B73" r:id="rId14" xr:uid="{00000000-0004-0000-0200-00000D000000}"/>
    <hyperlink ref="B84" r:id="rId15" xr:uid="{00000000-0004-0000-0200-00000E000000}"/>
    <hyperlink ref="B82" r:id="rId16" xr:uid="{00000000-0004-0000-0200-00000F000000}"/>
    <hyperlink ref="B83" r:id="rId17" xr:uid="{00000000-0004-0000-0200-000010000000}"/>
    <hyperlink ref="B85" r:id="rId18" xr:uid="{00000000-0004-0000-0200-000011000000}"/>
    <hyperlink ref="B88" r:id="rId19" xr:uid="{00000000-0004-0000-0200-000012000000}"/>
    <hyperlink ref="B89" r:id="rId20" xr:uid="{00000000-0004-0000-0200-000013000000}"/>
    <hyperlink ref="B91" r:id="rId21" xr:uid="{00000000-0004-0000-0200-000014000000}"/>
    <hyperlink ref="B90" r:id="rId22" xr:uid="{00000000-0004-0000-0200-000015000000}"/>
    <hyperlink ref="B92" r:id="rId23" xr:uid="{00000000-0004-0000-0200-000016000000}"/>
    <hyperlink ref="B93" r:id="rId24" xr:uid="{00000000-0004-0000-0200-000017000000}"/>
    <hyperlink ref="B94" r:id="rId25" xr:uid="{00000000-0004-0000-0200-000018000000}"/>
    <hyperlink ref="B95" r:id="rId26" xr:uid="{00000000-0004-0000-0200-000019000000}"/>
    <hyperlink ref="B98" r:id="rId27" xr:uid="{00000000-0004-0000-0200-00001A000000}"/>
    <hyperlink ref="B97" r:id="rId28" xr:uid="{00000000-0004-0000-0200-00001B000000}"/>
    <hyperlink ref="B107" r:id="rId29" xr:uid="{00000000-0004-0000-0200-00001C000000}"/>
    <hyperlink ref="B110" r:id="rId30" xr:uid="{00000000-0004-0000-0200-00001D000000}"/>
    <hyperlink ref="B111" r:id="rId31" xr:uid="{00000000-0004-0000-0200-00001E000000}"/>
    <hyperlink ref="B109" r:id="rId32" xr:uid="{00000000-0004-0000-0200-00001F000000}"/>
    <hyperlink ref="B108" r:id="rId33" xr:uid="{00000000-0004-0000-0200-000020000000}"/>
    <hyperlink ref="B103" r:id="rId34" xr:uid="{00000000-0004-0000-0200-000021000000}"/>
    <hyperlink ref="B104" r:id="rId35" xr:uid="{00000000-0004-0000-0200-000022000000}"/>
    <hyperlink ref="B102" r:id="rId36" xr:uid="{00000000-0004-0000-0200-000023000000}"/>
    <hyperlink ref="B101" r:id="rId37" xr:uid="{00000000-0004-0000-0200-000024000000}"/>
    <hyperlink ref="B138" r:id="rId38" xr:uid="{00000000-0004-0000-0200-000025000000}"/>
    <hyperlink ref="B137" r:id="rId39" xr:uid="{00000000-0004-0000-0200-000026000000}"/>
    <hyperlink ref="B140" r:id="rId40" xr:uid="{00000000-0004-0000-0200-000027000000}"/>
    <hyperlink ref="B143" r:id="rId41" xr:uid="{00000000-0004-0000-0200-000028000000}"/>
    <hyperlink ref="B150" r:id="rId42" xr:uid="{00000000-0004-0000-0200-000029000000}"/>
    <hyperlink ref="B147" r:id="rId43" xr:uid="{00000000-0004-0000-0200-00002A000000}"/>
    <hyperlink ref="B148" r:id="rId44" xr:uid="{00000000-0004-0000-0200-00002B000000}"/>
    <hyperlink ref="B149" r:id="rId45" xr:uid="{00000000-0004-0000-0200-00002C000000}"/>
    <hyperlink ref="B157" r:id="rId46" xr:uid="{00000000-0004-0000-0200-00002D000000}"/>
    <hyperlink ref="B151" r:id="rId47" xr:uid="{00000000-0004-0000-0200-00002E000000}"/>
    <hyperlink ref="B154" r:id="rId48" xr:uid="{00000000-0004-0000-0200-00002F000000}"/>
    <hyperlink ref="B141" r:id="rId49" xr:uid="{00000000-0004-0000-0200-000030000000}"/>
    <hyperlink ref="B139" r:id="rId50" xr:uid="{00000000-0004-0000-0200-000031000000}"/>
    <hyperlink ref="B115" r:id="rId51" xr:uid="{00000000-0004-0000-0200-000032000000}"/>
    <hyperlink ref="B114" r:id="rId52" xr:uid="{00000000-0004-0000-0200-000033000000}"/>
    <hyperlink ref="B116" r:id="rId53" xr:uid="{00000000-0004-0000-0200-000034000000}"/>
    <hyperlink ref="B142" r:id="rId54" xr:uid="{00000000-0004-0000-0200-000035000000}"/>
    <hyperlink ref="B117" r:id="rId55" xr:uid="{00000000-0004-0000-0200-000036000000}"/>
    <hyperlink ref="B144" r:id="rId56" xr:uid="{00000000-0004-0000-0200-000037000000}"/>
    <hyperlink ref="B161" r:id="rId57" xr:uid="{00000000-0004-0000-0200-000038000000}"/>
    <hyperlink ref="B166" r:id="rId58" xr:uid="{00000000-0004-0000-0200-000039000000}"/>
    <hyperlink ref="B167" r:id="rId59" xr:uid="{00000000-0004-0000-0200-00003A000000}"/>
    <hyperlink ref="B163" r:id="rId60" xr:uid="{00000000-0004-0000-0200-00003B000000}"/>
    <hyperlink ref="B172" r:id="rId61" xr:uid="{00000000-0004-0000-0200-00003C000000}"/>
    <hyperlink ref="B162" r:id="rId62" xr:uid="{00000000-0004-0000-0200-00003D000000}"/>
    <hyperlink ref="B173" r:id="rId63" xr:uid="{00000000-0004-0000-0200-00003E000000}"/>
    <hyperlink ref="B180" r:id="rId64" xr:uid="{00000000-0004-0000-0200-00003F000000}"/>
    <hyperlink ref="B176" r:id="rId65" xr:uid="{00000000-0004-0000-0200-000040000000}"/>
    <hyperlink ref="B174" r:id="rId66" xr:uid="{00000000-0004-0000-0200-000041000000}"/>
    <hyperlink ref="B175" r:id="rId67" xr:uid="{00000000-0004-0000-0200-000042000000}"/>
    <hyperlink ref="B164" r:id="rId68" xr:uid="{00000000-0004-0000-0200-000043000000}"/>
    <hyperlink ref="B165" r:id="rId69" xr:uid="{00000000-0004-0000-0200-000044000000}"/>
    <hyperlink ref="B170" r:id="rId70" xr:uid="{00000000-0004-0000-0200-000045000000}"/>
    <hyperlink ref="B171" r:id="rId71" xr:uid="{00000000-0004-0000-0200-000046000000}"/>
    <hyperlink ref="B181" r:id="rId72" xr:uid="{00000000-0004-0000-0200-000047000000}"/>
    <hyperlink ref="B182" r:id="rId73" xr:uid="{00000000-0004-0000-0200-000048000000}"/>
    <hyperlink ref="B183" r:id="rId74" xr:uid="{00000000-0004-0000-0200-000049000000}"/>
    <hyperlink ref="B177" r:id="rId75" xr:uid="{00000000-0004-0000-0200-00004A000000}"/>
    <hyperlink ref="B187" r:id="rId76" xr:uid="{00000000-0004-0000-0200-00004B000000}"/>
    <hyperlink ref="B186" r:id="rId77" xr:uid="{00000000-0004-0000-0200-00004C000000}"/>
    <hyperlink ref="B188" r:id="rId78" xr:uid="{00000000-0004-0000-0200-00004D000000}"/>
    <hyperlink ref="B200" r:id="rId79" xr:uid="{00000000-0004-0000-0200-00004E000000}"/>
    <hyperlink ref="B203" r:id="rId80" xr:uid="{00000000-0004-0000-0200-00004F000000}"/>
    <hyperlink ref="B201" r:id="rId81" xr:uid="{00000000-0004-0000-0200-000050000000}"/>
    <hyperlink ref="B213" r:id="rId82" xr:uid="{00000000-0004-0000-0200-000051000000}"/>
    <hyperlink ref="B210" r:id="rId83" xr:uid="{00000000-0004-0000-0200-000052000000}"/>
    <hyperlink ref="B217" r:id="rId84" xr:uid="{00000000-0004-0000-0200-000053000000}"/>
    <hyperlink ref="B222" r:id="rId85" xr:uid="{00000000-0004-0000-0200-000054000000}"/>
    <hyperlink ref="B205" r:id="rId86" xr:uid="{00000000-0004-0000-0200-000055000000}"/>
    <hyperlink ref="B206" r:id="rId87" xr:uid="{00000000-0004-0000-0200-000056000000}"/>
    <hyperlink ref="B211" r:id="rId88" xr:uid="{00000000-0004-0000-0200-000057000000}"/>
    <hyperlink ref="B212" r:id="rId89" xr:uid="{00000000-0004-0000-0200-000058000000}"/>
    <hyperlink ref="B220" r:id="rId90" xr:uid="{00000000-0004-0000-0200-000059000000}"/>
    <hyperlink ref="B202" r:id="rId91" xr:uid="{00000000-0004-0000-0200-00005A000000}"/>
    <hyperlink ref="B192" r:id="rId92" xr:uid="{00000000-0004-0000-0200-00005B000000}"/>
    <hyperlink ref="B191" r:id="rId93" xr:uid="{00000000-0004-0000-0200-00005C000000}"/>
    <hyperlink ref="B195" r:id="rId94" xr:uid="{00000000-0004-0000-0200-00005D000000}"/>
    <hyperlink ref="B193" r:id="rId95" xr:uid="{00000000-0004-0000-0200-00005E000000}"/>
    <hyperlink ref="B194" r:id="rId96" xr:uid="{00000000-0004-0000-0200-00005F000000}"/>
    <hyperlink ref="B196" r:id="rId97" xr:uid="{00000000-0004-0000-0200-000060000000}"/>
    <hyperlink ref="B197" r:id="rId98" xr:uid="{00000000-0004-0000-0200-000061000000}"/>
    <hyperlink ref="B122" r:id="rId99" xr:uid="{00000000-0004-0000-0200-000062000000}"/>
    <hyperlink ref="B123" r:id="rId100" xr:uid="{00000000-0004-0000-0200-000063000000}"/>
    <hyperlink ref="B218" r:id="rId101" xr:uid="{00000000-0004-0000-0200-000064000000}"/>
    <hyperlink ref="B219" r:id="rId102" xr:uid="{00000000-0004-0000-0200-000065000000}"/>
    <hyperlink ref="B204" r:id="rId103" xr:uid="{00000000-0004-0000-0200-000066000000}"/>
    <hyperlink ref="B221" r:id="rId104" xr:uid="{00000000-0004-0000-0200-000067000000}"/>
    <hyperlink ref="B214" r:id="rId105" xr:uid="{00000000-0004-0000-0200-000068000000}"/>
    <hyperlink ref="B125" r:id="rId106" xr:uid="{00000000-0004-0000-0200-000069000000}"/>
    <hyperlink ref="B126" r:id="rId107" xr:uid="{00000000-0004-0000-0200-00006A000000}"/>
    <hyperlink ref="B127" r:id="rId108" xr:uid="{00000000-0004-0000-0200-00006B000000}"/>
    <hyperlink ref="B120" r:id="rId109" xr:uid="{00000000-0004-0000-0200-00006C000000}"/>
    <hyperlink ref="B124" r:id="rId110" xr:uid="{00000000-0004-0000-0200-00006D000000}"/>
    <hyperlink ref="B134" r:id="rId111" xr:uid="{00000000-0004-0000-0200-00006E000000}"/>
    <hyperlink ref="B130" r:id="rId112" xr:uid="{00000000-0004-0000-0200-00006F000000}"/>
    <hyperlink ref="B131" r:id="rId113" xr:uid="{00000000-0004-0000-0200-000070000000}"/>
    <hyperlink ref="B132" r:id="rId114" xr:uid="{00000000-0004-0000-0200-000071000000}"/>
    <hyperlink ref="B133" r:id="rId115" xr:uid="{00000000-0004-0000-0200-000072000000}"/>
    <hyperlink ref="B121" r:id="rId116" xr:uid="{00000000-0004-0000-0200-000073000000}"/>
    <hyperlink ref="B230" r:id="rId117" xr:uid="{00000000-0004-0000-0200-000074000000}"/>
    <hyperlink ref="B232" r:id="rId118" xr:uid="{00000000-0004-0000-0200-000075000000}"/>
    <hyperlink ref="B236" r:id="rId119" xr:uid="{00000000-0004-0000-0200-000076000000}"/>
    <hyperlink ref="B237" r:id="rId120" xr:uid="{00000000-0004-0000-0200-000077000000}"/>
    <hyperlink ref="B238" r:id="rId121" xr:uid="{00000000-0004-0000-0200-000078000000}"/>
    <hyperlink ref="B226" r:id="rId122" xr:uid="{00000000-0004-0000-0200-000079000000}"/>
    <hyperlink ref="B234" r:id="rId123" xr:uid="{00000000-0004-0000-0200-00007A000000}"/>
    <hyperlink ref="B235" r:id="rId124" xr:uid="{00000000-0004-0000-0200-00007B000000}"/>
    <hyperlink ref="B227" r:id="rId125" xr:uid="{00000000-0004-0000-0200-00007C000000}"/>
    <hyperlink ref="B229" r:id="rId126" xr:uid="{00000000-0004-0000-0200-00007D000000}"/>
    <hyperlink ref="B231" r:id="rId127" xr:uid="{00000000-0004-0000-0200-00007E000000}"/>
    <hyperlink ref="B233" r:id="rId128" xr:uid="{00000000-0004-0000-0200-00007F000000}"/>
    <hyperlink ref="B228" r:id="rId129" xr:uid="{00000000-0004-0000-0200-000080000000}"/>
    <hyperlink ref="B240" r:id="rId130" xr:uid="{00000000-0004-0000-0200-000081000000}"/>
    <hyperlink ref="B248" r:id="rId131" xr:uid="{00000000-0004-0000-0200-000082000000}"/>
    <hyperlink ref="B242" r:id="rId132" xr:uid="{00000000-0004-0000-0200-000083000000}"/>
    <hyperlink ref="B244" r:id="rId133" xr:uid="{00000000-0004-0000-0200-000084000000}"/>
    <hyperlink ref="B246" r:id="rId134" xr:uid="{00000000-0004-0000-0200-000085000000}"/>
    <hyperlink ref="B250" r:id="rId135" xr:uid="{00000000-0004-0000-0200-000086000000}"/>
    <hyperlink ref="B241" r:id="rId136" xr:uid="{00000000-0004-0000-0200-000087000000}"/>
    <hyperlink ref="B251" r:id="rId137" xr:uid="{00000000-0004-0000-0200-000088000000}"/>
    <hyperlink ref="B247" r:id="rId138" xr:uid="{00000000-0004-0000-0200-000089000000}"/>
    <hyperlink ref="B243" r:id="rId139" xr:uid="{00000000-0004-0000-0200-00008A000000}"/>
    <hyperlink ref="B245" r:id="rId140" xr:uid="{00000000-0004-0000-0200-00008B000000}"/>
    <hyperlink ref="B249" r:id="rId141" xr:uid="{00000000-0004-0000-0200-00008C000000}"/>
    <hyperlink ref="B262" r:id="rId142" xr:uid="{00000000-0004-0000-0200-00008D000000}"/>
    <hyperlink ref="B266" r:id="rId143" xr:uid="{00000000-0004-0000-0200-00008E000000}"/>
    <hyperlink ref="B270" r:id="rId144" xr:uid="{00000000-0004-0000-0200-00008F000000}"/>
    <hyperlink ref="B271" r:id="rId145" xr:uid="{00000000-0004-0000-0200-000090000000}"/>
    <hyperlink ref="B272" r:id="rId146" xr:uid="{00000000-0004-0000-0200-000091000000}"/>
    <hyperlink ref="B254" r:id="rId147" xr:uid="{00000000-0004-0000-0200-000092000000}"/>
    <hyperlink ref="B268" r:id="rId148" xr:uid="{00000000-0004-0000-0200-000093000000}"/>
    <hyperlink ref="B269" r:id="rId149" xr:uid="{00000000-0004-0000-0200-000094000000}"/>
    <hyperlink ref="B256" r:id="rId150" xr:uid="{00000000-0004-0000-0200-000095000000}"/>
    <hyperlink ref="B260" r:id="rId151" xr:uid="{00000000-0004-0000-0200-000096000000}"/>
    <hyperlink ref="B264" r:id="rId152" xr:uid="{00000000-0004-0000-0200-000097000000}"/>
    <hyperlink ref="B267" r:id="rId153" xr:uid="{00000000-0004-0000-0200-000098000000}"/>
    <hyperlink ref="B258" r:id="rId154" xr:uid="{00000000-0004-0000-0200-000099000000}"/>
    <hyperlink ref="B255" r:id="rId155" xr:uid="{00000000-0004-0000-0200-00009A000000}"/>
    <hyperlink ref="B253" r:id="rId156" xr:uid="{00000000-0004-0000-0200-00009B000000}"/>
    <hyperlink ref="B261" r:id="rId157" xr:uid="{00000000-0004-0000-0200-00009C000000}"/>
    <hyperlink ref="B257" r:id="rId158" xr:uid="{00000000-0004-0000-0200-00009D000000}"/>
    <hyperlink ref="B259" r:id="rId159" xr:uid="{00000000-0004-0000-0200-00009E000000}"/>
    <hyperlink ref="B263" r:id="rId160" xr:uid="{00000000-0004-0000-0200-00009F000000}"/>
    <hyperlink ref="B265" r:id="rId161" xr:uid="{00000000-0004-0000-0200-0000A0000000}"/>
    <hyperlink ref="B276" r:id="rId162" xr:uid="{00000000-0004-0000-0200-0000A1000000}"/>
    <hyperlink ref="B282" r:id="rId163" xr:uid="{00000000-0004-0000-0200-0000A2000000}"/>
    <hyperlink ref="B283" r:id="rId164" xr:uid="{00000000-0004-0000-0200-0000A3000000}"/>
    <hyperlink ref="B280" r:id="rId165" xr:uid="{00000000-0004-0000-0200-0000A4000000}"/>
    <hyperlink ref="B278" r:id="rId166" xr:uid="{00000000-0004-0000-0200-0000A5000000}"/>
    <hyperlink ref="B279" r:id="rId167" xr:uid="{00000000-0004-0000-0200-0000A6000000}"/>
    <hyperlink ref="B281" r:id="rId168" xr:uid="{00000000-0004-0000-0200-0000A7000000}"/>
    <hyperlink ref="B277" r:id="rId169" xr:uid="{00000000-0004-0000-0200-0000A8000000}"/>
    <hyperlink ref="B275" r:id="rId170" xr:uid="{00000000-0004-0000-0200-0000A9000000}"/>
    <hyperlink ref="C209" r:id="rId171" xr:uid="{00000000-0004-0000-0200-0000AA000000}"/>
    <hyperlink ref="C158" r:id="rId172" xr:uid="{00000000-0004-0000-0200-0000AB000000}"/>
    <hyperlink ref="C156" r:id="rId173" xr:uid="{00000000-0004-0000-0200-0000AC000000}"/>
    <hyperlink ref="C155" r:id="rId174" xr:uid="{00000000-0004-0000-0200-0000AD000000}"/>
    <hyperlink ref="C152" r:id="rId175" xr:uid="{00000000-0004-0000-0200-0000AE000000}"/>
    <hyperlink ref="C153" r:id="rId176" xr:uid="{00000000-0004-0000-0200-0000AF000000}"/>
    <hyperlink ref="C96" r:id="rId177" xr:uid="{00000000-0004-0000-0200-0000B0000000}"/>
    <hyperlink ref="C77" r:id="rId178" xr:uid="{00000000-0004-0000-0200-0000B1000000}"/>
    <hyperlink ref="C240" r:id="rId179" xr:uid="{00000000-0004-0000-0200-0000B2000000}"/>
  </hyperlinks>
  <pageMargins left="0.7" right="0.7" top="0.75" bottom="0.75" header="0.3" footer="0.3"/>
  <pageSetup scale="38" orientation="landscape" horizontalDpi="4294967295" verticalDpi="4294967295" r:id="rId180"/>
  <drawing r:id="rId181"/>
  <tableParts count="24"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Mesocycle 1 Basic Hypertrophy</vt:lpstr>
      <vt:lpstr>Mesocycle 2 Basic Hypertrophy</vt:lpstr>
      <vt:lpstr>Mesocycle 3 Metabolite Focus</vt:lpstr>
      <vt:lpstr>Mesocycle 4 Resensitization</vt:lpstr>
      <vt:lpstr>'Mesocycle 1 Basic Hypertrophy'!Print_Area</vt:lpstr>
      <vt:lpstr>'Mesocycle 2 Basic Hypertrophy'!Print_Area</vt:lpstr>
      <vt:lpstr>'Mesocycle 3 Metabolite Focus'!Print_Area</vt:lpstr>
      <vt:lpstr>'Mesocycle 4 Resensitization'!Print_Area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2018-10-02T00:31:05Z</dcterms:modified>
</cp:coreProperties>
</file>