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esktop\Hypertrohpy Auto Templates\Pounds\PoundMales\"/>
    </mc:Choice>
  </mc:AlternateContent>
  <xr:revisionPtr revIDLastSave="0" documentId="8_{B71B094E-A7E1-49A0-84A6-E19387CED59E}" xr6:coauthVersionLast="43" xr6:coauthVersionMax="43" xr10:uidLastSave="{00000000-0000-0000-0000-000000000000}"/>
  <bookViews>
    <workbookView xWindow="120" yWindow="20" windowWidth="23820" windowHeight="10370" firstSheet="2" activeTab="2" xr2:uid="{00000000-000D-0000-FFFF-FFFF00000000}"/>
  </bookViews>
  <sheets>
    <sheet name="a.) Instructions for Use" sheetId="4" r:id="rId1"/>
    <sheet name="b.) Initial Data Entry Sheet" sheetId="2" r:id="rId2"/>
    <sheet name="c.) Mesocycle" sheetId="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  <c r="D38" i="1"/>
  <c r="H15" i="1"/>
  <c r="M15" i="1"/>
  <c r="R15" i="1"/>
  <c r="H36" i="1"/>
  <c r="H35" i="1"/>
  <c r="H26" i="1"/>
  <c r="H6" i="1"/>
  <c r="H5" i="1"/>
  <c r="D36" i="1"/>
  <c r="M36" i="1"/>
  <c r="R36" i="1"/>
  <c r="M35" i="1"/>
  <c r="R35" i="1"/>
  <c r="M26" i="1"/>
  <c r="R26" i="1"/>
  <c r="X38" i="1"/>
  <c r="D28" i="1"/>
  <c r="X28" i="1"/>
  <c r="S38" i="1"/>
  <c r="D37" i="1"/>
  <c r="S37" i="1"/>
  <c r="S28" i="1"/>
  <c r="D27" i="1"/>
  <c r="S27" i="1"/>
  <c r="D17" i="1"/>
  <c r="S17" i="1"/>
  <c r="D16" i="1"/>
  <c r="S16" i="1"/>
  <c r="D18" i="1"/>
  <c r="N18" i="1"/>
  <c r="D8" i="1"/>
  <c r="N8" i="1"/>
  <c r="I38" i="1"/>
  <c r="I37" i="1"/>
  <c r="I28" i="1"/>
  <c r="I27" i="1"/>
  <c r="I17" i="1"/>
  <c r="I16" i="1"/>
  <c r="N38" i="1"/>
  <c r="X37" i="1"/>
  <c r="S36" i="1"/>
  <c r="D35" i="1"/>
  <c r="S35" i="1"/>
  <c r="N28" i="1"/>
  <c r="X27" i="1"/>
  <c r="D26" i="1"/>
  <c r="S26" i="1"/>
  <c r="D25" i="1"/>
  <c r="S25" i="1"/>
  <c r="S18" i="1"/>
  <c r="N17" i="1"/>
  <c r="N16" i="1"/>
  <c r="D15" i="1"/>
  <c r="S15" i="1"/>
  <c r="S8" i="1"/>
  <c r="D7" i="1"/>
  <c r="N7" i="1"/>
  <c r="D6" i="1"/>
  <c r="S6" i="1"/>
  <c r="D5" i="1"/>
  <c r="S5" i="1"/>
  <c r="I7" i="1"/>
  <c r="S7" i="1"/>
  <c r="N35" i="1"/>
  <c r="N15" i="1"/>
  <c r="N36" i="1"/>
  <c r="X35" i="1"/>
  <c r="I8" i="1"/>
  <c r="I18" i="1"/>
  <c r="I35" i="1"/>
  <c r="N5" i="1"/>
  <c r="N27" i="1"/>
  <c r="N37" i="1"/>
  <c r="X25" i="1"/>
  <c r="X36" i="1"/>
  <c r="I5" i="1"/>
  <c r="N25" i="1"/>
  <c r="I15" i="1"/>
  <c r="I25" i="1"/>
  <c r="I36" i="1"/>
  <c r="I26" i="1"/>
  <c r="N6" i="1"/>
  <c r="N26" i="1"/>
  <c r="X26" i="1"/>
  <c r="I6" i="1"/>
  <c r="X18" i="1"/>
  <c r="X17" i="1"/>
  <c r="X8" i="1"/>
  <c r="X7" i="1"/>
  <c r="X5" i="1"/>
  <c r="B38" i="1"/>
  <c r="B37" i="1"/>
  <c r="B35" i="1"/>
  <c r="B28" i="1"/>
  <c r="B27" i="1"/>
  <c r="B26" i="1"/>
  <c r="B25" i="1"/>
  <c r="B18" i="1"/>
  <c r="B17" i="1"/>
  <c r="B16" i="1"/>
  <c r="B15" i="1"/>
  <c r="B7" i="1"/>
  <c r="B6" i="1"/>
  <c r="B5" i="1"/>
  <c r="H25" i="1"/>
  <c r="M25" i="1"/>
  <c r="R25" i="1"/>
  <c r="H16" i="1"/>
  <c r="M16" i="1"/>
  <c r="R16" i="1"/>
  <c r="H7" i="1"/>
  <c r="M7" i="1"/>
  <c r="R7" i="1"/>
  <c r="M6" i="1"/>
  <c r="R6" i="1"/>
  <c r="M5" i="1"/>
  <c r="R5" i="1"/>
  <c r="X6" i="1"/>
  <c r="X15" i="1"/>
  <c r="X16" i="1"/>
</calcChain>
</file>

<file path=xl/sharedStrings.xml><?xml version="1.0" encoding="utf-8"?>
<sst xmlns="http://schemas.openxmlformats.org/spreadsheetml/2006/main" count="352" uniqueCount="112">
  <si>
    <t>How to use this training template:</t>
  </si>
  <si>
    <t>1.) Got to sheet "b: initial data entry sheet" and fill in the exercises you wish to include in this mesocyle of training by picking them from the drop-down menu in each cell.</t>
  </si>
  <si>
    <t xml:space="preserve">2.) On sheet b as well, fill in your 10 rep maxes for the exercises you selected by typing them in. If you don't know the exact values, do your best to estimate them. </t>
  </si>
  <si>
    <t xml:space="preserve">3.) Your program should be well in place on sheet c "mesocycle" by this point. </t>
  </si>
  <si>
    <t>Please fill out the rating scale for each available exercise (select from the drop-down menus in every blue cell) so that your volume can be auto-adjusted to your responses.</t>
  </si>
  <si>
    <t xml:space="preserve"> The rating scale guide is just below the program itself if your scroll down on sheet c. </t>
  </si>
  <si>
    <t>Start Here -----&gt;</t>
  </si>
  <si>
    <r>
      <rPr>
        <b/>
        <sz val="20"/>
        <color theme="1"/>
        <rFont val="Calibri"/>
        <family val="2"/>
        <scheme val="minor"/>
      </rPr>
      <t xml:space="preserve">1.) </t>
    </r>
    <r>
      <rPr>
        <b/>
        <sz val="11"/>
        <color theme="1"/>
        <rFont val="Calibri"/>
        <family val="2"/>
        <scheme val="minor"/>
      </rPr>
      <t>Choose Exercise From Dropdown Menu in Each Cell Below:</t>
    </r>
  </si>
  <si>
    <r>
      <rPr>
        <b/>
        <sz val="20"/>
        <color theme="1"/>
        <rFont val="Calibri"/>
        <family val="2"/>
        <scheme val="minor"/>
      </rPr>
      <t xml:space="preserve">2.) </t>
    </r>
    <r>
      <rPr>
        <b/>
        <sz val="11"/>
        <color theme="1"/>
        <rFont val="Calibri"/>
        <family val="2"/>
        <scheme val="minor"/>
      </rPr>
      <t>Type in 10RM of Each Exercise*:</t>
    </r>
  </si>
  <si>
    <t>Legs Move 1:</t>
  </si>
  <si>
    <t>High Bar Squat</t>
  </si>
  <si>
    <t>Legs Move 2:</t>
  </si>
  <si>
    <t>Front Squat</t>
  </si>
  <si>
    <t>Pushing Move 1:</t>
  </si>
  <si>
    <t>Incline Bench Press Close Grip</t>
  </si>
  <si>
    <t>Pushing Move 2:</t>
  </si>
  <si>
    <t>Close Grip Bench Press</t>
  </si>
  <si>
    <t>Deadlift Move:</t>
  </si>
  <si>
    <t>Deficit Deadlift</t>
  </si>
  <si>
    <t>Hamstring Move:</t>
  </si>
  <si>
    <t>Other Hamstring Move of Choice</t>
  </si>
  <si>
    <t>Upper Body Pulling Move 1:</t>
  </si>
  <si>
    <t>Barbell Bent Rows</t>
  </si>
  <si>
    <t>Upper Body Pulling Move 2:</t>
  </si>
  <si>
    <t>Underhand EZ Bar Rows</t>
  </si>
  <si>
    <t>Shoulder Move 1:</t>
  </si>
  <si>
    <t>Dumbbell Lateral Raise</t>
  </si>
  <si>
    <t>Shoulder Move 2:</t>
  </si>
  <si>
    <t>* Add your bodyweight to moves that involve it, such as pullups and glute-ham raises. When looking at the workout, subtract your bodyweight to get the weight added via belt or dumbbell, etc…</t>
  </si>
  <si>
    <t xml:space="preserve"> </t>
  </si>
  <si>
    <t>Rating Scale:</t>
  </si>
  <si>
    <t>Legs 1:</t>
  </si>
  <si>
    <t>Legs 2:</t>
  </si>
  <si>
    <t>Push 1:</t>
  </si>
  <si>
    <t>Push 2:</t>
  </si>
  <si>
    <t>Deadlift:</t>
  </si>
  <si>
    <t>Hamstring:</t>
  </si>
  <si>
    <t>Upper Body Pull 1:</t>
  </si>
  <si>
    <t>Upper Body Pull 2:</t>
  </si>
  <si>
    <t>Shoulder 1:</t>
  </si>
  <si>
    <t>Shoulder 2:</t>
  </si>
  <si>
    <t>Wide Grip Bench Press</t>
  </si>
  <si>
    <t>High Bar Good-Morning</t>
  </si>
  <si>
    <t>Overhand Pullups</t>
  </si>
  <si>
    <t>Barbell Upright Row</t>
  </si>
  <si>
    <t>Block Pull</t>
  </si>
  <si>
    <t>Low Bar Good-Morning</t>
  </si>
  <si>
    <t>Parallel Pullups</t>
  </si>
  <si>
    <t>Dumbell Upright Row</t>
  </si>
  <si>
    <t>Leg Press</t>
  </si>
  <si>
    <t>Incline Bench Press Normal Grip</t>
  </si>
  <si>
    <t>Stiff-Legged Deadlift</t>
  </si>
  <si>
    <t>Glute-Ham Raise</t>
  </si>
  <si>
    <t>Underhand Pullups</t>
  </si>
  <si>
    <t>Cable Upright Row</t>
  </si>
  <si>
    <t>Hack Squat</t>
  </si>
  <si>
    <t>Other Deadlifting Derivative of Choice</t>
  </si>
  <si>
    <t>45 Degree Back Raise</t>
  </si>
  <si>
    <t>Walking Lunge</t>
  </si>
  <si>
    <t>Seated Barbell Overhead Press</t>
  </si>
  <si>
    <t>Lying Leg Curl</t>
  </si>
  <si>
    <t>Other Medial Delt Move of Choice</t>
  </si>
  <si>
    <t>Other Quad Move of Choice</t>
  </si>
  <si>
    <t>Standing Barbell Overhead Press</t>
  </si>
  <si>
    <t>Seated Leg Curl</t>
  </si>
  <si>
    <t>Two-Arm Dumbbell Rows</t>
  </si>
  <si>
    <t>Flat Dumbbell Press</t>
  </si>
  <si>
    <t>One-Arm Dumbbell Rows</t>
  </si>
  <si>
    <t>Incline Dumbbell Press</t>
  </si>
  <si>
    <t>Pulldowns any Variety</t>
  </si>
  <si>
    <t>Dumbbell Flyes</t>
  </si>
  <si>
    <t xml:space="preserve">Machine Rows any Variety </t>
  </si>
  <si>
    <t>Barbell JM Press</t>
  </si>
  <si>
    <t>Other Upper Body Pulling Move of Choice</t>
  </si>
  <si>
    <t>Barbell Skull Crushers</t>
  </si>
  <si>
    <t>Barbel Overhead Triceps Extension</t>
  </si>
  <si>
    <t>Other Chest, Vertical Pushing, or Triceps Move of Choice</t>
  </si>
  <si>
    <t>Week 1</t>
  </si>
  <si>
    <t>Week 2</t>
  </si>
  <si>
    <t>Week 3</t>
  </si>
  <si>
    <t>Week 4</t>
  </si>
  <si>
    <t>Week 5: Deload</t>
  </si>
  <si>
    <t>Sets</t>
  </si>
  <si>
    <t>Weight</t>
  </si>
  <si>
    <t>Rep Goal</t>
  </si>
  <si>
    <t>Rep Results</t>
  </si>
  <si>
    <t>*Rating</t>
  </si>
  <si>
    <t>Monday</t>
  </si>
  <si>
    <t>3/fail</t>
  </si>
  <si>
    <t>2/fail</t>
  </si>
  <si>
    <t>1/fail</t>
  </si>
  <si>
    <t>1/2 reps of Week 1</t>
  </si>
  <si>
    <t>Single leg curl</t>
  </si>
  <si>
    <t>DB Hammer Curl, DB Shrugs, Leg Raises</t>
  </si>
  <si>
    <t>Conditoning (optional)</t>
  </si>
  <si>
    <t>Reps</t>
  </si>
  <si>
    <t>Tuesday</t>
  </si>
  <si>
    <t>EZ Bar Skull, Calf Raise, GHD Sit up</t>
  </si>
  <si>
    <t>Rating:</t>
  </si>
  <si>
    <t>Thursday</t>
  </si>
  <si>
    <t>EZ Bar Curl, DL Dar Shrug, Leg Raises</t>
  </si>
  <si>
    <t>Friday</t>
  </si>
  <si>
    <t>1/2 Tuesday's</t>
  </si>
  <si>
    <t>Same reps as Week 1</t>
  </si>
  <si>
    <t>EZ Bar Extension, DB Stair Calf, GHD Sit up</t>
  </si>
  <si>
    <r>
      <rPr>
        <b/>
        <sz val="20"/>
        <color theme="1"/>
        <rFont val="Calibri"/>
        <family val="2"/>
        <scheme val="minor"/>
      </rPr>
      <t>3.)</t>
    </r>
    <r>
      <rPr>
        <sz val="11"/>
        <color theme="1"/>
        <rFont val="Calibri"/>
        <family val="2"/>
        <scheme val="minor"/>
      </rPr>
      <t xml:space="preserve"> *Rating Guide:</t>
    </r>
  </si>
  <si>
    <t>(1: The reps were pretty easy to get, no serious challenge whatsoever.)</t>
  </si>
  <si>
    <t>(0: The reps were tough to get, but the effort was manageable and I had a couple left in the tank.)</t>
  </si>
  <si>
    <t>(-1 The reps were VERY tough to get and I barely managed to eek them out.)</t>
  </si>
  <si>
    <t>* "1/2 Tuesday's instructs that you should stop your reps at half of what you did on Tuesday's "legs move 2," aka the first exercise on Tuesday</t>
  </si>
  <si>
    <t>So if you did 10,8,8,8,7,7 reps on Tuesday, you should only do 5,4 reps on Friday's second exercise. Only 2 sets as indicated. If a rep is odd, round down.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</si>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</sst>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0" fontId="1" fillId="0" borderId="15" xfId="0" applyFont="1" applyBorder="1"/>
    <xf numFmtId="0" fontId="0" fillId="0" borderId="16" xfId="0" applyBorder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1" fillId="6" borderId="0" xfId="0" applyFont="1" applyFill="1"/>
    <xf numFmtId="0" fontId="0" fillId="0" borderId="17" xfId="0" applyBorder="1"/>
    <xf numFmtId="0" fontId="0" fillId="0" borderId="18" xfId="0" applyBorder="1"/>
    <xf numFmtId="0" fontId="2" fillId="6" borderId="0" xfId="0" applyFont="1" applyFill="1"/>
    <xf numFmtId="0" fontId="0" fillId="7" borderId="7" xfId="0" applyFill="1" applyBorder="1"/>
    <xf numFmtId="0" fontId="0" fillId="7" borderId="3" xfId="0" applyFill="1" applyBorder="1"/>
    <xf numFmtId="0" fontId="0" fillId="6" borderId="0" xfId="0" applyFill="1"/>
    <xf numFmtId="0" fontId="0" fillId="7" borderId="0" xfId="0" applyFill="1" applyBorder="1"/>
    <xf numFmtId="0" fontId="1" fillId="0" borderId="10" xfId="0" applyFont="1" applyBorder="1"/>
    <xf numFmtId="0" fontId="0" fillId="2" borderId="7" xfId="0" applyFill="1" applyBorder="1"/>
    <xf numFmtId="0" fontId="1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7" borderId="9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1" fillId="0" borderId="6" xfId="0" applyFont="1" applyBorder="1"/>
    <xf numFmtId="0" fontId="0" fillId="3" borderId="6" xfId="0" applyFill="1" applyBorder="1"/>
    <xf numFmtId="0" fontId="0" fillId="3" borderId="12" xfId="0" applyFill="1" applyBorder="1"/>
    <xf numFmtId="0" fontId="0" fillId="5" borderId="6" xfId="0" applyFill="1" applyBorder="1"/>
    <xf numFmtId="0" fontId="0" fillId="5" borderId="12" xfId="0" applyFill="1" applyBorder="1"/>
    <xf numFmtId="0" fontId="0" fillId="4" borderId="6" xfId="0" applyFill="1" applyBorder="1"/>
    <xf numFmtId="0" fontId="0" fillId="4" borderId="12" xfId="0" applyFill="1" applyBorder="1"/>
    <xf numFmtId="0" fontId="0" fillId="6" borderId="6" xfId="0" applyFill="1" applyBorder="1"/>
    <xf numFmtId="0" fontId="0" fillId="6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B13"/>
  <sheetViews>
    <sheetView topLeftCell="H33" workbookViewId="0" xr3:uid="{AEA406A1-0E4B-5B11-9CD5-51D6E497D94C}">
      <selection activeCell="H33" sqref="H33"/>
    </sheetView>
  </sheetViews>
  <sheetFormatPr defaultRowHeight="15"/>
  <sheetData>
    <row r="5" spans="2:2">
      <c r="B5" s="2" t="s">
        <v>0</v>
      </c>
    </row>
    <row r="7" spans="2:2">
      <c r="B7" s="1" t="s">
        <v>1</v>
      </c>
    </row>
    <row r="9" spans="2:2">
      <c r="B9" s="1" t="s">
        <v>2</v>
      </c>
    </row>
    <row r="11" spans="2:2">
      <c r="B11" s="1" t="s">
        <v>3</v>
      </c>
    </row>
    <row r="12" spans="2:2">
      <c r="B12" s="1" t="s">
        <v>4</v>
      </c>
    </row>
    <row r="13" spans="2:2">
      <c r="B13" s="1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37"/>
  <sheetViews>
    <sheetView topLeftCell="E1" workbookViewId="0" xr3:uid="{958C4451-9541-5A59-BF78-D2F731DF1C81}">
      <selection activeCell="F8" sqref="F8"/>
    </sheetView>
  </sheetViews>
  <sheetFormatPr defaultRowHeight="15"/>
  <cols>
    <col min="4" max="4" width="6.85546875" bestFit="1" customWidth="1"/>
    <col min="5" max="5" width="25.85546875" bestFit="1" customWidth="1"/>
    <col min="6" max="6" width="75.5703125" bestFit="1" customWidth="1"/>
    <col min="7" max="7" width="52" bestFit="1" customWidth="1"/>
    <col min="8" max="8" width="19.5703125" bestFit="1" customWidth="1"/>
    <col min="9" max="9" width="10.5703125" bestFit="1" customWidth="1"/>
    <col min="10" max="11" width="17.42578125" bestFit="1" customWidth="1"/>
    <col min="12" max="13" width="11" bestFit="1" customWidth="1"/>
  </cols>
  <sheetData>
    <row r="2" spans="5:7" ht="26.25" thickBot="1">
      <c r="E2" s="32" t="s">
        <v>6</v>
      </c>
      <c r="F2" s="2" t="s">
        <v>7</v>
      </c>
      <c r="G2" s="2" t="s">
        <v>8</v>
      </c>
    </row>
    <row r="3" spans="5:7">
      <c r="E3" s="2" t="s">
        <v>9</v>
      </c>
      <c r="F3" s="3" t="s">
        <v>10</v>
      </c>
      <c r="G3" s="8">
        <v>165</v>
      </c>
    </row>
    <row r="4" spans="5:7">
      <c r="E4" s="2" t="s">
        <v>11</v>
      </c>
      <c r="F4" s="30" t="s">
        <v>12</v>
      </c>
      <c r="G4" s="14">
        <v>115</v>
      </c>
    </row>
    <row r="5" spans="5:7">
      <c r="E5" s="2" t="s">
        <v>13</v>
      </c>
      <c r="F5" s="30" t="s">
        <v>14</v>
      </c>
      <c r="G5" s="14">
        <v>105</v>
      </c>
    </row>
    <row r="6" spans="5:7">
      <c r="E6" s="2" t="s">
        <v>15</v>
      </c>
      <c r="F6" s="30" t="s">
        <v>16</v>
      </c>
      <c r="G6" s="14">
        <v>105</v>
      </c>
    </row>
    <row r="7" spans="5:7">
      <c r="E7" s="2" t="s">
        <v>17</v>
      </c>
      <c r="F7" s="30" t="s">
        <v>18</v>
      </c>
      <c r="G7" s="14">
        <v>185</v>
      </c>
    </row>
    <row r="8" spans="5:7">
      <c r="E8" s="2" t="s">
        <v>19</v>
      </c>
      <c r="F8" s="30" t="s">
        <v>20</v>
      </c>
      <c r="G8" s="14">
        <v>35</v>
      </c>
    </row>
    <row r="9" spans="5:7">
      <c r="E9" s="2" t="s">
        <v>21</v>
      </c>
      <c r="F9" s="30" t="s">
        <v>22</v>
      </c>
      <c r="G9" s="14">
        <v>105</v>
      </c>
    </row>
    <row r="10" spans="5:7">
      <c r="E10" s="2" t="s">
        <v>23</v>
      </c>
      <c r="F10" s="30" t="s">
        <v>24</v>
      </c>
      <c r="G10" s="14">
        <v>105</v>
      </c>
    </row>
    <row r="11" spans="5:7">
      <c r="E11" s="2" t="s">
        <v>25</v>
      </c>
      <c r="F11" s="30" t="s">
        <v>26</v>
      </c>
      <c r="G11" s="14">
        <v>25</v>
      </c>
    </row>
    <row r="12" spans="5:7">
      <c r="E12" s="2" t="s">
        <v>27</v>
      </c>
      <c r="F12" s="31" t="s">
        <v>26</v>
      </c>
      <c r="G12" s="17">
        <v>25</v>
      </c>
    </row>
    <row r="15" spans="5:7">
      <c r="E15" s="1" t="s">
        <v>28</v>
      </c>
      <c r="F15" s="1"/>
      <c r="G15" s="1"/>
    </row>
    <row r="20" spans="2:1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 t="s">
        <v>29</v>
      </c>
    </row>
    <row r="21" spans="2:13">
      <c r="B21" s="1"/>
      <c r="C21" s="1"/>
      <c r="D21" s="1"/>
      <c r="E21" s="1"/>
      <c r="F21" s="1"/>
      <c r="G21" s="1"/>
      <c r="H21" s="1" t="s">
        <v>29</v>
      </c>
      <c r="I21" s="1"/>
      <c r="J21" s="1"/>
      <c r="K21" s="1"/>
      <c r="L21" s="1"/>
      <c r="M21" s="1"/>
    </row>
    <row r="22" spans="2:13">
      <c r="B22" s="1"/>
      <c r="C22" s="1"/>
      <c r="D22" s="1"/>
      <c r="E22" s="1" t="s">
        <v>29</v>
      </c>
      <c r="F22" s="1"/>
      <c r="G22" s="1"/>
      <c r="H22" s="1"/>
      <c r="I22" s="1"/>
      <c r="J22" s="1"/>
      <c r="K22" s="1"/>
      <c r="L22" s="1"/>
      <c r="M22" s="1"/>
    </row>
    <row r="24" spans="2:13" hidden="1">
      <c r="B24" s="1" t="s">
        <v>30</v>
      </c>
      <c r="C24" s="1"/>
      <c r="D24" s="1" t="s">
        <v>31</v>
      </c>
      <c r="E24" s="1" t="s">
        <v>32</v>
      </c>
      <c r="F24" s="1" t="s">
        <v>33</v>
      </c>
      <c r="G24" s="1" t="s">
        <v>34</v>
      </c>
      <c r="H24" s="1" t="s">
        <v>35</v>
      </c>
      <c r="I24" s="1" t="s">
        <v>36</v>
      </c>
      <c r="J24" s="1" t="s">
        <v>37</v>
      </c>
      <c r="K24" s="1" t="s">
        <v>38</v>
      </c>
      <c r="L24" s="1" t="s">
        <v>39</v>
      </c>
      <c r="M24" s="1" t="s">
        <v>40</v>
      </c>
    </row>
    <row r="25" spans="2:13" hidden="1">
      <c r="B25" s="1">
        <v>1</v>
      </c>
      <c r="C25" s="1"/>
      <c r="D25" s="1" t="s">
        <v>10</v>
      </c>
      <c r="E25" s="1" t="s">
        <v>10</v>
      </c>
      <c r="F25" s="1" t="s">
        <v>41</v>
      </c>
      <c r="G25" s="1" t="s">
        <v>41</v>
      </c>
      <c r="H25" s="1" t="s">
        <v>18</v>
      </c>
      <c r="I25" s="1" t="s">
        <v>42</v>
      </c>
      <c r="J25" s="1" t="s">
        <v>43</v>
      </c>
      <c r="K25" s="1" t="s">
        <v>43</v>
      </c>
      <c r="L25" s="1" t="s">
        <v>44</v>
      </c>
      <c r="M25" s="1" t="s">
        <v>44</v>
      </c>
    </row>
    <row r="26" spans="2:13" hidden="1">
      <c r="B26" s="1">
        <v>0</v>
      </c>
      <c r="C26" s="1"/>
      <c r="D26" s="1" t="s">
        <v>12</v>
      </c>
      <c r="E26" s="1" t="s">
        <v>12</v>
      </c>
      <c r="F26" s="1" t="s">
        <v>16</v>
      </c>
      <c r="G26" s="1" t="s">
        <v>16</v>
      </c>
      <c r="H26" s="1" t="s">
        <v>45</v>
      </c>
      <c r="I26" s="1" t="s">
        <v>46</v>
      </c>
      <c r="J26" s="1" t="s">
        <v>47</v>
      </c>
      <c r="K26" s="1" t="s">
        <v>47</v>
      </c>
      <c r="L26" s="1" t="s">
        <v>48</v>
      </c>
      <c r="M26" s="1" t="s">
        <v>48</v>
      </c>
    </row>
    <row r="27" spans="2:13" hidden="1">
      <c r="B27" s="1">
        <v>-1</v>
      </c>
      <c r="C27" s="1"/>
      <c r="D27" s="1" t="s">
        <v>49</v>
      </c>
      <c r="E27" s="1" t="s">
        <v>49</v>
      </c>
      <c r="F27" s="1" t="s">
        <v>50</v>
      </c>
      <c r="G27" s="1" t="s">
        <v>50</v>
      </c>
      <c r="H27" s="1" t="s">
        <v>51</v>
      </c>
      <c r="I27" s="1" t="s">
        <v>52</v>
      </c>
      <c r="J27" s="1" t="s">
        <v>53</v>
      </c>
      <c r="K27" s="1" t="s">
        <v>53</v>
      </c>
      <c r="L27" s="1" t="s">
        <v>54</v>
      </c>
      <c r="M27" s="1" t="s">
        <v>54</v>
      </c>
    </row>
    <row r="28" spans="2:13" hidden="1">
      <c r="B28" s="1"/>
      <c r="C28" s="1"/>
      <c r="D28" s="1" t="s">
        <v>55</v>
      </c>
      <c r="E28" s="1" t="s">
        <v>55</v>
      </c>
      <c r="F28" s="1" t="s">
        <v>14</v>
      </c>
      <c r="G28" s="1" t="s">
        <v>14</v>
      </c>
      <c r="H28" s="1" t="s">
        <v>56</v>
      </c>
      <c r="I28" s="1" t="s">
        <v>57</v>
      </c>
      <c r="J28" s="1" t="s">
        <v>22</v>
      </c>
      <c r="K28" s="1" t="s">
        <v>22</v>
      </c>
      <c r="L28" s="1" t="s">
        <v>26</v>
      </c>
      <c r="M28" s="1" t="s">
        <v>26</v>
      </c>
    </row>
    <row r="29" spans="2:13" hidden="1">
      <c r="B29" s="1"/>
      <c r="C29" s="1"/>
      <c r="D29" s="1" t="s">
        <v>58</v>
      </c>
      <c r="E29" s="1" t="s">
        <v>58</v>
      </c>
      <c r="F29" s="1" t="s">
        <v>59</v>
      </c>
      <c r="G29" s="1" t="s">
        <v>59</v>
      </c>
      <c r="H29" s="1"/>
      <c r="I29" s="1" t="s">
        <v>60</v>
      </c>
      <c r="J29" s="1" t="s">
        <v>24</v>
      </c>
      <c r="K29" s="1" t="s">
        <v>24</v>
      </c>
      <c r="L29" s="1" t="s">
        <v>61</v>
      </c>
      <c r="M29" s="1" t="s">
        <v>61</v>
      </c>
    </row>
    <row r="30" spans="2:13" hidden="1">
      <c r="B30" s="1"/>
      <c r="C30" s="1"/>
      <c r="D30" s="1" t="s">
        <v>62</v>
      </c>
      <c r="E30" s="1" t="s">
        <v>62</v>
      </c>
      <c r="F30" s="1" t="s">
        <v>63</v>
      </c>
      <c r="G30" s="1" t="s">
        <v>63</v>
      </c>
      <c r="H30" s="1"/>
      <c r="I30" s="1" t="s">
        <v>64</v>
      </c>
      <c r="J30" s="1" t="s">
        <v>65</v>
      </c>
      <c r="K30" s="1" t="s">
        <v>65</v>
      </c>
      <c r="L30" s="1"/>
      <c r="M30" s="1"/>
    </row>
    <row r="31" spans="2:13" hidden="1">
      <c r="B31" s="1"/>
      <c r="C31" s="1"/>
      <c r="D31" s="1"/>
      <c r="E31" s="1" t="s">
        <v>29</v>
      </c>
      <c r="F31" s="1" t="s">
        <v>66</v>
      </c>
      <c r="G31" s="1" t="s">
        <v>66</v>
      </c>
      <c r="H31" s="1"/>
      <c r="I31" s="1" t="s">
        <v>20</v>
      </c>
      <c r="J31" s="1" t="s">
        <v>67</v>
      </c>
      <c r="K31" s="1" t="s">
        <v>67</v>
      </c>
      <c r="L31" s="1"/>
      <c r="M31" s="1"/>
    </row>
    <row r="32" spans="2:13" hidden="1">
      <c r="B32" s="1"/>
      <c r="C32" s="1"/>
      <c r="D32" s="1"/>
      <c r="E32" s="1"/>
      <c r="F32" s="1" t="s">
        <v>68</v>
      </c>
      <c r="G32" s="1" t="s">
        <v>68</v>
      </c>
      <c r="H32" s="1"/>
      <c r="I32" s="1"/>
      <c r="J32" s="1" t="s">
        <v>69</v>
      </c>
      <c r="K32" s="1" t="s">
        <v>69</v>
      </c>
      <c r="L32" s="1"/>
      <c r="M32" s="1"/>
    </row>
    <row r="33" spans="6:11" hidden="1">
      <c r="F33" s="1" t="s">
        <v>70</v>
      </c>
      <c r="G33" s="1" t="s">
        <v>70</v>
      </c>
      <c r="H33" s="1"/>
      <c r="I33" s="1"/>
      <c r="J33" s="1" t="s">
        <v>71</v>
      </c>
      <c r="K33" s="1" t="s">
        <v>71</v>
      </c>
    </row>
    <row r="34" spans="6:11" hidden="1">
      <c r="F34" s="1" t="s">
        <v>72</v>
      </c>
      <c r="G34" s="1" t="s">
        <v>72</v>
      </c>
      <c r="H34" s="1"/>
      <c r="I34" s="1"/>
      <c r="J34" s="1" t="s">
        <v>73</v>
      </c>
      <c r="K34" s="1" t="s">
        <v>73</v>
      </c>
    </row>
    <row r="35" spans="6:11" hidden="1">
      <c r="F35" s="1" t="s">
        <v>74</v>
      </c>
      <c r="G35" s="1" t="s">
        <v>74</v>
      </c>
      <c r="H35" s="1"/>
      <c r="I35" s="1"/>
      <c r="J35" s="1"/>
      <c r="K35" s="1"/>
    </row>
    <row r="36" spans="6:11" hidden="1">
      <c r="F36" s="1" t="s">
        <v>75</v>
      </c>
      <c r="G36" s="1" t="s">
        <v>75</v>
      </c>
      <c r="H36" s="1"/>
      <c r="I36" s="1"/>
      <c r="J36" s="1"/>
      <c r="K36" s="1"/>
    </row>
    <row r="37" spans="6:11" hidden="1">
      <c r="F37" s="1" t="s">
        <v>76</v>
      </c>
      <c r="G37" s="1" t="s">
        <v>76</v>
      </c>
      <c r="H37" s="1"/>
      <c r="I37" s="1"/>
      <c r="J37" s="1"/>
      <c r="K37" s="1"/>
    </row>
  </sheetData>
  <dataValidations count="6">
    <dataValidation type="list" allowBlank="1" showInputMessage="1" showErrorMessage="1" sqref="F3:F4" xr:uid="{00000000-0002-0000-0100-000000000000}">
      <formula1>$D$25:$D$30</formula1>
    </dataValidation>
    <dataValidation type="list" allowBlank="1" showInputMessage="1" showErrorMessage="1" sqref="F5:F6" xr:uid="{00000000-0002-0000-0100-000001000000}">
      <formula1>$F$25:$F$37</formula1>
    </dataValidation>
    <dataValidation type="list" allowBlank="1" showInputMessage="1" showErrorMessage="1" sqref="F7" xr:uid="{00000000-0002-0000-0100-000002000000}">
      <formula1>$H$25:$H$28</formula1>
    </dataValidation>
    <dataValidation type="list" allowBlank="1" showInputMessage="1" showErrorMessage="1" sqref="F8" xr:uid="{00000000-0002-0000-0100-000003000000}">
      <formula1>$I$25:$I$31</formula1>
    </dataValidation>
    <dataValidation type="list" allowBlank="1" showInputMessage="1" showErrorMessage="1" sqref="F9:F10" xr:uid="{00000000-0002-0000-0100-000004000000}">
      <formula1>$J$25:$J$34</formula1>
    </dataValidation>
    <dataValidation type="list" allowBlank="1" showInputMessage="1" showErrorMessage="1" sqref="F11:F12" xr:uid="{00000000-0002-0000-0100-000005000000}">
      <formula1>$L$25:$L$29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115"/>
  <sheetViews>
    <sheetView tabSelected="1" topLeftCell="J30" workbookViewId="0" xr3:uid="{842E5F09-E766-5B8D-85AF-A39847EA96FD}">
      <selection activeCell="Z44" sqref="Z44"/>
    </sheetView>
  </sheetViews>
  <sheetFormatPr defaultRowHeight="15"/>
  <cols>
    <col min="2" max="2" width="35.5703125" customWidth="1"/>
    <col min="3" max="3" width="7.140625" bestFit="1" customWidth="1"/>
    <col min="4" max="4" width="7.7109375" bestFit="1" customWidth="1"/>
    <col min="5" max="5" width="12.28515625" style="1" bestFit="1" customWidth="1"/>
    <col min="6" max="6" width="11.28515625" style="1" bestFit="1" customWidth="1"/>
    <col min="7" max="7" width="7.5703125" bestFit="1" customWidth="1"/>
    <col min="8" max="8" width="4.7109375" bestFit="1" customWidth="1"/>
    <col min="9" max="9" width="7.7109375" bestFit="1" customWidth="1"/>
    <col min="10" max="10" width="12.28515625" style="1" bestFit="1" customWidth="1"/>
    <col min="11" max="11" width="11.28515625" style="1" bestFit="1" customWidth="1"/>
    <col min="12" max="12" width="7.5703125" style="1" bestFit="1" customWidth="1"/>
    <col min="13" max="13" width="4.7109375" bestFit="1" customWidth="1"/>
    <col min="14" max="14" width="7.7109375" bestFit="1" customWidth="1"/>
    <col min="15" max="15" width="12.28515625" bestFit="1" customWidth="1"/>
    <col min="16" max="16" width="11.28515625" style="1" bestFit="1" customWidth="1"/>
    <col min="17" max="17" width="7.5703125" style="1" bestFit="1" customWidth="1"/>
    <col min="18" max="18" width="4.7109375" bestFit="1" customWidth="1"/>
    <col min="19" max="19" width="7.7109375" bestFit="1" customWidth="1"/>
    <col min="20" max="20" width="12.28515625" bestFit="1" customWidth="1"/>
    <col min="21" max="21" width="11.28515625" style="1" bestFit="1" customWidth="1"/>
    <col min="22" max="22" width="7.5703125" style="1" bestFit="1" customWidth="1"/>
    <col min="23" max="23" width="7.140625" style="1" bestFit="1" customWidth="1"/>
    <col min="24" max="24" width="15.140625" bestFit="1" customWidth="1"/>
    <col min="25" max="25" width="18.5703125" bestFit="1" customWidth="1"/>
  </cols>
  <sheetData>
    <row r="1" spans="2:25" ht="15.75" thickBot="1">
      <c r="B1" s="12" t="s">
        <v>29</v>
      </c>
      <c r="C1" s="1"/>
      <c r="D1" s="1"/>
      <c r="G1" s="1"/>
      <c r="H1" s="1"/>
      <c r="I1" s="1"/>
      <c r="M1" s="1"/>
      <c r="N1" s="1"/>
      <c r="O1" s="1"/>
      <c r="R1" s="1"/>
      <c r="S1" s="1"/>
      <c r="T1" s="1"/>
      <c r="X1" s="1"/>
      <c r="Y1" s="1"/>
    </row>
    <row r="2" spans="2:25">
      <c r="B2" s="1" t="s">
        <v>29</v>
      </c>
      <c r="C2" s="38"/>
      <c r="D2" s="39" t="s">
        <v>77</v>
      </c>
      <c r="E2" s="40"/>
      <c r="F2" s="40"/>
      <c r="G2" s="41"/>
      <c r="H2" s="24"/>
      <c r="I2" s="23" t="s">
        <v>78</v>
      </c>
      <c r="J2" s="24"/>
      <c r="K2" s="24"/>
      <c r="L2" s="24"/>
      <c r="M2" s="28"/>
      <c r="N2" s="27" t="s">
        <v>79</v>
      </c>
      <c r="O2" s="28"/>
      <c r="P2" s="28"/>
      <c r="Q2" s="28"/>
      <c r="R2" s="26"/>
      <c r="S2" s="25" t="s">
        <v>80</v>
      </c>
      <c r="T2" s="26"/>
      <c r="U2" s="26"/>
      <c r="V2" s="26"/>
      <c r="W2" s="35"/>
      <c r="X2" s="29" t="s">
        <v>81</v>
      </c>
      <c r="Y2" s="35"/>
    </row>
    <row r="3" spans="2:25">
      <c r="B3" s="1"/>
      <c r="C3" s="3" t="s">
        <v>82</v>
      </c>
      <c r="D3" s="4" t="s">
        <v>83</v>
      </c>
      <c r="E3" s="7" t="s">
        <v>84</v>
      </c>
      <c r="F3" s="7" t="s">
        <v>85</v>
      </c>
      <c r="G3" s="34" t="s">
        <v>86</v>
      </c>
      <c r="H3" s="6" t="s">
        <v>82</v>
      </c>
      <c r="I3" s="4" t="s">
        <v>83</v>
      </c>
      <c r="J3" s="7" t="s">
        <v>84</v>
      </c>
      <c r="K3" s="7" t="s">
        <v>85</v>
      </c>
      <c r="L3" s="34" t="s">
        <v>86</v>
      </c>
      <c r="M3" s="3" t="s">
        <v>82</v>
      </c>
      <c r="N3" s="4" t="s">
        <v>83</v>
      </c>
      <c r="O3" s="7" t="s">
        <v>84</v>
      </c>
      <c r="P3" s="7" t="s">
        <v>85</v>
      </c>
      <c r="Q3" s="34" t="s">
        <v>86</v>
      </c>
      <c r="R3" s="3" t="s">
        <v>82</v>
      </c>
      <c r="S3" s="4" t="s">
        <v>83</v>
      </c>
      <c r="T3" s="7" t="s">
        <v>84</v>
      </c>
      <c r="U3" s="7" t="s">
        <v>85</v>
      </c>
      <c r="V3" s="34" t="s">
        <v>86</v>
      </c>
      <c r="W3" s="3" t="s">
        <v>82</v>
      </c>
      <c r="X3" s="4" t="s">
        <v>83</v>
      </c>
      <c r="Y3" s="21" t="s">
        <v>84</v>
      </c>
    </row>
    <row r="4" spans="2:25">
      <c r="B4" s="9" t="s">
        <v>87</v>
      </c>
      <c r="C4" s="10"/>
      <c r="D4" s="7"/>
      <c r="E4" s="7"/>
      <c r="F4" s="7"/>
      <c r="G4" s="8"/>
      <c r="H4" s="7"/>
      <c r="I4" s="7"/>
      <c r="J4" s="7"/>
      <c r="K4" s="7"/>
      <c r="L4" s="7"/>
      <c r="M4" s="10"/>
      <c r="N4" s="7"/>
      <c r="O4" s="7"/>
      <c r="P4" s="7"/>
      <c r="Q4" s="7"/>
      <c r="R4" s="10"/>
      <c r="S4" s="7"/>
      <c r="T4" s="7"/>
      <c r="U4" s="7"/>
      <c r="V4" s="7"/>
      <c r="W4" s="10"/>
      <c r="X4" s="7"/>
      <c r="Y4" s="8"/>
    </row>
    <row r="5" spans="2:25" s="1" customFormat="1">
      <c r="B5" s="11" t="str">
        <f>'b.) Initial Data Entry Sheet'!F7</f>
        <v>Deficit Deadlift</v>
      </c>
      <c r="C5" s="11">
        <v>2</v>
      </c>
      <c r="D5" s="12">
        <f>MROUND((('b.) Initial Data Entry Sheet'!G7)*0.95),5)</f>
        <v>175</v>
      </c>
      <c r="E5" s="12" t="s">
        <v>88</v>
      </c>
      <c r="F5" s="12"/>
      <c r="G5" s="42">
        <v>0</v>
      </c>
      <c r="H5" s="12">
        <f>C5+(G25)</f>
        <v>2</v>
      </c>
      <c r="I5" s="12">
        <f>MROUND((D5*1.05),5)</f>
        <v>185</v>
      </c>
      <c r="J5" s="12" t="s">
        <v>88</v>
      </c>
      <c r="K5" s="12"/>
      <c r="L5" s="36">
        <v>0</v>
      </c>
      <c r="M5" s="11">
        <f>H5+(L25)</f>
        <v>2</v>
      </c>
      <c r="N5" s="12">
        <f>MROUND((D5*1.075),5)</f>
        <v>190</v>
      </c>
      <c r="O5" s="12" t="s">
        <v>89</v>
      </c>
      <c r="P5" s="12"/>
      <c r="Q5" s="36"/>
      <c r="R5" s="11">
        <f>M5+(Q25)</f>
        <v>2</v>
      </c>
      <c r="S5" s="12">
        <f>MROUND((D5*1.1),5)</f>
        <v>195</v>
      </c>
      <c r="T5" s="12" t="s">
        <v>90</v>
      </c>
      <c r="U5" s="12"/>
      <c r="V5" s="36"/>
      <c r="W5" s="11">
        <v>2</v>
      </c>
      <c r="X5" s="13">
        <f>D5</f>
        <v>175</v>
      </c>
      <c r="Y5" s="14" t="s">
        <v>91</v>
      </c>
    </row>
    <row r="6" spans="2:25" s="1" customFormat="1">
      <c r="B6" s="11" t="str">
        <f>'b.) Initial Data Entry Sheet'!F3</f>
        <v>High Bar Squat</v>
      </c>
      <c r="C6" s="11">
        <v>2</v>
      </c>
      <c r="D6" s="12">
        <f>MROUND((('b.) Initial Data Entry Sheet'!G3)*0.95),5)</f>
        <v>155</v>
      </c>
      <c r="E6" s="12" t="s">
        <v>88</v>
      </c>
      <c r="F6" s="12"/>
      <c r="G6" s="42"/>
      <c r="H6" s="12">
        <f>C6+(G26)</f>
        <v>2</v>
      </c>
      <c r="I6" s="12">
        <f>MROUND((D6*1.05),5)</f>
        <v>165</v>
      </c>
      <c r="J6" s="12" t="s">
        <v>88</v>
      </c>
      <c r="K6" s="12"/>
      <c r="L6" s="36"/>
      <c r="M6" s="11">
        <f>H6+(L26)</f>
        <v>2</v>
      </c>
      <c r="N6" s="12">
        <f>MROUND((D6*1.075),5)</f>
        <v>165</v>
      </c>
      <c r="O6" s="12" t="s">
        <v>89</v>
      </c>
      <c r="P6" s="12"/>
      <c r="Q6" s="36"/>
      <c r="R6" s="11">
        <f>M6+(Q26)</f>
        <v>2</v>
      </c>
      <c r="S6" s="12">
        <f>MROUND((D6*1.1),5)</f>
        <v>170</v>
      </c>
      <c r="T6" s="12" t="s">
        <v>90</v>
      </c>
      <c r="U6" s="12"/>
      <c r="V6" s="36"/>
      <c r="W6" s="11">
        <v>2</v>
      </c>
      <c r="X6" s="13">
        <f t="shared" ref="X6:X8" si="0">D6</f>
        <v>155</v>
      </c>
      <c r="Y6" s="14" t="s">
        <v>91</v>
      </c>
    </row>
    <row r="7" spans="2:25" s="1" customFormat="1">
      <c r="B7" s="11" t="str">
        <f>'b.) Initial Data Entry Sheet'!F5</f>
        <v>Incline Bench Press Close Grip</v>
      </c>
      <c r="C7" s="11">
        <v>2</v>
      </c>
      <c r="D7" s="12">
        <f>MROUND((('b.) Initial Data Entry Sheet'!G5)*0.95),5)</f>
        <v>100</v>
      </c>
      <c r="E7" s="12" t="s">
        <v>88</v>
      </c>
      <c r="F7" s="12"/>
      <c r="G7" s="42"/>
      <c r="H7" s="12">
        <f>C7+(G35)</f>
        <v>2</v>
      </c>
      <c r="I7" s="12">
        <f>MROUND((D7*1.05),5)</f>
        <v>105</v>
      </c>
      <c r="J7" s="12" t="s">
        <v>88</v>
      </c>
      <c r="K7" s="12"/>
      <c r="L7" s="36"/>
      <c r="M7" s="11">
        <f>H7+(L35)</f>
        <v>2</v>
      </c>
      <c r="N7" s="12">
        <f>MROUND((D7*1.075),5)</f>
        <v>110</v>
      </c>
      <c r="O7" s="12" t="s">
        <v>89</v>
      </c>
      <c r="P7" s="12"/>
      <c r="Q7" s="36"/>
      <c r="R7" s="11">
        <f>M7+(Q35)</f>
        <v>2</v>
      </c>
      <c r="S7" s="12">
        <f>MROUND((D7*1.1),5)</f>
        <v>110</v>
      </c>
      <c r="T7" s="12" t="s">
        <v>90</v>
      </c>
      <c r="U7" s="12"/>
      <c r="V7" s="36"/>
      <c r="W7" s="11">
        <v>2</v>
      </c>
      <c r="X7" s="13">
        <f t="shared" si="0"/>
        <v>100</v>
      </c>
      <c r="Y7" s="14" t="s">
        <v>91</v>
      </c>
    </row>
    <row r="8" spans="2:25" s="1" customFormat="1">
      <c r="B8" s="11" t="s">
        <v>92</v>
      </c>
      <c r="C8" s="11">
        <v>2</v>
      </c>
      <c r="D8" s="12">
        <f>MROUND((('b.) Initial Data Entry Sheet'!G8)*0.95),5)</f>
        <v>35</v>
      </c>
      <c r="E8" s="12" t="s">
        <v>88</v>
      </c>
      <c r="F8" s="12"/>
      <c r="G8" s="14"/>
      <c r="H8" s="12">
        <v>2</v>
      </c>
      <c r="I8" s="12">
        <f>MROUND((D8*1.05),5)</f>
        <v>35</v>
      </c>
      <c r="J8" s="12" t="s">
        <v>88</v>
      </c>
      <c r="K8" s="12"/>
      <c r="L8" s="12"/>
      <c r="M8" s="11">
        <v>3</v>
      </c>
      <c r="N8" s="12">
        <f>MROUND((D8*1.075),5)</f>
        <v>40</v>
      </c>
      <c r="O8" s="12" t="s">
        <v>89</v>
      </c>
      <c r="P8" s="12"/>
      <c r="Q8" s="12"/>
      <c r="R8" s="11">
        <v>3</v>
      </c>
      <c r="S8" s="12">
        <f>MROUND((D8*1.1),5)</f>
        <v>40</v>
      </c>
      <c r="T8" s="12" t="s">
        <v>90</v>
      </c>
      <c r="U8" s="12"/>
      <c r="V8" s="12"/>
      <c r="W8" s="11">
        <v>2</v>
      </c>
      <c r="X8" s="13">
        <f t="shared" si="0"/>
        <v>35</v>
      </c>
      <c r="Y8" s="14" t="s">
        <v>91</v>
      </c>
    </row>
    <row r="9" spans="2:25">
      <c r="B9" s="11" t="s">
        <v>93</v>
      </c>
      <c r="C9" s="11">
        <v>2</v>
      </c>
      <c r="D9" s="12"/>
      <c r="E9" s="12" t="s">
        <v>88</v>
      </c>
      <c r="F9" s="12" t="s">
        <v>29</v>
      </c>
      <c r="G9" s="14"/>
      <c r="H9" s="12">
        <v>2</v>
      </c>
      <c r="I9" s="12"/>
      <c r="J9" s="12" t="s">
        <v>88</v>
      </c>
      <c r="K9" s="12"/>
      <c r="L9" s="12"/>
      <c r="M9" s="11">
        <v>3</v>
      </c>
      <c r="N9" s="12"/>
      <c r="O9" s="12" t="s">
        <v>89</v>
      </c>
      <c r="P9" s="12"/>
      <c r="Q9" s="12"/>
      <c r="R9" s="11">
        <v>3</v>
      </c>
      <c r="S9" s="12"/>
      <c r="T9" s="12" t="s">
        <v>90</v>
      </c>
      <c r="U9" s="12"/>
      <c r="V9" s="12"/>
      <c r="W9" s="11">
        <v>2</v>
      </c>
      <c r="X9" s="13"/>
      <c r="Y9" s="14" t="s">
        <v>91</v>
      </c>
    </row>
    <row r="10" spans="2:25">
      <c r="B10" s="37" t="s">
        <v>94</v>
      </c>
      <c r="C10" s="15"/>
      <c r="D10" s="16"/>
      <c r="E10" s="16"/>
      <c r="F10" s="16"/>
      <c r="G10" s="17"/>
      <c r="H10" s="16"/>
      <c r="I10" s="16"/>
      <c r="J10" s="16"/>
      <c r="K10" s="16"/>
      <c r="L10" s="16"/>
      <c r="M10" s="15"/>
      <c r="N10" s="16"/>
      <c r="O10" s="16"/>
      <c r="P10" s="16"/>
      <c r="Q10" s="16"/>
      <c r="R10" s="15"/>
      <c r="S10" s="16"/>
      <c r="T10" s="16"/>
      <c r="U10" s="16"/>
      <c r="V10" s="16"/>
      <c r="W10" s="15"/>
      <c r="X10" s="16"/>
      <c r="Y10" s="17"/>
    </row>
    <row r="11" spans="2:25">
      <c r="B11" s="1"/>
      <c r="C11" s="43"/>
      <c r="D11" s="44"/>
      <c r="E11" s="44"/>
      <c r="F11" s="44"/>
      <c r="G11" s="45"/>
      <c r="H11" s="24"/>
      <c r="I11" s="24"/>
      <c r="J11" s="24"/>
      <c r="K11" s="24"/>
      <c r="L11" s="50"/>
      <c r="M11" s="28"/>
      <c r="N11" s="28"/>
      <c r="O11" s="28"/>
      <c r="P11" s="28"/>
      <c r="Q11" s="52"/>
      <c r="R11" s="26"/>
      <c r="S11" s="26"/>
      <c r="T11" s="26"/>
      <c r="U11" s="26"/>
      <c r="V11" s="54"/>
      <c r="W11" s="35"/>
      <c r="X11" s="35"/>
      <c r="Y11" s="56"/>
    </row>
    <row r="12" spans="2:25" ht="15.75" thickBot="1">
      <c r="B12" s="1" t="s">
        <v>29</v>
      </c>
      <c r="C12" s="46"/>
      <c r="D12" s="47"/>
      <c r="E12" s="47"/>
      <c r="F12" s="47"/>
      <c r="G12" s="48"/>
      <c r="H12" s="24"/>
      <c r="I12" s="24"/>
      <c r="J12" s="24"/>
      <c r="K12" s="24"/>
      <c r="L12" s="51"/>
      <c r="M12" s="28"/>
      <c r="N12" s="28"/>
      <c r="O12" s="28"/>
      <c r="P12" s="28"/>
      <c r="Q12" s="53"/>
      <c r="R12" s="26"/>
      <c r="S12" s="26"/>
      <c r="T12" s="26"/>
      <c r="U12" s="26"/>
      <c r="V12" s="55"/>
      <c r="W12" s="35"/>
      <c r="X12" s="35"/>
      <c r="Y12" s="57"/>
    </row>
    <row r="13" spans="2:25" ht="15.75" thickBot="1">
      <c r="B13" s="1"/>
      <c r="C13" s="3" t="s">
        <v>82</v>
      </c>
      <c r="D13" s="4" t="s">
        <v>83</v>
      </c>
      <c r="E13" s="7" t="s">
        <v>84</v>
      </c>
      <c r="F13" s="7" t="s">
        <v>85</v>
      </c>
      <c r="G13" s="34" t="s">
        <v>86</v>
      </c>
      <c r="H13" s="3" t="s">
        <v>82</v>
      </c>
      <c r="I13" s="4" t="s">
        <v>83</v>
      </c>
      <c r="J13" s="7" t="s">
        <v>84</v>
      </c>
      <c r="K13" s="7" t="s">
        <v>85</v>
      </c>
      <c r="L13" s="34" t="s">
        <v>86</v>
      </c>
      <c r="M13" s="3" t="s">
        <v>82</v>
      </c>
      <c r="N13" s="4" t="s">
        <v>83</v>
      </c>
      <c r="O13" s="7" t="s">
        <v>84</v>
      </c>
      <c r="P13" s="7" t="s">
        <v>85</v>
      </c>
      <c r="Q13" s="34" t="s">
        <v>86</v>
      </c>
      <c r="R13" s="3" t="s">
        <v>82</v>
      </c>
      <c r="S13" s="4" t="s">
        <v>83</v>
      </c>
      <c r="T13" s="5" t="s">
        <v>95</v>
      </c>
      <c r="U13" s="7" t="s">
        <v>85</v>
      </c>
      <c r="V13" s="34" t="s">
        <v>86</v>
      </c>
      <c r="W13" s="3" t="s">
        <v>82</v>
      </c>
      <c r="X13" s="4" t="s">
        <v>83</v>
      </c>
      <c r="Y13" s="21" t="s">
        <v>84</v>
      </c>
    </row>
    <row r="14" spans="2:25">
      <c r="B14" s="19" t="s">
        <v>96</v>
      </c>
      <c r="C14" s="10"/>
      <c r="D14" s="7"/>
      <c r="E14" s="7"/>
      <c r="F14" s="7"/>
      <c r="G14" s="7"/>
      <c r="H14" s="10"/>
      <c r="I14" s="7"/>
      <c r="J14" s="7"/>
      <c r="K14" s="7"/>
      <c r="L14" s="7"/>
      <c r="M14" s="10"/>
      <c r="N14" s="7"/>
      <c r="O14" s="7"/>
      <c r="P14" s="7"/>
      <c r="Q14" s="7"/>
      <c r="R14" s="10"/>
      <c r="S14" s="7"/>
      <c r="T14" s="7"/>
      <c r="U14" s="7"/>
      <c r="V14" s="7"/>
      <c r="W14" s="10"/>
      <c r="X14" s="7"/>
      <c r="Y14" s="8"/>
    </row>
    <row r="15" spans="2:25">
      <c r="B15" s="18" t="str">
        <f>'b.) Initial Data Entry Sheet'!F4</f>
        <v>Front Squat</v>
      </c>
      <c r="C15" s="11">
        <v>6</v>
      </c>
      <c r="D15" s="12">
        <f>MROUND((('b.) Initial Data Entry Sheet'!G4)*0.95),5)</f>
        <v>110</v>
      </c>
      <c r="E15" s="12" t="s">
        <v>88</v>
      </c>
      <c r="F15" s="12"/>
      <c r="G15" s="36"/>
      <c r="H15" s="11">
        <f>C15+(G26)</f>
        <v>6</v>
      </c>
      <c r="I15" s="12">
        <f>MROUND((D15*1.05),5)</f>
        <v>115</v>
      </c>
      <c r="J15" s="12" t="s">
        <v>88</v>
      </c>
      <c r="K15" s="12"/>
      <c r="L15" s="36"/>
      <c r="M15" s="11">
        <f>H15+(L26)</f>
        <v>6</v>
      </c>
      <c r="N15" s="12">
        <f>MROUND((D15*1.075),5)</f>
        <v>120</v>
      </c>
      <c r="O15" s="12" t="s">
        <v>89</v>
      </c>
      <c r="P15" s="12"/>
      <c r="Q15" s="36"/>
      <c r="R15" s="11">
        <f>M15+(Q26)</f>
        <v>6</v>
      </c>
      <c r="S15" s="12">
        <f>MROUND((D15*1.1),5)</f>
        <v>120</v>
      </c>
      <c r="T15" s="12" t="s">
        <v>90</v>
      </c>
      <c r="U15" s="12"/>
      <c r="V15" s="36"/>
      <c r="W15" s="11">
        <v>2</v>
      </c>
      <c r="X15" s="13">
        <f>D15</f>
        <v>110</v>
      </c>
      <c r="Y15" s="14" t="s">
        <v>91</v>
      </c>
    </row>
    <row r="16" spans="2:25" s="1" customFormat="1">
      <c r="B16" s="18" t="str">
        <f>'b.) Initial Data Entry Sheet'!F6</f>
        <v>Close Grip Bench Press</v>
      </c>
      <c r="C16" s="11">
        <v>3</v>
      </c>
      <c r="D16" s="12">
        <f>MROUND((('b.) Initial Data Entry Sheet'!G6)*0.95),5)</f>
        <v>100</v>
      </c>
      <c r="E16" s="12" t="s">
        <v>88</v>
      </c>
      <c r="F16" s="12"/>
      <c r="G16" s="36"/>
      <c r="H16" s="11">
        <f>C16+(G35)</f>
        <v>3</v>
      </c>
      <c r="I16" s="12">
        <f>MROUND((D16*1.05),5)</f>
        <v>105</v>
      </c>
      <c r="J16" s="12" t="s">
        <v>88</v>
      </c>
      <c r="K16" s="12"/>
      <c r="L16" s="36"/>
      <c r="M16" s="11">
        <f>H16+(L35)</f>
        <v>3</v>
      </c>
      <c r="N16" s="12">
        <f>MROUND((D16*1.075),5)</f>
        <v>110</v>
      </c>
      <c r="O16" s="12" t="s">
        <v>89</v>
      </c>
      <c r="P16" s="12"/>
      <c r="Q16" s="36"/>
      <c r="R16" s="11">
        <f>M16+(Q35)</f>
        <v>3</v>
      </c>
      <c r="S16" s="12">
        <f>MROUND((D16*1.1),5)</f>
        <v>110</v>
      </c>
      <c r="T16" s="12" t="s">
        <v>90</v>
      </c>
      <c r="U16" s="12"/>
      <c r="V16" s="36"/>
      <c r="W16" s="11">
        <v>2</v>
      </c>
      <c r="X16" s="13">
        <f t="shared" ref="X16:X18" si="1">D16</f>
        <v>100</v>
      </c>
      <c r="Y16" s="14" t="s">
        <v>91</v>
      </c>
    </row>
    <row r="17" spans="2:28">
      <c r="B17" s="18" t="str">
        <f>'b.) Initial Data Entry Sheet'!F9</f>
        <v>Barbell Bent Rows</v>
      </c>
      <c r="C17" s="11">
        <v>2</v>
      </c>
      <c r="D17" s="13">
        <f>MROUND((('b.) Initial Data Entry Sheet'!G9)*0.95),5)</f>
        <v>100</v>
      </c>
      <c r="E17" s="12" t="s">
        <v>88</v>
      </c>
      <c r="F17" s="12"/>
      <c r="G17" s="12"/>
      <c r="H17" s="11">
        <v>2</v>
      </c>
      <c r="I17" s="12">
        <f>MROUND((D17*1.05),5)</f>
        <v>105</v>
      </c>
      <c r="J17" s="12" t="s">
        <v>88</v>
      </c>
      <c r="K17" s="12"/>
      <c r="L17" s="12"/>
      <c r="M17" s="11">
        <v>3</v>
      </c>
      <c r="N17" s="12">
        <f>MROUND((D17*1.075),5)</f>
        <v>110</v>
      </c>
      <c r="O17" s="12" t="s">
        <v>89</v>
      </c>
      <c r="P17" s="12"/>
      <c r="Q17" s="12"/>
      <c r="R17" s="11">
        <v>3</v>
      </c>
      <c r="S17" s="12">
        <f>MROUND((D17*1.1),5)</f>
        <v>110</v>
      </c>
      <c r="T17" s="12" t="s">
        <v>90</v>
      </c>
      <c r="U17" s="12"/>
      <c r="V17" s="12"/>
      <c r="W17" s="11">
        <v>2</v>
      </c>
      <c r="X17" s="13">
        <f t="shared" si="1"/>
        <v>100</v>
      </c>
      <c r="Y17" s="14" t="s">
        <v>91</v>
      </c>
      <c r="Z17" s="1"/>
      <c r="AA17" s="1"/>
      <c r="AB17" s="1"/>
    </row>
    <row r="18" spans="2:28" s="1" customFormat="1">
      <c r="B18" s="18" t="str">
        <f>'b.) Initial Data Entry Sheet'!F11</f>
        <v>Dumbbell Lateral Raise</v>
      </c>
      <c r="C18" s="11">
        <v>2</v>
      </c>
      <c r="D18" s="13">
        <f>MROUND((('b.) Initial Data Entry Sheet'!G11)*0.95),5)</f>
        <v>25</v>
      </c>
      <c r="E18" s="12" t="s">
        <v>88</v>
      </c>
      <c r="F18" s="12"/>
      <c r="G18" s="12"/>
      <c r="H18" s="11">
        <v>2</v>
      </c>
      <c r="I18" s="12">
        <f>MROUND((D18*1.05),5)</f>
        <v>25</v>
      </c>
      <c r="J18" s="12" t="s">
        <v>88</v>
      </c>
      <c r="K18" s="12"/>
      <c r="L18" s="12"/>
      <c r="M18" s="11">
        <v>3</v>
      </c>
      <c r="N18" s="12">
        <f>MROUND((D18*1.075),5)</f>
        <v>25</v>
      </c>
      <c r="O18" s="12" t="s">
        <v>89</v>
      </c>
      <c r="P18" s="12"/>
      <c r="Q18" s="12"/>
      <c r="R18" s="11">
        <v>3</v>
      </c>
      <c r="S18" s="12">
        <f>MROUND((D18*1.1),5)</f>
        <v>30</v>
      </c>
      <c r="T18" s="12" t="s">
        <v>90</v>
      </c>
      <c r="U18" s="12"/>
      <c r="V18" s="12"/>
      <c r="W18" s="11">
        <v>2</v>
      </c>
      <c r="X18" s="13">
        <f t="shared" si="1"/>
        <v>25</v>
      </c>
      <c r="Y18" s="14" t="s">
        <v>91</v>
      </c>
    </row>
    <row r="19" spans="2:28">
      <c r="B19" s="18" t="s">
        <v>97</v>
      </c>
      <c r="C19" s="11">
        <v>2</v>
      </c>
      <c r="D19" s="13"/>
      <c r="E19" s="12" t="s">
        <v>88</v>
      </c>
      <c r="F19" s="12"/>
      <c r="G19" s="12"/>
      <c r="H19" s="11">
        <v>2</v>
      </c>
      <c r="I19" s="13"/>
      <c r="J19" s="12" t="s">
        <v>88</v>
      </c>
      <c r="K19" s="12"/>
      <c r="L19" s="12"/>
      <c r="M19" s="11">
        <v>3</v>
      </c>
      <c r="N19" s="13"/>
      <c r="O19" s="12" t="s">
        <v>89</v>
      </c>
      <c r="P19" s="12"/>
      <c r="Q19" s="12"/>
      <c r="R19" s="11">
        <v>3</v>
      </c>
      <c r="S19" s="13"/>
      <c r="T19" s="12" t="s">
        <v>90</v>
      </c>
      <c r="U19" s="12"/>
      <c r="V19" s="12"/>
      <c r="W19" s="11">
        <v>2</v>
      </c>
      <c r="X19" s="13"/>
      <c r="Y19" s="14" t="s">
        <v>91</v>
      </c>
      <c r="Z19" s="1"/>
      <c r="AA19" s="1"/>
      <c r="AB19" s="1"/>
    </row>
    <row r="20" spans="2:28" ht="15.75" thickBot="1">
      <c r="B20" s="20" t="s">
        <v>94</v>
      </c>
      <c r="C20" s="15"/>
      <c r="D20" s="16"/>
      <c r="E20" s="16"/>
      <c r="F20" s="16"/>
      <c r="G20" s="16"/>
      <c r="H20" s="15"/>
      <c r="I20" s="16"/>
      <c r="J20" s="16"/>
      <c r="K20" s="16"/>
      <c r="L20" s="16"/>
      <c r="M20" s="15"/>
      <c r="N20" s="16"/>
      <c r="O20" s="16"/>
      <c r="P20" s="16"/>
      <c r="Q20" s="16"/>
      <c r="R20" s="15"/>
      <c r="S20" s="16"/>
      <c r="T20" s="16"/>
      <c r="U20" s="16"/>
      <c r="V20" s="16"/>
      <c r="W20" s="15" t="s">
        <v>98</v>
      </c>
      <c r="X20" s="16"/>
      <c r="Y20" s="17"/>
      <c r="Z20" s="1"/>
      <c r="AA20" s="1"/>
      <c r="AB20" s="1"/>
    </row>
    <row r="21" spans="2:28" s="1" customFormat="1">
      <c r="B21" s="49"/>
      <c r="C21" s="22"/>
      <c r="D21" s="22"/>
      <c r="E21" s="22"/>
      <c r="F21" s="22"/>
      <c r="G21" s="41"/>
      <c r="H21" s="24"/>
      <c r="I21" s="24"/>
      <c r="J21" s="24"/>
      <c r="K21" s="24"/>
      <c r="L21" s="50"/>
      <c r="M21" s="28"/>
      <c r="N21" s="28"/>
      <c r="O21" s="28"/>
      <c r="P21" s="28"/>
      <c r="Q21" s="52"/>
      <c r="R21" s="26"/>
      <c r="S21" s="26"/>
      <c r="T21" s="26"/>
      <c r="U21" s="26"/>
      <c r="V21" s="54"/>
      <c r="W21" s="35"/>
      <c r="X21" s="35"/>
      <c r="Y21" s="56"/>
    </row>
    <row r="22" spans="2:28" ht="15.75" thickBot="1">
      <c r="B22" s="14" t="s">
        <v>29</v>
      </c>
      <c r="C22" s="22"/>
      <c r="D22" s="22"/>
      <c r="E22" s="22"/>
      <c r="F22" s="22"/>
      <c r="G22" s="48"/>
      <c r="H22" s="24"/>
      <c r="I22" s="24"/>
      <c r="J22" s="24"/>
      <c r="K22" s="24"/>
      <c r="L22" s="51"/>
      <c r="M22" s="28"/>
      <c r="N22" s="28"/>
      <c r="O22" s="28"/>
      <c r="P22" s="28"/>
      <c r="Q22" s="53"/>
      <c r="R22" s="26"/>
      <c r="S22" s="26"/>
      <c r="T22" s="26"/>
      <c r="U22" s="26"/>
      <c r="V22" s="55"/>
      <c r="W22" s="35"/>
      <c r="X22" s="35"/>
      <c r="Y22" s="57"/>
      <c r="Z22" s="1"/>
      <c r="AA22" s="1"/>
      <c r="AB22" s="1"/>
    </row>
    <row r="23" spans="2:28" ht="15.75" thickBot="1">
      <c r="B23" s="1"/>
      <c r="C23" s="3" t="s">
        <v>82</v>
      </c>
      <c r="D23" s="4" t="s">
        <v>83</v>
      </c>
      <c r="E23" s="7" t="s">
        <v>84</v>
      </c>
      <c r="F23" s="7" t="s">
        <v>85</v>
      </c>
      <c r="G23" s="34" t="s">
        <v>86</v>
      </c>
      <c r="H23" s="3" t="s">
        <v>82</v>
      </c>
      <c r="I23" s="4" t="s">
        <v>83</v>
      </c>
      <c r="J23" s="7" t="s">
        <v>84</v>
      </c>
      <c r="K23" s="7" t="s">
        <v>85</v>
      </c>
      <c r="L23" s="34" t="s">
        <v>86</v>
      </c>
      <c r="M23" s="3" t="s">
        <v>82</v>
      </c>
      <c r="N23" s="4" t="s">
        <v>83</v>
      </c>
      <c r="O23" s="7" t="s">
        <v>84</v>
      </c>
      <c r="P23" s="7" t="s">
        <v>85</v>
      </c>
      <c r="Q23" s="34" t="s">
        <v>86</v>
      </c>
      <c r="R23" s="3" t="s">
        <v>82</v>
      </c>
      <c r="S23" s="4" t="s">
        <v>83</v>
      </c>
      <c r="T23" s="5" t="s">
        <v>95</v>
      </c>
      <c r="U23" s="7" t="s">
        <v>85</v>
      </c>
      <c r="V23" s="34" t="s">
        <v>86</v>
      </c>
      <c r="W23" s="3" t="s">
        <v>82</v>
      </c>
      <c r="X23" s="4" t="s">
        <v>83</v>
      </c>
      <c r="Y23" s="21" t="s">
        <v>84</v>
      </c>
      <c r="Z23" s="1"/>
      <c r="AA23" s="1"/>
      <c r="AB23" s="1"/>
    </row>
    <row r="24" spans="2:28">
      <c r="B24" s="9" t="s">
        <v>99</v>
      </c>
      <c r="C24" s="10"/>
      <c r="D24" s="7"/>
      <c r="E24" s="7"/>
      <c r="F24" s="7"/>
      <c r="G24" s="8"/>
      <c r="H24" s="10"/>
      <c r="I24" s="7"/>
      <c r="J24" s="7"/>
      <c r="K24" s="7"/>
      <c r="L24" s="8"/>
      <c r="M24" s="10"/>
      <c r="N24" s="7"/>
      <c r="O24" s="7"/>
      <c r="P24" s="7"/>
      <c r="Q24" s="8"/>
      <c r="R24" s="10"/>
      <c r="S24" s="7"/>
      <c r="T24" s="7"/>
      <c r="U24" s="7"/>
      <c r="V24" s="7"/>
      <c r="W24" s="10"/>
      <c r="X24" s="7"/>
      <c r="Y24" s="8"/>
      <c r="Z24" s="1"/>
      <c r="AA24" s="1"/>
      <c r="AB24" s="1"/>
    </row>
    <row r="25" spans="2:28" s="1" customFormat="1">
      <c r="B25" s="11" t="str">
        <f>'b.) Initial Data Entry Sheet'!F7</f>
        <v>Deficit Deadlift</v>
      </c>
      <c r="C25" s="11">
        <v>3</v>
      </c>
      <c r="D25" s="12">
        <f>MROUND((('b.) Initial Data Entry Sheet'!G7)*0.95),5)</f>
        <v>175</v>
      </c>
      <c r="E25" s="12" t="s">
        <v>88</v>
      </c>
      <c r="F25" s="12"/>
      <c r="G25" s="36"/>
      <c r="H25" s="11">
        <f>C25+(L5)</f>
        <v>3</v>
      </c>
      <c r="I25" s="12">
        <f>MROUND((D25*1.05),5)</f>
        <v>185</v>
      </c>
      <c r="J25" s="12" t="s">
        <v>88</v>
      </c>
      <c r="K25" s="12"/>
      <c r="L25" s="36"/>
      <c r="M25" s="11">
        <f>H25+(Q5)</f>
        <v>3</v>
      </c>
      <c r="N25" s="12">
        <f>MROUND((D25*1.075),5)</f>
        <v>190</v>
      </c>
      <c r="O25" s="12" t="s">
        <v>89</v>
      </c>
      <c r="P25" s="12"/>
      <c r="Q25" s="36"/>
      <c r="R25" s="11">
        <f>M25</f>
        <v>3</v>
      </c>
      <c r="S25" s="12">
        <f>MROUND((D25*1.1),5)</f>
        <v>195</v>
      </c>
      <c r="T25" s="12" t="s">
        <v>90</v>
      </c>
      <c r="U25" s="12"/>
      <c r="V25" s="36"/>
      <c r="W25" s="11">
        <v>2</v>
      </c>
      <c r="X25" s="13">
        <f>MROUND((D25*0.5),5)</f>
        <v>90</v>
      </c>
      <c r="Y25" s="14" t="s">
        <v>91</v>
      </c>
    </row>
    <row r="26" spans="2:28" s="1" customFormat="1">
      <c r="B26" s="18" t="str">
        <f>'b.) Initial Data Entry Sheet'!F3</f>
        <v>High Bar Squat</v>
      </c>
      <c r="C26" s="11">
        <v>4</v>
      </c>
      <c r="D26" s="12">
        <f>MROUND((('b.) Initial Data Entry Sheet'!G3)*0.95),5)</f>
        <v>155</v>
      </c>
      <c r="E26" s="12" t="s">
        <v>88</v>
      </c>
      <c r="F26" s="12"/>
      <c r="G26" s="36"/>
      <c r="H26" s="11">
        <f>C26+(L15)</f>
        <v>4</v>
      </c>
      <c r="I26" s="12">
        <f>MROUND((D26*1.05),5)</f>
        <v>165</v>
      </c>
      <c r="J26" s="12" t="s">
        <v>88</v>
      </c>
      <c r="K26" s="12"/>
      <c r="L26" s="36"/>
      <c r="M26" s="11">
        <f>H26+(Q15)</f>
        <v>4</v>
      </c>
      <c r="N26" s="12">
        <f>MROUND((D26*1.075),5)</f>
        <v>165</v>
      </c>
      <c r="O26" s="12" t="s">
        <v>89</v>
      </c>
      <c r="P26" s="12"/>
      <c r="Q26" s="36"/>
      <c r="R26" s="11">
        <f>M26</f>
        <v>4</v>
      </c>
      <c r="S26" s="12">
        <f>MROUND((D26*1.1),5)</f>
        <v>170</v>
      </c>
      <c r="T26" s="12" t="s">
        <v>90</v>
      </c>
      <c r="U26" s="12"/>
      <c r="V26" s="36"/>
      <c r="W26" s="11">
        <v>2</v>
      </c>
      <c r="X26" s="13">
        <f>MROUND((D26*0.5),5)</f>
        <v>80</v>
      </c>
      <c r="Y26" s="14" t="s">
        <v>91</v>
      </c>
      <c r="AA26" s="1" t="s">
        <v>29</v>
      </c>
    </row>
    <row r="27" spans="2:28" s="1" customFormat="1">
      <c r="B27" s="18" t="str">
        <f>'b.) Initial Data Entry Sheet'!F10</f>
        <v>Underhand EZ Bar Rows</v>
      </c>
      <c r="C27" s="11">
        <v>2</v>
      </c>
      <c r="D27" s="13">
        <f>MROUND((('b.) Initial Data Entry Sheet'!G10)*0.95),5)</f>
        <v>100</v>
      </c>
      <c r="E27" s="12" t="s">
        <v>88</v>
      </c>
      <c r="F27" s="12"/>
      <c r="G27" s="12"/>
      <c r="H27" s="11">
        <v>2</v>
      </c>
      <c r="I27" s="12">
        <f>MROUND((D27*1.05),5)</f>
        <v>105</v>
      </c>
      <c r="J27" s="12" t="s">
        <v>88</v>
      </c>
      <c r="K27" s="12"/>
      <c r="L27" s="12"/>
      <c r="M27" s="11">
        <v>3</v>
      </c>
      <c r="N27" s="12">
        <f>MROUND((D27*1.075),5)</f>
        <v>110</v>
      </c>
      <c r="O27" s="12" t="s">
        <v>89</v>
      </c>
      <c r="P27" s="12"/>
      <c r="Q27" s="12"/>
      <c r="R27" s="11">
        <v>3</v>
      </c>
      <c r="S27" s="12">
        <f>MROUND((D27*1.1),5)</f>
        <v>110</v>
      </c>
      <c r="T27" s="12" t="s">
        <v>90</v>
      </c>
      <c r="U27" s="12"/>
      <c r="V27" s="12"/>
      <c r="W27" s="11">
        <v>2</v>
      </c>
      <c r="X27" s="13">
        <f>MROUND((D27*0.5),5)</f>
        <v>50</v>
      </c>
      <c r="Y27" s="14" t="s">
        <v>91</v>
      </c>
      <c r="AB27" s="1" t="s">
        <v>29</v>
      </c>
    </row>
    <row r="28" spans="2:28" s="1" customFormat="1">
      <c r="B28" s="18" t="str">
        <f>'b.) Initial Data Entry Sheet'!F12</f>
        <v>Dumbbell Lateral Raise</v>
      </c>
      <c r="C28" s="11">
        <v>2</v>
      </c>
      <c r="D28" s="13">
        <f>MROUND((('b.) Initial Data Entry Sheet'!G12)*0.95),5)</f>
        <v>25</v>
      </c>
      <c r="E28" s="12" t="s">
        <v>88</v>
      </c>
      <c r="F28" s="12"/>
      <c r="G28" s="12"/>
      <c r="H28" s="11">
        <v>2</v>
      </c>
      <c r="I28" s="12">
        <f>MROUND((D28*1.05),5)</f>
        <v>25</v>
      </c>
      <c r="J28" s="12" t="s">
        <v>88</v>
      </c>
      <c r="K28" s="12"/>
      <c r="L28" s="12"/>
      <c r="M28" s="11">
        <v>3</v>
      </c>
      <c r="N28" s="12">
        <f>MROUND((D28*1.075),5)</f>
        <v>25</v>
      </c>
      <c r="O28" s="12" t="s">
        <v>89</v>
      </c>
      <c r="P28" s="12"/>
      <c r="Q28" s="12"/>
      <c r="R28" s="11">
        <v>3</v>
      </c>
      <c r="S28" s="12">
        <f>MROUND((D28*1.1),5)</f>
        <v>30</v>
      </c>
      <c r="T28" s="12" t="s">
        <v>90</v>
      </c>
      <c r="U28" s="12"/>
      <c r="V28" s="12"/>
      <c r="W28" s="11">
        <v>2</v>
      </c>
      <c r="X28" s="13">
        <f>MROUND((D28*0.5),5)</f>
        <v>15</v>
      </c>
      <c r="Y28" s="14" t="s">
        <v>91</v>
      </c>
    </row>
    <row r="29" spans="2:28">
      <c r="B29" s="18" t="s">
        <v>100</v>
      </c>
      <c r="C29" s="11">
        <v>2</v>
      </c>
      <c r="D29" s="12"/>
      <c r="E29" s="12" t="s">
        <v>88</v>
      </c>
      <c r="F29" s="12"/>
      <c r="G29" s="12"/>
      <c r="H29" s="11">
        <v>2</v>
      </c>
      <c r="I29" s="12"/>
      <c r="J29" s="12" t="s">
        <v>88</v>
      </c>
      <c r="K29" s="12"/>
      <c r="L29" s="12"/>
      <c r="M29" s="11">
        <v>3</v>
      </c>
      <c r="N29" s="12"/>
      <c r="O29" s="12" t="s">
        <v>89</v>
      </c>
      <c r="P29" s="12"/>
      <c r="Q29" s="12"/>
      <c r="R29" s="11">
        <v>3</v>
      </c>
      <c r="S29" s="12"/>
      <c r="T29" s="12" t="s">
        <v>90</v>
      </c>
      <c r="U29" s="12"/>
      <c r="V29" s="12"/>
      <c r="W29" s="11">
        <v>2</v>
      </c>
      <c r="X29" s="13"/>
      <c r="Y29" s="14" t="s">
        <v>91</v>
      </c>
      <c r="Z29" s="1"/>
      <c r="AA29" s="1"/>
      <c r="AB29" s="1"/>
    </row>
    <row r="30" spans="2:28" ht="15.75" thickBot="1">
      <c r="B30" s="20" t="s">
        <v>94</v>
      </c>
      <c r="C30" s="15"/>
      <c r="D30" s="16"/>
      <c r="E30" s="16"/>
      <c r="F30" s="16"/>
      <c r="G30" s="16"/>
      <c r="H30" s="15"/>
      <c r="I30" s="16"/>
      <c r="J30" s="16"/>
      <c r="K30" s="16"/>
      <c r="L30" s="16"/>
      <c r="M30" s="15"/>
      <c r="N30" s="16"/>
      <c r="O30" s="16"/>
      <c r="P30" s="16"/>
      <c r="Q30" s="16"/>
      <c r="R30" s="15"/>
      <c r="S30" s="16"/>
      <c r="T30" s="16"/>
      <c r="U30" s="16"/>
      <c r="V30" s="16"/>
      <c r="W30" s="15"/>
      <c r="X30" s="16"/>
      <c r="Y30" s="17"/>
      <c r="Z30" s="1"/>
      <c r="AA30" s="1"/>
      <c r="AB30" s="1"/>
    </row>
    <row r="31" spans="2:28">
      <c r="B31" s="8"/>
      <c r="C31" s="22"/>
      <c r="D31" s="22"/>
      <c r="E31" s="22"/>
      <c r="F31" s="22"/>
      <c r="G31" s="41"/>
      <c r="H31" s="24"/>
      <c r="I31" s="24"/>
      <c r="J31" s="24"/>
      <c r="K31" s="24"/>
      <c r="L31" s="50"/>
      <c r="M31" s="28"/>
      <c r="N31" s="28"/>
      <c r="O31" s="28"/>
      <c r="P31" s="28"/>
      <c r="Q31" s="52"/>
      <c r="R31" s="26"/>
      <c r="S31" s="26"/>
      <c r="T31" s="26"/>
      <c r="U31" s="26"/>
      <c r="V31" s="54"/>
      <c r="W31" s="35"/>
      <c r="X31" s="35"/>
      <c r="Y31" s="56"/>
      <c r="Z31" s="1"/>
      <c r="AA31" s="1" t="s">
        <v>29</v>
      </c>
      <c r="AB31" s="1"/>
    </row>
    <row r="32" spans="2:28" ht="15.75" thickBot="1">
      <c r="B32" s="14"/>
      <c r="C32" s="22"/>
      <c r="D32" s="22"/>
      <c r="E32" s="22"/>
      <c r="F32" s="22"/>
      <c r="G32" s="48"/>
      <c r="H32" s="24"/>
      <c r="I32" s="24"/>
      <c r="J32" s="24"/>
      <c r="K32" s="24"/>
      <c r="L32" s="51"/>
      <c r="M32" s="28"/>
      <c r="N32" s="28"/>
      <c r="O32" s="28"/>
      <c r="P32" s="28"/>
      <c r="Q32" s="53"/>
      <c r="R32" s="26"/>
      <c r="S32" s="26"/>
      <c r="T32" s="26"/>
      <c r="U32" s="26"/>
      <c r="V32" s="55"/>
      <c r="W32" s="35"/>
      <c r="X32" s="35"/>
      <c r="Y32" s="57"/>
      <c r="Z32" s="1"/>
      <c r="AA32" s="1"/>
      <c r="AB32" s="1"/>
    </row>
    <row r="33" spans="2:25" ht="15.75" thickBot="1">
      <c r="B33" s="1"/>
      <c r="C33" s="3" t="s">
        <v>82</v>
      </c>
      <c r="D33" s="4" t="s">
        <v>83</v>
      </c>
      <c r="E33" s="7" t="s">
        <v>84</v>
      </c>
      <c r="F33" s="7" t="s">
        <v>85</v>
      </c>
      <c r="G33" s="34" t="s">
        <v>86</v>
      </c>
      <c r="H33" s="3" t="s">
        <v>82</v>
      </c>
      <c r="I33" s="4" t="s">
        <v>83</v>
      </c>
      <c r="J33" s="7" t="s">
        <v>84</v>
      </c>
      <c r="K33" s="7" t="s">
        <v>85</v>
      </c>
      <c r="L33" s="34" t="s">
        <v>86</v>
      </c>
      <c r="M33" s="3" t="s">
        <v>82</v>
      </c>
      <c r="N33" s="4" t="s">
        <v>83</v>
      </c>
      <c r="O33" s="7" t="s">
        <v>84</v>
      </c>
      <c r="P33" s="7" t="s">
        <v>85</v>
      </c>
      <c r="Q33" s="34" t="s">
        <v>86</v>
      </c>
      <c r="R33" s="3" t="s">
        <v>82</v>
      </c>
      <c r="S33" s="4" t="s">
        <v>83</v>
      </c>
      <c r="T33" s="5" t="s">
        <v>95</v>
      </c>
      <c r="U33" s="7" t="s">
        <v>85</v>
      </c>
      <c r="V33" s="34" t="s">
        <v>86</v>
      </c>
      <c r="W33" s="3" t="s">
        <v>82</v>
      </c>
      <c r="X33" s="4" t="s">
        <v>83</v>
      </c>
      <c r="Y33" s="21" t="s">
        <v>84</v>
      </c>
    </row>
    <row r="34" spans="2:25">
      <c r="B34" s="19" t="s">
        <v>101</v>
      </c>
      <c r="C34" s="10"/>
      <c r="D34" s="7"/>
      <c r="E34" s="7"/>
      <c r="F34" s="7"/>
      <c r="G34" s="7"/>
      <c r="H34" s="10"/>
      <c r="I34" s="7"/>
      <c r="J34" s="7"/>
      <c r="K34" s="7"/>
      <c r="L34" s="7"/>
      <c r="M34" s="10"/>
      <c r="N34" s="7"/>
      <c r="O34" s="7"/>
      <c r="P34" s="7"/>
      <c r="Q34" s="7"/>
      <c r="R34" s="10"/>
      <c r="S34" s="7"/>
      <c r="T34" s="7"/>
      <c r="U34" s="7"/>
      <c r="V34" s="7"/>
      <c r="W34" s="10"/>
      <c r="X34" s="7"/>
      <c r="Y34" s="8"/>
    </row>
    <row r="35" spans="2:25" s="1" customFormat="1">
      <c r="B35" s="18" t="str">
        <f>'b.) Initial Data Entry Sheet'!F5</f>
        <v>Incline Bench Press Close Grip</v>
      </c>
      <c r="C35" s="11">
        <v>5</v>
      </c>
      <c r="D35" s="12">
        <f>MROUND((('b.) Initial Data Entry Sheet'!G5)*0.95),5)</f>
        <v>100</v>
      </c>
      <c r="E35" s="12" t="s">
        <v>88</v>
      </c>
      <c r="F35" s="12"/>
      <c r="G35" s="36"/>
      <c r="H35" s="11">
        <f>C35+(L16)</f>
        <v>5</v>
      </c>
      <c r="I35" s="12">
        <f>MROUND((D35*1.05),5)</f>
        <v>105</v>
      </c>
      <c r="J35" s="12" t="s">
        <v>88</v>
      </c>
      <c r="K35" s="12"/>
      <c r="L35" s="36"/>
      <c r="M35" s="11">
        <f>H35+(Q16)</f>
        <v>5</v>
      </c>
      <c r="N35" s="12">
        <f>MROUND((D35*1.075),5)</f>
        <v>110</v>
      </c>
      <c r="O35" s="12" t="s">
        <v>89</v>
      </c>
      <c r="P35" s="12"/>
      <c r="Q35" s="36"/>
      <c r="R35" s="11">
        <f>M35</f>
        <v>5</v>
      </c>
      <c r="S35" s="12">
        <f>MROUND((D35*1.1),5)</f>
        <v>110</v>
      </c>
      <c r="T35" s="12" t="s">
        <v>90</v>
      </c>
      <c r="U35" s="12"/>
      <c r="V35" s="36"/>
      <c r="W35" s="11">
        <v>2</v>
      </c>
      <c r="X35" s="13">
        <f>MROUND((D35*0.5),5)</f>
        <v>50</v>
      </c>
      <c r="Y35" s="14" t="s">
        <v>91</v>
      </c>
    </row>
    <row r="36" spans="2:25" s="1" customFormat="1">
      <c r="B36" s="18" t="str">
        <f>'b.) Initial Data Entry Sheet'!F4</f>
        <v>Front Squat</v>
      </c>
      <c r="C36" s="11">
        <v>2</v>
      </c>
      <c r="D36" s="12">
        <f>MROUND((('b.) Initial Data Entry Sheet'!G4)*0.85),5)</f>
        <v>100</v>
      </c>
      <c r="E36" s="12" t="s">
        <v>102</v>
      </c>
      <c r="F36" s="12"/>
      <c r="G36" s="36">
        <v>0</v>
      </c>
      <c r="H36" s="11">
        <f>C36+(L26)</f>
        <v>2</v>
      </c>
      <c r="I36" s="12">
        <f>MROUND((D36*1.05),5)</f>
        <v>105</v>
      </c>
      <c r="J36" s="12" t="s">
        <v>102</v>
      </c>
      <c r="K36" s="12"/>
      <c r="L36" s="36"/>
      <c r="M36" s="11">
        <f>H36+(Q26)</f>
        <v>2</v>
      </c>
      <c r="N36" s="12">
        <f>MROUND((D36*1.075),5)</f>
        <v>110</v>
      </c>
      <c r="O36" s="12" t="s">
        <v>102</v>
      </c>
      <c r="P36" s="12"/>
      <c r="Q36" s="36"/>
      <c r="R36" s="11">
        <f>M36</f>
        <v>2</v>
      </c>
      <c r="S36" s="12">
        <f>MROUND((D36*1.1),5)</f>
        <v>110</v>
      </c>
      <c r="T36" s="12" t="s">
        <v>102</v>
      </c>
      <c r="U36" s="12"/>
      <c r="V36" s="36"/>
      <c r="W36" s="11">
        <v>2</v>
      </c>
      <c r="X36" s="13">
        <f>MROUND((D36*0.5),5)</f>
        <v>50</v>
      </c>
      <c r="Y36" s="14" t="s">
        <v>103</v>
      </c>
    </row>
    <row r="37" spans="2:25" s="1" customFormat="1">
      <c r="B37" s="18" t="str">
        <f>'b.) Initial Data Entry Sheet'!F9</f>
        <v>Barbell Bent Rows</v>
      </c>
      <c r="C37" s="11">
        <v>2</v>
      </c>
      <c r="D37" s="13">
        <f>MROUND((('b.) Initial Data Entry Sheet'!G9)*0.95),5)</f>
        <v>100</v>
      </c>
      <c r="E37" s="12" t="s">
        <v>88</v>
      </c>
      <c r="F37" s="12"/>
      <c r="G37" s="12"/>
      <c r="H37" s="11">
        <v>2</v>
      </c>
      <c r="I37" s="12">
        <f>MROUND((D37*1.05),5)</f>
        <v>105</v>
      </c>
      <c r="J37" s="12" t="s">
        <v>88</v>
      </c>
      <c r="K37" s="12"/>
      <c r="L37" s="12"/>
      <c r="M37" s="11">
        <v>3</v>
      </c>
      <c r="N37" s="12">
        <f>MROUND((D37*1.075),5)</f>
        <v>110</v>
      </c>
      <c r="O37" s="12" t="s">
        <v>89</v>
      </c>
      <c r="P37" s="12"/>
      <c r="Q37" s="12"/>
      <c r="R37" s="11">
        <v>3</v>
      </c>
      <c r="S37" s="12">
        <f>MROUND((D37*1.1),5)</f>
        <v>110</v>
      </c>
      <c r="T37" s="12" t="s">
        <v>90</v>
      </c>
      <c r="U37" s="12"/>
      <c r="V37" s="12"/>
      <c r="W37" s="11">
        <v>2</v>
      </c>
      <c r="X37" s="13">
        <f>MROUND((D37*0.5),5)</f>
        <v>50</v>
      </c>
      <c r="Y37" s="14" t="s">
        <v>91</v>
      </c>
    </row>
    <row r="38" spans="2:25" s="1" customFormat="1">
      <c r="B38" s="18" t="str">
        <f>'b.) Initial Data Entry Sheet'!F11</f>
        <v>Dumbbell Lateral Raise</v>
      </c>
      <c r="C38" s="11">
        <v>2</v>
      </c>
      <c r="D38" s="13">
        <f>MROUND((('b.) Initial Data Entry Sheet'!G11)*0.95),5)</f>
        <v>25</v>
      </c>
      <c r="E38" s="12" t="s">
        <v>88</v>
      </c>
      <c r="F38" s="12"/>
      <c r="G38" s="12"/>
      <c r="H38" s="11">
        <v>2</v>
      </c>
      <c r="I38" s="12">
        <f>MROUND((D38*1.05),5)</f>
        <v>25</v>
      </c>
      <c r="J38" s="12" t="s">
        <v>88</v>
      </c>
      <c r="K38" s="12"/>
      <c r="L38" s="12"/>
      <c r="M38" s="11">
        <v>3</v>
      </c>
      <c r="N38" s="12">
        <f>MROUND((D38*1.075),5)</f>
        <v>25</v>
      </c>
      <c r="O38" s="12" t="s">
        <v>89</v>
      </c>
      <c r="P38" s="12"/>
      <c r="Q38" s="12"/>
      <c r="R38" s="11">
        <v>3</v>
      </c>
      <c r="S38" s="12">
        <f>MROUND((D38*1.1),5)</f>
        <v>30</v>
      </c>
      <c r="T38" s="12" t="s">
        <v>90</v>
      </c>
      <c r="U38" s="12"/>
      <c r="V38" s="12"/>
      <c r="W38" s="11">
        <v>2</v>
      </c>
      <c r="X38" s="13">
        <f>MROUND((D38*0.5),5)</f>
        <v>15</v>
      </c>
      <c r="Y38" s="14" t="s">
        <v>91</v>
      </c>
    </row>
    <row r="39" spans="2:25">
      <c r="B39" s="18" t="s">
        <v>104</v>
      </c>
      <c r="C39" s="11">
        <v>2</v>
      </c>
      <c r="D39" s="13"/>
      <c r="E39" s="12" t="s">
        <v>88</v>
      </c>
      <c r="F39" s="12"/>
      <c r="G39" s="12"/>
      <c r="H39" s="11">
        <v>2</v>
      </c>
      <c r="I39" s="13"/>
      <c r="J39" s="12" t="s">
        <v>88</v>
      </c>
      <c r="K39" s="12"/>
      <c r="L39" s="12"/>
      <c r="M39" s="11">
        <v>3</v>
      </c>
      <c r="N39" s="13"/>
      <c r="O39" s="12" t="s">
        <v>89</v>
      </c>
      <c r="P39" s="12"/>
      <c r="Q39" s="12"/>
      <c r="R39" s="11">
        <v>3</v>
      </c>
      <c r="S39" s="13"/>
      <c r="T39" s="12" t="s">
        <v>90</v>
      </c>
      <c r="U39" s="12"/>
      <c r="V39" s="12"/>
      <c r="W39" s="11">
        <v>2</v>
      </c>
      <c r="X39" s="13"/>
      <c r="Y39" s="14" t="s">
        <v>91</v>
      </c>
    </row>
    <row r="40" spans="2:25" ht="15.75" thickBot="1">
      <c r="B40" s="20" t="s">
        <v>94</v>
      </c>
      <c r="C40" s="15"/>
      <c r="D40" s="16"/>
      <c r="E40" s="16"/>
      <c r="F40" s="16"/>
      <c r="G40" s="16"/>
      <c r="H40" s="15"/>
      <c r="I40" s="16"/>
      <c r="J40" s="16"/>
      <c r="K40" s="16"/>
      <c r="L40" s="16"/>
      <c r="M40" s="15"/>
      <c r="N40" s="16"/>
      <c r="O40" s="16"/>
      <c r="P40" s="16"/>
      <c r="Q40" s="16"/>
      <c r="R40" s="15"/>
      <c r="S40" s="16"/>
      <c r="T40" s="16"/>
      <c r="U40" s="16"/>
      <c r="V40" s="16"/>
      <c r="W40" s="15"/>
      <c r="X40" s="16"/>
      <c r="Y40" s="17"/>
    </row>
    <row r="42" spans="2:25" ht="15.75" thickBot="1">
      <c r="B42" s="1"/>
      <c r="C42" s="1"/>
      <c r="D42" s="1"/>
      <c r="G42" s="1"/>
      <c r="H42" s="1"/>
      <c r="I42" s="1"/>
      <c r="M42" s="1"/>
      <c r="N42" s="1"/>
      <c r="O42" s="1"/>
      <c r="R42" s="1"/>
      <c r="S42" s="1"/>
      <c r="T42" s="1"/>
      <c r="X42" s="1"/>
      <c r="Y42" s="1"/>
    </row>
    <row r="43" spans="2:25" ht="25.5">
      <c r="B43" s="33" t="s">
        <v>105</v>
      </c>
      <c r="C43" s="7"/>
      <c r="D43" s="7"/>
      <c r="E43" s="7"/>
      <c r="F43" s="7"/>
      <c r="G43" s="7"/>
      <c r="H43" s="7"/>
      <c r="I43" s="8"/>
      <c r="M43" s="1"/>
      <c r="N43" s="1"/>
      <c r="O43" s="1"/>
      <c r="R43" s="1"/>
      <c r="S43" s="1" t="s">
        <v>29</v>
      </c>
      <c r="T43" s="1"/>
      <c r="X43" s="1"/>
      <c r="Y43" s="1"/>
    </row>
    <row r="44" spans="2:25">
      <c r="B44" s="11" t="s">
        <v>106</v>
      </c>
      <c r="C44" s="12"/>
      <c r="D44" s="12"/>
      <c r="E44" s="12"/>
      <c r="F44" s="12"/>
      <c r="G44" s="12"/>
      <c r="H44" s="12"/>
      <c r="I44" s="14"/>
      <c r="M44" s="1"/>
      <c r="N44" s="1"/>
      <c r="O44" s="1"/>
      <c r="R44" s="1"/>
      <c r="S44" s="1"/>
      <c r="T44" s="1"/>
      <c r="X44" s="1"/>
      <c r="Y44" s="1"/>
    </row>
    <row r="45" spans="2:25">
      <c r="B45" s="11" t="s">
        <v>107</v>
      </c>
      <c r="C45" s="12"/>
      <c r="D45" s="12"/>
      <c r="E45" s="12"/>
      <c r="F45" s="12"/>
      <c r="G45" s="12"/>
      <c r="H45" s="12"/>
      <c r="I45" s="14"/>
      <c r="M45" s="1"/>
      <c r="N45" s="1"/>
      <c r="O45" s="1"/>
      <c r="Q45" s="1" t="s">
        <v>29</v>
      </c>
      <c r="R45" s="1"/>
      <c r="S45" s="1"/>
      <c r="T45" s="1"/>
      <c r="X45" s="1"/>
      <c r="Y45" s="1"/>
    </row>
    <row r="46" spans="2:25" ht="15.75" thickBot="1">
      <c r="B46" s="15" t="s">
        <v>108</v>
      </c>
      <c r="C46" s="16"/>
      <c r="D46" s="16"/>
      <c r="E46" s="16"/>
      <c r="F46" s="16"/>
      <c r="G46" s="16"/>
      <c r="H46" s="16"/>
      <c r="I46" s="17"/>
      <c r="M46" s="1"/>
      <c r="N46" s="1"/>
      <c r="O46" s="1"/>
      <c r="R46" s="1"/>
      <c r="S46" s="1"/>
      <c r="T46" s="1"/>
      <c r="X46" s="1"/>
      <c r="Y46" s="1"/>
    </row>
    <row r="48" spans="2:25">
      <c r="B48" s="1" t="s">
        <v>109</v>
      </c>
      <c r="C48" s="1"/>
      <c r="D48" s="1"/>
      <c r="G48" s="1"/>
      <c r="H48" s="1"/>
      <c r="I48" s="1"/>
      <c r="M48" s="1"/>
      <c r="N48" s="1"/>
      <c r="O48" s="1"/>
      <c r="R48" s="1"/>
      <c r="S48" s="1"/>
      <c r="T48" s="1"/>
      <c r="X48" s="1"/>
      <c r="Y48" s="1"/>
    </row>
    <row r="49" spans="2:2">
      <c r="B49" s="1" t="s">
        <v>110</v>
      </c>
    </row>
    <row r="115" spans="2:2">
      <c r="B115" s="1" t="s">
        <v>111</v>
      </c>
    </row>
  </sheetData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'b.) Initial Data Entry Sheet'!$B$25:$B$27</xm:f>
          </x14:formula1>
          <xm:sqref>G5:G7 G15:G16 G25:G26 G35:G36 L35:L36 L25:L26 L15:L16 L5:L7 Q5:Q7 Q15:Q16 Q25:Q26 Q35:Q36 V35:V36 V25:V26 V15:V16 V5:V7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Central Missouri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israetel</dc:creator>
  <cp:keywords/>
  <dc:description/>
  <cp:lastModifiedBy/>
  <cp:revision/>
  <dcterms:created xsi:type="dcterms:W3CDTF">2018-12-24T13:40:25Z</dcterms:created>
  <dcterms:modified xsi:type="dcterms:W3CDTF">2019-02-17T10:38:24Z</dcterms:modified>
  <cp:category/>
  <cp:contentStatus/>
</cp:coreProperties>
</file>